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ja\Documents\Searches\Downloads\Desktop\"/>
    </mc:Choice>
  </mc:AlternateContent>
  <bookViews>
    <workbookView xWindow="0" yWindow="0" windowWidth="20490" windowHeight="7380"/>
  </bookViews>
  <sheets>
    <sheet name="Krediti1" sheetId="1" r:id="rId1"/>
  </sheets>
  <definedNames>
    <definedName name="_FiltarBaze" localSheetId="0" hidden="1">Krediti1!$A$1:$G$33</definedName>
    <definedName name="EUR">Krediti1!$I$2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G2" i="1"/>
  <c r="G3" i="1"/>
  <c r="G4" i="1"/>
  <c r="G5" i="1"/>
  <c r="G6" i="1"/>
  <c r="G7" i="1"/>
  <c r="G8" i="1"/>
  <c r="I6" i="1" s="1"/>
  <c r="G9" i="1"/>
  <c r="I25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</calcChain>
</file>

<file path=xl/sharedStrings.xml><?xml version="1.0" encoding="utf-8"?>
<sst xmlns="http://schemas.openxmlformats.org/spreadsheetml/2006/main" count="76" uniqueCount="27">
  <si>
    <t>Br. kredita</t>
  </si>
  <si>
    <t>Datum</t>
  </si>
  <si>
    <t>Tvrtka</t>
  </si>
  <si>
    <t>Kredit</t>
  </si>
  <si>
    <t>Iznos</t>
  </si>
  <si>
    <t>Motivo</t>
  </si>
  <si>
    <t>devizni</t>
  </si>
  <si>
    <t>Harma</t>
  </si>
  <si>
    <t>potrošački</t>
  </si>
  <si>
    <t>Mediteran</t>
  </si>
  <si>
    <t>robni</t>
  </si>
  <si>
    <t>Koncert</t>
  </si>
  <si>
    <t>posebni</t>
  </si>
  <si>
    <t>Ukupni iznos kredita tvrtke SONG U 2015</t>
  </si>
  <si>
    <t>Studio</t>
  </si>
  <si>
    <t>dugoročni</t>
  </si>
  <si>
    <t>Optima</t>
  </si>
  <si>
    <t>kratkoročni</t>
  </si>
  <si>
    <t>Song</t>
  </si>
  <si>
    <t>Adria Art</t>
  </si>
  <si>
    <t>Alfa Ton</t>
  </si>
  <si>
    <t>uk ZBROJ za:</t>
  </si>
  <si>
    <t>POTROŠ.Krediti</t>
  </si>
  <si>
    <t>MOTIVO</t>
  </si>
  <si>
    <t>PROSJEK</t>
  </si>
  <si>
    <t>Treba bez G</t>
  </si>
  <si>
    <t>korišten stupac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</si>
</sst>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n&quot;_-;\-* #,##0.00\ &quot;kn&quot;_-;_-* &quot;-&quot;??\ &quot;kn&quot;_-;_-@_-"/>
    <numFmt numFmtId="164" formatCode="#,##0.00\ &quot;kn&quot;"/>
    <numFmt numFmtId="166" formatCode="_-* #,##0.00\ [$€-1]_-;\-* #,##0.00\ [$€-1]_-;_-* &quot;-&quot;??\ [$€-1]_-;_-@_-"/>
    <numFmt numFmtId="167" formatCode="[$-F800]dddd\,\ mmmm\ dd\,\ yyyy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0"/>
      <name val="Cambria"/>
      <family val="1"/>
      <charset val="238"/>
    </font>
    <font>
      <sz val="12"/>
      <color theme="1"/>
      <name val="Cambria"/>
      <family val="1"/>
      <charset val="238"/>
    </font>
    <font>
      <sz val="12"/>
      <color theme="0"/>
      <name val="Cambria"/>
      <family val="1"/>
      <charset val="238"/>
    </font>
    <font>
      <sz val="12"/>
      <color rgb="FFFF0000"/>
      <name val="Cambria"/>
      <family val="1"/>
      <charset val="238"/>
    </font>
    <font>
      <b/>
      <sz val="12"/>
      <color theme="1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14" fontId="3" fillId="4" borderId="0" xfId="0" applyNumberFormat="1" applyFont="1" applyFill="1" applyBorder="1"/>
    <xf numFmtId="0" fontId="3" fillId="4" borderId="0" xfId="0" applyFont="1" applyFill="1" applyBorder="1"/>
    <xf numFmtId="0" fontId="3" fillId="0" borderId="2" xfId="0" applyFont="1" applyBorder="1"/>
    <xf numFmtId="14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4" fillId="3" borderId="2" xfId="0" applyFont="1" applyFill="1" applyBorder="1" applyAlignment="1">
      <alignment horizontal="left"/>
    </xf>
    <xf numFmtId="166" fontId="5" fillId="0" borderId="0" xfId="0" applyNumberFormat="1" applyFont="1" applyBorder="1"/>
    <xf numFmtId="44" fontId="3" fillId="0" borderId="0" xfId="1" quotePrefix="1" applyFont="1" applyFill="1" applyBorder="1" applyAlignment="1">
      <alignment vertical="center"/>
    </xf>
    <xf numFmtId="164" fontId="3" fillId="0" borderId="0" xfId="0" quotePrefix="1" applyNumberFormat="1" applyFont="1" applyBorder="1" applyAlignment="1"/>
    <xf numFmtId="167" fontId="3" fillId="0" borderId="0" xfId="0" applyNumberFormat="1" applyFont="1" applyFill="1" applyBorder="1"/>
    <xf numFmtId="0" fontId="0" fillId="0" borderId="0" xfId="0" applyBorder="1"/>
    <xf numFmtId="0" fontId="4" fillId="0" borderId="0" xfId="0" applyFont="1" applyFill="1" applyBorder="1" applyAlignment="1">
      <alignment horizontal="left"/>
    </xf>
    <xf numFmtId="44" fontId="3" fillId="0" borderId="0" xfId="1" quotePrefix="1" applyFont="1" applyFill="1" applyBorder="1"/>
    <xf numFmtId="164" fontId="3" fillId="0" borderId="0" xfId="0" applyNumberFormat="1" applyFont="1" applyBorder="1" applyAlignment="1"/>
    <xf numFmtId="44" fontId="3" fillId="0" borderId="0" xfId="1" applyFont="1"/>
    <xf numFmtId="44" fontId="3" fillId="0" borderId="2" xfId="1" applyFont="1" applyFill="1" applyBorder="1" applyAlignment="1">
      <alignment horizontal="center"/>
    </xf>
    <xf numFmtId="166" fontId="3" fillId="4" borderId="0" xfId="0" applyNumberFormat="1" applyFont="1" applyFill="1" applyBorder="1"/>
    <xf numFmtId="166" fontId="3" fillId="0" borderId="0" xfId="0" applyNumberFormat="1" applyFont="1" applyBorder="1"/>
    <xf numFmtId="0" fontId="2" fillId="0" borderId="0" xfId="0" applyFont="1" applyFill="1" applyBorder="1" applyAlignment="1">
      <alignment horizontal="center"/>
    </xf>
    <xf numFmtId="166" fontId="3" fillId="0" borderId="0" xfId="0" applyNumberFormat="1" applyFont="1" applyFill="1" applyBorder="1" applyAlignment="1">
      <alignment vertical="center"/>
    </xf>
    <xf numFmtId="0" fontId="5" fillId="0" borderId="0" xfId="0" applyFont="1"/>
    <xf numFmtId="0" fontId="3" fillId="4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166" fontId="3" fillId="0" borderId="0" xfId="0" applyNumberFormat="1" applyFont="1" applyFill="1" applyBorder="1"/>
    <xf numFmtId="164" fontId="3" fillId="0" borderId="3" xfId="0" quotePrefix="1" applyNumberFormat="1" applyFont="1" applyBorder="1" applyAlignment="1"/>
    <xf numFmtId="0" fontId="6" fillId="0" borderId="0" xfId="0" applyFont="1"/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5"/>
  <sheetViews>
    <sheetView tabSelected="1" zoomScaleNormal="100" workbookViewId="0">
      <selection activeCell="I13" sqref="I13"/>
    </sheetView>
  </sheetViews>
  <sheetFormatPr defaultRowHeight="15.75" x14ac:dyDescent="0.25"/>
  <cols>
    <col min="1" max="1" width="14.42578125" style="28" customWidth="1"/>
    <col min="2" max="2" width="12.42578125" style="2" bestFit="1" customWidth="1"/>
    <col min="3" max="3" width="15.28515625" style="2" customWidth="1"/>
    <col min="4" max="4" width="12.85546875" style="2" bestFit="1" customWidth="1"/>
    <col min="5" max="5" width="17.85546875" style="2" bestFit="1" customWidth="1"/>
    <col min="6" max="6" width="17.85546875" style="9" customWidth="1"/>
    <col min="7" max="8" width="14.5703125" style="2" customWidth="1"/>
    <col min="9" max="9" width="45.85546875" style="2" customWidth="1"/>
    <col min="10" max="16384" width="9.140625" style="2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3"/>
      <c r="I1" s="23"/>
    </row>
    <row r="2" spans="1:11" x14ac:dyDescent="0.25">
      <c r="A2" s="27">
        <v>1355</v>
      </c>
      <c r="B2" s="6">
        <v>42716</v>
      </c>
      <c r="C2" s="7" t="s">
        <v>20</v>
      </c>
      <c r="D2" s="7" t="s">
        <v>10</v>
      </c>
      <c r="E2" s="22">
        <v>4326588</v>
      </c>
      <c r="F2" s="29"/>
      <c r="G2" s="2">
        <f>YEAR(B2)</f>
        <v>2016</v>
      </c>
      <c r="I2" s="9"/>
    </row>
    <row r="3" spans="1:11" x14ac:dyDescent="0.25">
      <c r="A3" s="26">
        <v>1306</v>
      </c>
      <c r="B3" s="3">
        <v>42618</v>
      </c>
      <c r="C3" s="4" t="s">
        <v>5</v>
      </c>
      <c r="D3" s="4" t="s">
        <v>6</v>
      </c>
      <c r="E3" s="21">
        <v>652220</v>
      </c>
      <c r="F3" s="29"/>
      <c r="G3" s="2">
        <f>YEAR(B3)</f>
        <v>2016</v>
      </c>
      <c r="I3" s="8"/>
    </row>
    <row r="4" spans="1:11" x14ac:dyDescent="0.25">
      <c r="A4" s="27">
        <v>1277</v>
      </c>
      <c r="B4" s="6">
        <v>42563</v>
      </c>
      <c r="C4" s="7" t="s">
        <v>7</v>
      </c>
      <c r="D4" s="7" t="s">
        <v>8</v>
      </c>
      <c r="E4" s="22">
        <v>2156412</v>
      </c>
      <c r="F4" s="29"/>
      <c r="G4" s="2">
        <f>YEAR(B4)</f>
        <v>2016</v>
      </c>
    </row>
    <row r="5" spans="1:11" x14ac:dyDescent="0.25">
      <c r="A5" s="26">
        <v>1268</v>
      </c>
      <c r="B5" s="3">
        <v>42532</v>
      </c>
      <c r="C5" s="4" t="s">
        <v>19</v>
      </c>
      <c r="D5" s="4" t="s">
        <v>17</v>
      </c>
      <c r="E5" s="21">
        <v>121533</v>
      </c>
      <c r="F5" s="29"/>
      <c r="G5" s="2">
        <f>YEAR(B5)</f>
        <v>2016</v>
      </c>
      <c r="I5" s="10" t="s">
        <v>13</v>
      </c>
    </row>
    <row r="6" spans="1:11" x14ac:dyDescent="0.25">
      <c r="A6" s="27">
        <v>1239</v>
      </c>
      <c r="B6" s="6">
        <v>42119</v>
      </c>
      <c r="C6" s="7" t="s">
        <v>9</v>
      </c>
      <c r="D6" s="7" t="s">
        <v>15</v>
      </c>
      <c r="E6" s="22">
        <v>128900</v>
      </c>
      <c r="F6" s="29"/>
      <c r="G6" s="2">
        <f>YEAR(B6)</f>
        <v>2015</v>
      </c>
      <c r="I6" s="5">
        <f>SUMIFS(E:E,C:C,C8,G:G,2015)</f>
        <v>524030</v>
      </c>
      <c r="J6" s="25" t="s">
        <v>26</v>
      </c>
      <c r="K6" s="25"/>
    </row>
    <row r="7" spans="1:11" ht="16.5" thickBot="1" x14ac:dyDescent="0.3">
      <c r="A7" s="26">
        <v>1192</v>
      </c>
      <c r="B7" s="3">
        <v>42446</v>
      </c>
      <c r="C7" s="4" t="s">
        <v>14</v>
      </c>
      <c r="D7" s="4" t="s">
        <v>15</v>
      </c>
      <c r="E7" s="21">
        <v>995000</v>
      </c>
      <c r="F7" s="29"/>
      <c r="G7" s="2">
        <f>YEAR(B7)</f>
        <v>2016</v>
      </c>
    </row>
    <row r="8" spans="1:11" ht="16.5" thickBot="1" x14ac:dyDescent="0.3">
      <c r="A8" s="27">
        <v>1179</v>
      </c>
      <c r="B8" s="6">
        <v>42067</v>
      </c>
      <c r="C8" s="7" t="s">
        <v>16</v>
      </c>
      <c r="D8" s="7" t="s">
        <v>10</v>
      </c>
      <c r="E8" s="22">
        <v>434030</v>
      </c>
      <c r="F8" s="29"/>
      <c r="G8" s="2">
        <f>YEAR(B8)</f>
        <v>2015</v>
      </c>
      <c r="I8" s="30"/>
      <c r="J8" s="31" t="s">
        <v>25</v>
      </c>
    </row>
    <row r="9" spans="1:11" x14ac:dyDescent="0.25">
      <c r="A9" s="26">
        <v>1146</v>
      </c>
      <c r="B9" s="3">
        <v>42430</v>
      </c>
      <c r="C9" s="4" t="s">
        <v>9</v>
      </c>
      <c r="D9" s="4" t="s">
        <v>12</v>
      </c>
      <c r="E9" s="21">
        <v>2458700</v>
      </c>
      <c r="F9" s="29"/>
      <c r="G9" s="2">
        <f>YEAR(B9)</f>
        <v>2016</v>
      </c>
      <c r="I9" s="16"/>
    </row>
    <row r="10" spans="1:11" x14ac:dyDescent="0.25">
      <c r="A10" s="27">
        <v>1112</v>
      </c>
      <c r="B10" s="6">
        <v>42424</v>
      </c>
      <c r="C10" s="7" t="s">
        <v>5</v>
      </c>
      <c r="D10" s="7" t="s">
        <v>8</v>
      </c>
      <c r="E10" s="22">
        <v>122533</v>
      </c>
      <c r="F10" s="29"/>
      <c r="G10" s="2">
        <f>YEAR(B10)</f>
        <v>2016</v>
      </c>
      <c r="I10" s="24"/>
    </row>
    <row r="11" spans="1:11" x14ac:dyDescent="0.25">
      <c r="A11" s="26">
        <v>1084</v>
      </c>
      <c r="B11" s="3">
        <v>42403</v>
      </c>
      <c r="C11" s="4" t="s">
        <v>19</v>
      </c>
      <c r="D11" s="4" t="s">
        <v>17</v>
      </c>
      <c r="E11" s="21">
        <v>625881</v>
      </c>
      <c r="F11" s="29"/>
      <c r="G11" s="2">
        <f>YEAR(B11)</f>
        <v>2016</v>
      </c>
      <c r="I11" s="11"/>
    </row>
    <row r="12" spans="1:11" x14ac:dyDescent="0.25">
      <c r="A12" s="27">
        <v>1038</v>
      </c>
      <c r="B12" s="6">
        <v>42386</v>
      </c>
      <c r="C12" s="7" t="s">
        <v>5</v>
      </c>
      <c r="D12" s="7" t="s">
        <v>15</v>
      </c>
      <c r="E12" s="22">
        <v>3254000</v>
      </c>
      <c r="F12" s="29"/>
      <c r="G12" s="2">
        <f>YEAR(B12)</f>
        <v>2016</v>
      </c>
      <c r="I12" s="12"/>
    </row>
    <row r="13" spans="1:11" x14ac:dyDescent="0.25">
      <c r="A13" s="26">
        <v>1003</v>
      </c>
      <c r="B13" s="3">
        <v>42374</v>
      </c>
      <c r="C13" s="4" t="s">
        <v>18</v>
      </c>
      <c r="D13" s="4" t="s">
        <v>8</v>
      </c>
      <c r="E13" s="21">
        <v>6541200</v>
      </c>
      <c r="F13" s="29"/>
      <c r="G13" s="2">
        <f>YEAR(B13)</f>
        <v>2016</v>
      </c>
      <c r="I13" s="13"/>
    </row>
    <row r="14" spans="1:11" x14ac:dyDescent="0.25">
      <c r="A14" s="27">
        <v>966</v>
      </c>
      <c r="B14" s="6">
        <v>42326</v>
      </c>
      <c r="C14" s="7" t="s">
        <v>20</v>
      </c>
      <c r="D14" s="7" t="s">
        <v>10</v>
      </c>
      <c r="E14" s="22">
        <v>75000</v>
      </c>
      <c r="F14" s="29"/>
      <c r="G14" s="2">
        <f>YEAR(B14)</f>
        <v>2015</v>
      </c>
      <c r="I14" s="14"/>
    </row>
    <row r="15" spans="1:11" x14ac:dyDescent="0.25">
      <c r="A15" s="26">
        <v>922</v>
      </c>
      <c r="B15" s="3">
        <v>42186</v>
      </c>
      <c r="C15" s="4" t="s">
        <v>5</v>
      </c>
      <c r="D15" s="4" t="s">
        <v>8</v>
      </c>
      <c r="E15" s="21">
        <v>111440</v>
      </c>
      <c r="F15" s="29"/>
      <c r="G15" s="2">
        <f>YEAR(B15)</f>
        <v>2015</v>
      </c>
      <c r="I15" s="15"/>
    </row>
    <row r="16" spans="1:11" x14ac:dyDescent="0.25">
      <c r="A16" s="27">
        <v>899</v>
      </c>
      <c r="B16" s="6">
        <v>42165</v>
      </c>
      <c r="C16" s="7" t="s">
        <v>7</v>
      </c>
      <c r="D16" s="7" t="s">
        <v>8</v>
      </c>
      <c r="E16" s="22">
        <v>1089456</v>
      </c>
      <c r="F16" s="29"/>
      <c r="G16" s="2">
        <f>YEAR(B16)</f>
        <v>2015</v>
      </c>
      <c r="I16" s="16"/>
    </row>
    <row r="17" spans="1:9" x14ac:dyDescent="0.25">
      <c r="A17" s="26">
        <v>871</v>
      </c>
      <c r="B17" s="3">
        <v>42135</v>
      </c>
      <c r="C17" s="4" t="s">
        <v>19</v>
      </c>
      <c r="D17" s="4" t="s">
        <v>17</v>
      </c>
      <c r="E17" s="21">
        <v>2651968</v>
      </c>
      <c r="F17" s="29"/>
      <c r="G17" s="2">
        <f>YEAR(B17)</f>
        <v>2015</v>
      </c>
      <c r="I17" s="17"/>
    </row>
    <row r="18" spans="1:9" x14ac:dyDescent="0.25">
      <c r="A18" s="27">
        <v>861</v>
      </c>
      <c r="B18" s="6">
        <v>42112</v>
      </c>
      <c r="C18" s="7" t="s">
        <v>18</v>
      </c>
      <c r="D18" s="7" t="s">
        <v>15</v>
      </c>
      <c r="E18" s="22">
        <v>404309</v>
      </c>
      <c r="F18" s="29"/>
      <c r="G18" s="2">
        <f>YEAR(B18)</f>
        <v>2015</v>
      </c>
      <c r="I18" s="7"/>
    </row>
    <row r="19" spans="1:9" x14ac:dyDescent="0.25">
      <c r="A19" s="26">
        <v>684</v>
      </c>
      <c r="B19" s="3">
        <v>42082</v>
      </c>
      <c r="C19" s="4" t="s">
        <v>16</v>
      </c>
      <c r="D19" s="4" t="s">
        <v>10</v>
      </c>
      <c r="E19" s="21">
        <v>90000</v>
      </c>
      <c r="F19" s="29"/>
      <c r="G19" s="2">
        <f>YEAR(B19)</f>
        <v>2015</v>
      </c>
      <c r="I19" s="7"/>
    </row>
    <row r="20" spans="1:9" x14ac:dyDescent="0.25">
      <c r="A20" s="27">
        <v>657</v>
      </c>
      <c r="B20" s="6">
        <v>42077</v>
      </c>
      <c r="C20" s="7" t="s">
        <v>9</v>
      </c>
      <c r="D20" s="7" t="s">
        <v>6</v>
      </c>
      <c r="E20" s="22">
        <v>829565</v>
      </c>
      <c r="F20" s="29"/>
      <c r="G20" s="2">
        <f>YEAR(B20)</f>
        <v>2015</v>
      </c>
    </row>
    <row r="21" spans="1:9" x14ac:dyDescent="0.25">
      <c r="A21" s="26">
        <v>602</v>
      </c>
      <c r="B21" s="3">
        <v>42061</v>
      </c>
      <c r="C21" s="4" t="s">
        <v>19</v>
      </c>
      <c r="D21" s="4" t="s">
        <v>8</v>
      </c>
      <c r="E21" s="21">
        <v>225000</v>
      </c>
      <c r="F21" s="29"/>
      <c r="G21" s="2">
        <f>YEAR(B21)</f>
        <v>2015</v>
      </c>
    </row>
    <row r="22" spans="1:9" x14ac:dyDescent="0.25">
      <c r="A22" s="27">
        <v>579</v>
      </c>
      <c r="B22" s="6">
        <v>42041</v>
      </c>
      <c r="C22" s="7" t="s">
        <v>18</v>
      </c>
      <c r="D22" s="7" t="s">
        <v>15</v>
      </c>
      <c r="E22" s="22">
        <v>734366</v>
      </c>
      <c r="F22" s="29"/>
      <c r="G22" s="2">
        <f>YEAR(B22)</f>
        <v>2015</v>
      </c>
      <c r="I22" s="2" t="s">
        <v>21</v>
      </c>
    </row>
    <row r="23" spans="1:9" x14ac:dyDescent="0.25">
      <c r="A23" s="26">
        <v>570</v>
      </c>
      <c r="B23" s="3">
        <v>41936</v>
      </c>
      <c r="C23" s="4" t="s">
        <v>20</v>
      </c>
      <c r="D23" s="4" t="s">
        <v>15</v>
      </c>
      <c r="E23" s="21">
        <v>1259347</v>
      </c>
      <c r="F23" s="29"/>
      <c r="G23" s="2">
        <f>YEAR(B23)</f>
        <v>2014</v>
      </c>
      <c r="I23" s="18" t="s">
        <v>22</v>
      </c>
    </row>
    <row r="24" spans="1:9" x14ac:dyDescent="0.25">
      <c r="A24" s="27">
        <v>444</v>
      </c>
      <c r="B24" s="6">
        <v>41913</v>
      </c>
      <c r="C24" s="7" t="s">
        <v>16</v>
      </c>
      <c r="D24" s="7" t="s">
        <v>10</v>
      </c>
      <c r="E24" s="22">
        <v>574354</v>
      </c>
      <c r="F24" s="29"/>
      <c r="G24" s="2">
        <f>YEAR(B24)</f>
        <v>2014</v>
      </c>
      <c r="I24" s="7" t="s">
        <v>23</v>
      </c>
    </row>
    <row r="25" spans="1:9" x14ac:dyDescent="0.25">
      <c r="A25" s="26">
        <v>392</v>
      </c>
      <c r="B25" s="3">
        <v>41860</v>
      </c>
      <c r="C25" s="4" t="s">
        <v>9</v>
      </c>
      <c r="D25" s="4" t="s">
        <v>17</v>
      </c>
      <c r="E25" s="21">
        <v>2612194</v>
      </c>
      <c r="F25" s="29"/>
      <c r="G25" s="2">
        <f>YEAR(B25)</f>
        <v>2014</v>
      </c>
      <c r="I25" s="19">
        <f>SUMIFS(E2:E33,D2:D33,"devizni",C2:C33,"motivo")</f>
        <v>3072685</v>
      </c>
    </row>
    <row r="26" spans="1:9" x14ac:dyDescent="0.25">
      <c r="A26" s="27">
        <v>376</v>
      </c>
      <c r="B26" s="6">
        <v>41837</v>
      </c>
      <c r="C26" s="7" t="s">
        <v>19</v>
      </c>
      <c r="D26" s="7" t="s">
        <v>8</v>
      </c>
      <c r="E26" s="22">
        <v>75000</v>
      </c>
      <c r="F26" s="29"/>
      <c r="G26" s="2">
        <f>YEAR(B26)</f>
        <v>2014</v>
      </c>
      <c r="I26" s="20"/>
    </row>
    <row r="27" spans="1:9" x14ac:dyDescent="0.25">
      <c r="A27" s="26">
        <v>307</v>
      </c>
      <c r="B27" s="3">
        <v>41802</v>
      </c>
      <c r="C27" s="4" t="s">
        <v>18</v>
      </c>
      <c r="D27" s="4" t="s">
        <v>15</v>
      </c>
      <c r="E27" s="21">
        <v>1148254</v>
      </c>
      <c r="F27" s="29"/>
      <c r="G27" s="2">
        <f>YEAR(B27)</f>
        <v>2014</v>
      </c>
    </row>
    <row r="28" spans="1:9" x14ac:dyDescent="0.25">
      <c r="A28" s="27">
        <v>229</v>
      </c>
      <c r="B28" s="6">
        <v>41665</v>
      </c>
      <c r="C28" s="7" t="s">
        <v>16</v>
      </c>
      <c r="D28" s="7" t="s">
        <v>10</v>
      </c>
      <c r="E28" s="22">
        <v>1337285</v>
      </c>
      <c r="F28" s="29"/>
      <c r="G28" s="2">
        <f>YEAR(B28)</f>
        <v>2014</v>
      </c>
    </row>
    <row r="29" spans="1:9" x14ac:dyDescent="0.25">
      <c r="A29" s="26">
        <v>224</v>
      </c>
      <c r="B29" s="3">
        <v>41622</v>
      </c>
      <c r="C29" s="4" t="s">
        <v>14</v>
      </c>
      <c r="D29" s="4" t="s">
        <v>6</v>
      </c>
      <c r="E29" s="21">
        <v>75000</v>
      </c>
      <c r="F29" s="29"/>
      <c r="G29" s="2">
        <f>YEAR(B29)</f>
        <v>2013</v>
      </c>
    </row>
    <row r="30" spans="1:9" x14ac:dyDescent="0.25">
      <c r="A30" s="27">
        <v>179</v>
      </c>
      <c r="B30" s="6">
        <v>41528</v>
      </c>
      <c r="C30" s="7" t="s">
        <v>11</v>
      </c>
      <c r="D30" s="7" t="s">
        <v>12</v>
      </c>
      <c r="E30" s="22">
        <v>1089359</v>
      </c>
      <c r="F30" s="29"/>
      <c r="G30" s="2">
        <f>YEAR(B30)</f>
        <v>2013</v>
      </c>
    </row>
    <row r="31" spans="1:9" x14ac:dyDescent="0.25">
      <c r="A31" s="26">
        <v>167</v>
      </c>
      <c r="B31" s="3">
        <v>41503</v>
      </c>
      <c r="C31" s="4" t="s">
        <v>9</v>
      </c>
      <c r="D31" s="4" t="s">
        <v>10</v>
      </c>
      <c r="E31" s="21">
        <v>627515</v>
      </c>
      <c r="F31" s="29"/>
      <c r="G31" s="2">
        <f>YEAR(B31)</f>
        <v>2013</v>
      </c>
    </row>
    <row r="32" spans="1:9" x14ac:dyDescent="0.25">
      <c r="A32" s="27">
        <v>116</v>
      </c>
      <c r="B32" s="6">
        <v>41474</v>
      </c>
      <c r="C32" s="7" t="s">
        <v>7</v>
      </c>
      <c r="D32" s="7" t="s">
        <v>8</v>
      </c>
      <c r="E32" s="22">
        <v>416272</v>
      </c>
      <c r="F32" s="29"/>
      <c r="G32" s="2">
        <f>YEAR(B32)</f>
        <v>2013</v>
      </c>
    </row>
    <row r="33" spans="1:9" x14ac:dyDescent="0.25">
      <c r="A33" s="26">
        <v>36</v>
      </c>
      <c r="B33" s="3">
        <v>41370</v>
      </c>
      <c r="C33" s="4" t="s">
        <v>5</v>
      </c>
      <c r="D33" s="4" t="s">
        <v>6</v>
      </c>
      <c r="E33" s="21">
        <v>2420465</v>
      </c>
      <c r="F33" s="29"/>
      <c r="G33" s="2">
        <f>YEAR(B33)</f>
        <v>2013</v>
      </c>
    </row>
    <row r="34" spans="1:9" x14ac:dyDescent="0.25">
      <c r="A34" s="27" t="s">
        <v>24</v>
      </c>
      <c r="B34" s="7"/>
      <c r="C34" s="7"/>
      <c r="D34" s="7"/>
      <c r="E34" s="22">
        <f>SUBTOTAL(101,Krediti1!$E$2:$E$33)</f>
        <v>1239473.3125</v>
      </c>
      <c r="F34" s="29"/>
    </row>
    <row r="35" spans="1:9" x14ac:dyDescent="0.25">
      <c r="I35" s="19"/>
    </row>
  </sheetData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Krediti1</vt:lpstr>
      <vt:lpstr>EUR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Autor</cp:lastModifiedBy>
  <dcterms:created xsi:type="dcterms:W3CDTF">2022-07-02T15:11:47Z</dcterms:created>
  <dcterms:modified xsi:type="dcterms:W3CDTF">2022-07-02T15:20:02Z</dcterms:modified>
</cp:coreProperties>
</file>