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F:\MyDoc\Razno\"/>
    </mc:Choice>
  </mc:AlternateContent>
  <xr:revisionPtr revIDLastSave="0" documentId="13_ncr:1_{6E3075E3-FA4B-4D98-9A80-94D042FFA1D6}" xr6:coauthVersionLast="47" xr6:coauthVersionMax="47" xr10:uidLastSave="{00000000-0000-0000-0000-000000000000}"/>
  <bookViews>
    <workbookView xWindow="20370" yWindow="-120" windowWidth="25440" windowHeight="15390" activeTab="1" xr2:uid="{00000000-000D-0000-FFFF-FFFF00000000}"/>
  </bookViews>
  <sheets>
    <sheet name="Sheet1 " sheetId="1" r:id="rId1"/>
    <sheet name="Var2" sheetId="3" r:id="rId2"/>
    <sheet name="Kategorije" sheetId="2" r:id="rId3"/>
  </sheets>
  <definedNames>
    <definedName name="_FiltarBaze" localSheetId="0" hidden="1">'Sheet1 '!$A$3:$F$54</definedName>
    <definedName name="_FiltarBaze" localSheetId="1" hidden="1">'Var2'!$A$3:$F$54</definedName>
    <definedName name="_xlcn.WorksheetConnection_penali_po_računima.xlsxTable1" hidden="1">Table1[]</definedName>
  </definedNames>
  <calcPr calcId="191029"/>
  <pivotCaches>
    <pivotCache cacheId="2" r:id="rId4"/>
    <pivotCache cacheId="5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Narudzbine" connection="WorksheetConnection_penali_po_računima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K11" i="3"/>
  <c r="K7" i="3"/>
  <c r="K4" i="3"/>
  <c r="K4" i="1"/>
  <c r="K11" i="1"/>
  <c r="K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83F268-500E-4EF9-A3BF-61256F93002F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EF35809-0096-4E39-99CB-96544F8BC43F}" name="WorksheetConnection_penali_po_računima.xlsx!Table1" type="102" refreshedVersion="7" minRefreshableVersion="5">
    <extLst>
      <ext xmlns:x15="http://schemas.microsoft.com/office/spreadsheetml/2010/11/main" uri="{DE250136-89BD-433C-8126-D09CA5730AF9}">
        <x15:connection id="Table1">
          <x15:rangePr sourceName="_xlcn.WorksheetConnection_penali_po_računima.xlsxTable1"/>
        </x15:connection>
      </ext>
    </extLst>
  </connection>
</connections>
</file>

<file path=xl/sharedStrings.xml><?xml version="1.0" encoding="utf-8"?>
<sst xmlns="http://schemas.openxmlformats.org/spreadsheetml/2006/main" count="174" uniqueCount="30">
  <si>
    <r>
      <t xml:space="preserve"> Po </t>
    </r>
    <r>
      <rPr>
        <u/>
        <sz val="11"/>
        <color theme="1"/>
        <rFont val="Calibri"/>
        <family val="2"/>
        <charset val="238"/>
        <scheme val="minor"/>
      </rPr>
      <t>najvećem</t>
    </r>
    <r>
      <rPr>
        <sz val="11"/>
        <color theme="1"/>
        <rFont val="Calibri"/>
        <family val="2"/>
        <charset val="238"/>
        <scheme val="minor"/>
      </rPr>
      <t xml:space="preserve"> broju dana kašnjenja po svakoj Narudžbi, treba izračunati penale , tako da ako je kašnjenje   preko 20 dana , ukupan iznos narudžbe se množi sa 20, u protivnom - sa maximalnim brojem dana kašnjeja</t>
    </r>
  </si>
  <si>
    <t>narudžba</t>
  </si>
  <si>
    <t>Opis</t>
  </si>
  <si>
    <t>Iznos rč</t>
  </si>
  <si>
    <t>kašnjenje dostave u danima</t>
  </si>
  <si>
    <t>penali</t>
  </si>
  <si>
    <t xml:space="preserve"> Iznos rč</t>
  </si>
  <si>
    <t>Maksimalno od kašnjenje dostave u danima</t>
  </si>
  <si>
    <t>Zbrinjavanje otpada</t>
  </si>
  <si>
    <t>Čišćenje prostora</t>
  </si>
  <si>
    <t>Elektroodržavanje paušal</t>
  </si>
  <si>
    <t>HP 72 Gray and Photo Black Printhead</t>
  </si>
  <si>
    <t>HP 72 Magenta and Cyan Printhead</t>
  </si>
  <si>
    <t>HP 72 Matte Black and Yellow Printhead</t>
  </si>
  <si>
    <t>Premještaj i instalacija Plotera HP</t>
  </si>
  <si>
    <t>Karabiner, matica, oval</t>
  </si>
  <si>
    <t>Sprava za uže, Petzl I'D Descender</t>
  </si>
  <si>
    <t>Traka sidrišna podesiva, Petzl Connectio</t>
  </si>
  <si>
    <t>Uže statičko Lanex, Tendon Speleo, 10,5</t>
  </si>
  <si>
    <t>Hardware Support- 06/2020</t>
  </si>
  <si>
    <t>Kolotura s blokadom, Petzl Jag System</t>
  </si>
  <si>
    <t>Montažni nosac s otvorima (perforirani),</t>
  </si>
  <si>
    <t>Najam nadstrešnice 75 m2</t>
  </si>
  <si>
    <t>Termostat za grijač, 0-60°C, 1 N/C konta</t>
  </si>
  <si>
    <t>Kabel EYY-J (PP00-Y) 3x10RE</t>
  </si>
  <si>
    <t>Ovo je princip obračuna penala, ali za svaku narudž.</t>
  </si>
  <si>
    <t>Row Labels</t>
  </si>
  <si>
    <t>Grand Total</t>
  </si>
  <si>
    <t>Penali</t>
  </si>
  <si>
    <t>Sum of Penali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</si>
</sst>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33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pivotButton="1"/>
    <xf numFmtId="165" fontId="0" fillId="0" borderId="0" xfId="0" applyNumberFormat="1"/>
    <xf numFmtId="165" fontId="0" fillId="0" borderId="0" xfId="0" quotePrefix="1" applyNumberForma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16">
    <dxf>
      <numFmt numFmtId="4" formatCode="#,##0.00"/>
    </dxf>
    <dxf>
      <alignment wrapText="1" readingOrder="0"/>
    </dxf>
    <dxf>
      <numFmt numFmtId="165" formatCode="_-* #,##0.00\ [$€-1]_-;\-* #,##0.00\ [$€-1]_-;_-* &quot;-&quot;??\ [$€-1]_-;_-@_-"/>
    </dxf>
    <dxf>
      <alignment wrapText="1" readingOrder="0"/>
    </dxf>
    <dxf>
      <numFmt numFmtId="165" formatCode="_-* #,##0.00\ [$€-1]_-;\-* #,##0.00\ [$€-1]_-;_-* &quot;-&quot;??\ [$€-1]_-;_-@_-"/>
    </dxf>
    <dxf>
      <alignment wrapText="1" readingOrder="0"/>
    </dxf>
    <dxf>
      <numFmt numFmtId="165" formatCode="_-* #,##0.00\ [$€-1]_-;\-* #,##0.00\ [$€-1]_-;_-* &quot;-&quot;??\ [$€-1]_-;_-@_-"/>
    </dxf>
    <dxf>
      <numFmt numFmtId="0" formatCode="General"/>
    </dxf>
    <dxf>
      <numFmt numFmtId="165" formatCode="_-* #,##0.00\ [$€-1]_-;\-* #,##0.00\ [$€-1]_-;_-* &quot;-&quot;??\ [$€-1]_-;_-@_-"/>
    </dxf>
    <dxf>
      <fill>
        <patternFill patternType="solid">
          <fgColor indexed="64"/>
          <bgColor rgb="FFFFFF00"/>
        </patternFill>
      </fill>
    </dxf>
    <dxf>
      <alignment wrapText="1" readingOrder="0"/>
    </dxf>
    <dxf>
      <numFmt numFmtId="165" formatCode="_-* #,##0.00\ [$€-1]_-;\-* #,##0.00\ [$€-1]_-;_-* &quot;-&quot;??\ [$€-1]_-;_-@_-"/>
    </dxf>
    <dxf>
      <numFmt numFmtId="165" formatCode="_-* #,##0.00\ [$€-1]_-;\-* #,##0.00\ [$€-1]_-;_-* &quot;-&quot;??\ [$€-1]_-;_-@_-"/>
    </dxf>
    <dxf>
      <fill>
        <patternFill patternType="solid">
          <fgColor indexed="64"/>
          <bgColor rgb="FFFFFF00"/>
        </patternFill>
      </fill>
    </dxf>
    <dxf>
      <numFmt numFmtId="165" formatCode="_-* #,##0.00\ [$€-1]_-;\-* #,##0.00\ [$€-1]_-;_-* &quot;-&quot;??\ [$€-1]_-;_-@_-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4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ja\Contacts\Desktop\AMIRA_Penalizacija_primje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526.731471990737" createdVersion="5" refreshedVersion="5" minRefreshableVersion="3" recordCount="51" xr:uid="{00000000-000A-0000-FFFF-FFFF08000000}">
  <cacheSource type="worksheet">
    <worksheetSource ref="A3:D54" sheet="Sheet1 (2)" r:id="rId2"/>
  </cacheSource>
  <cacheFields count="4">
    <cacheField name="narudžba" numFmtId="0">
      <sharedItems containsSemiMixedTypes="0" containsString="0" containsNumber="1" containsInteger="1" minValue="43002706" maxValue="43002981" count="9">
        <n v="43002706"/>
        <n v="43002707"/>
        <n v="43002708"/>
        <n v="43002709"/>
        <n v="43002977"/>
        <n v="43002978"/>
        <n v="43002979"/>
        <n v="43002980"/>
        <n v="43002981"/>
      </sharedItems>
    </cacheField>
    <cacheField name="Opis" numFmtId="0">
      <sharedItems count="17">
        <s v="Zbrinjavanje otpada"/>
        <s v="Čišćenje prostora"/>
        <s v="Elektroodržavanje paušal"/>
        <s v="Premještaj i instalacija Plotera HP"/>
        <s v="HP 72 Gray and Photo Black Printhead"/>
        <s v="HP 72 Magenta and Cyan Printhead"/>
        <s v="HP 72 Matte Black and Yellow Printhead"/>
        <s v="Karabiner, matica, oval"/>
        <s v="Uže statičko Lanex, Tendon Speleo, 10,5"/>
        <s v="Traka sidrišna podesiva, Petzl Connectio"/>
        <s v="Sprava za uže, Petzl I'D Descender"/>
        <s v="Kolotura s blokadom, Petzl Jag System"/>
        <s v="Najam nadstrešnice 75 m2"/>
        <s v="Termostat za grijač, 0-60°C, 1 N/C konta"/>
        <s v="Montažni nosac s otvorima (perforirani),"/>
        <s v="Hardware Support- 06/2020"/>
        <s v="Kabel EYY-J (PP00-Y) 3x10RE"/>
      </sharedItems>
    </cacheField>
    <cacheField name="Iznos rč" numFmtId="164">
      <sharedItems containsSemiMixedTypes="0" containsString="0" containsNumber="1" minValue="5.8" maxValue="45987"/>
    </cacheField>
    <cacheField name="kašnjenje dostave u danima" numFmtId="0">
      <sharedItems containsSemiMixedTypes="0" containsString="0" containsNumber="1" containsInteger="1" minValue="0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edrag" refreshedDate="44528.525363541667" createdVersion="7" refreshedVersion="7" minRefreshableVersion="3" recordCount="51" xr:uid="{5273BBAE-CE2A-4660-B37B-AB31D5E1E38B}">
  <cacheSource type="worksheet">
    <worksheetSource name="Table13"/>
  </cacheSource>
  <cacheFields count="5">
    <cacheField name="narudžba" numFmtId="0">
      <sharedItems containsSemiMixedTypes="0" containsString="0" containsNumber="1" containsInteger="1" minValue="43002706" maxValue="43002981" count="9">
        <n v="43002706"/>
        <n v="43002707"/>
        <n v="43002708"/>
        <n v="43002709"/>
        <n v="43002977"/>
        <n v="43002978"/>
        <n v="43002979"/>
        <n v="43002980"/>
        <n v="43002981"/>
      </sharedItems>
    </cacheField>
    <cacheField name="Opis" numFmtId="0">
      <sharedItems count="17">
        <s v="Zbrinjavanje otpada"/>
        <s v="Čišćenje prostora"/>
        <s v="Elektroodržavanje paušal"/>
        <s v="Premještaj i instalacija Plotera HP"/>
        <s v="HP 72 Gray and Photo Black Printhead"/>
        <s v="HP 72 Magenta and Cyan Printhead"/>
        <s v="HP 72 Matte Black and Yellow Printhead"/>
        <s v="Karabiner, matica, oval"/>
        <s v="Uže statičko Lanex, Tendon Speleo, 10,5"/>
        <s v="Traka sidrišna podesiva, Petzl Connectio"/>
        <s v="Sprava za uže, Petzl I'D Descender"/>
        <s v="Kolotura s blokadom, Petzl Jag System"/>
        <s v="Najam nadstrešnice 75 m2"/>
        <s v="Termostat za grijač, 0-60°C, 1 N/C konta"/>
        <s v="Montažni nosac s otvorima (perforirani),"/>
        <s v="Hardware Support- 06/2020"/>
        <s v="Kabel EYY-J (PP00-Y) 3x10RE"/>
      </sharedItems>
    </cacheField>
    <cacheField name="Iznos rč" numFmtId="165">
      <sharedItems containsSemiMixedTypes="0" containsString="0" containsNumber="1" minValue="5.8" maxValue="45987"/>
    </cacheField>
    <cacheField name="kašnjenje dostave u danima" numFmtId="0">
      <sharedItems containsSemiMixedTypes="0" containsString="0" containsNumber="1" containsInteger="1" minValue="0" maxValue="99"/>
    </cacheField>
    <cacheField name="Penali" numFmtId="0">
      <sharedItems containsSemiMixedTypes="0" containsString="0" containsNumber="1" minValue="57.6" maxValue="9197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n v="150"/>
    <n v="5"/>
  </r>
  <r>
    <x v="0"/>
    <x v="1"/>
    <n v="320"/>
    <n v="27"/>
  </r>
  <r>
    <x v="1"/>
    <x v="2"/>
    <n v="1020"/>
    <n v="12"/>
  </r>
  <r>
    <x v="1"/>
    <x v="0"/>
    <n v="28520"/>
    <n v="54"/>
  </r>
  <r>
    <x v="1"/>
    <x v="1"/>
    <n v="36978"/>
    <n v="32"/>
  </r>
  <r>
    <x v="1"/>
    <x v="2"/>
    <n v="45987"/>
    <n v="31"/>
  </r>
  <r>
    <x v="1"/>
    <x v="0"/>
    <n v="300"/>
    <n v="20"/>
  </r>
  <r>
    <x v="1"/>
    <x v="1"/>
    <n v="300"/>
    <n v="7"/>
  </r>
  <r>
    <x v="1"/>
    <x v="2"/>
    <n v="300"/>
    <n v="6"/>
  </r>
  <r>
    <x v="1"/>
    <x v="0"/>
    <n v="1810.1"/>
    <n v="0"/>
  </r>
  <r>
    <x v="1"/>
    <x v="2"/>
    <n v="200"/>
    <n v="11"/>
  </r>
  <r>
    <x v="1"/>
    <x v="0"/>
    <n v="300"/>
    <n v="19"/>
  </r>
  <r>
    <x v="1"/>
    <x v="1"/>
    <n v="1682.6"/>
    <n v="22"/>
  </r>
  <r>
    <x v="1"/>
    <x v="2"/>
    <n v="50"/>
    <n v="19"/>
  </r>
  <r>
    <x v="1"/>
    <x v="0"/>
    <n v="300"/>
    <n v="36"/>
  </r>
  <r>
    <x v="1"/>
    <x v="1"/>
    <n v="1332"/>
    <n v="44"/>
  </r>
  <r>
    <x v="1"/>
    <x v="2"/>
    <n v="75"/>
    <n v="36"/>
  </r>
  <r>
    <x v="1"/>
    <x v="0"/>
    <n v="4646.25"/>
    <n v="99"/>
  </r>
  <r>
    <x v="1"/>
    <x v="1"/>
    <n v="75"/>
    <n v="75"/>
  </r>
  <r>
    <x v="1"/>
    <x v="0"/>
    <n v="3241.8"/>
    <n v="6"/>
  </r>
  <r>
    <x v="1"/>
    <x v="1"/>
    <n v="75"/>
    <n v="7"/>
  </r>
  <r>
    <x v="1"/>
    <x v="0"/>
    <n v="2319.75"/>
    <n v="23"/>
  </r>
  <r>
    <x v="1"/>
    <x v="1"/>
    <n v="75"/>
    <n v="55"/>
  </r>
  <r>
    <x v="1"/>
    <x v="0"/>
    <n v="1954.7"/>
    <n v="63"/>
  </r>
  <r>
    <x v="1"/>
    <x v="1"/>
    <n v="75"/>
    <n v="12"/>
  </r>
  <r>
    <x v="1"/>
    <x v="0"/>
    <n v="8360"/>
    <n v="69"/>
  </r>
  <r>
    <x v="1"/>
    <x v="1"/>
    <n v="8360"/>
    <n v="78"/>
  </r>
  <r>
    <x v="1"/>
    <x v="0"/>
    <n v="60"/>
    <n v="45"/>
  </r>
  <r>
    <x v="1"/>
    <x v="1"/>
    <n v="200"/>
    <n v="21"/>
  </r>
  <r>
    <x v="1"/>
    <x v="0"/>
    <n v="46.4"/>
    <n v="6"/>
  </r>
  <r>
    <x v="1"/>
    <x v="1"/>
    <n v="100"/>
    <n v="3"/>
  </r>
  <r>
    <x v="2"/>
    <x v="0"/>
    <n v="28.8"/>
    <n v="2"/>
  </r>
  <r>
    <x v="3"/>
    <x v="0"/>
    <n v="124"/>
    <n v="96"/>
  </r>
  <r>
    <x v="3"/>
    <x v="1"/>
    <n v="104"/>
    <n v="3"/>
  </r>
  <r>
    <x v="3"/>
    <x v="0"/>
    <n v="2000"/>
    <n v="98"/>
  </r>
  <r>
    <x v="4"/>
    <x v="1"/>
    <n v="2000"/>
    <n v="7"/>
  </r>
  <r>
    <x v="4"/>
    <x v="0"/>
    <n v="500"/>
    <n v="1"/>
  </r>
  <r>
    <x v="4"/>
    <x v="3"/>
    <n v="131.6"/>
    <n v="25"/>
  </r>
  <r>
    <x v="4"/>
    <x v="4"/>
    <n v="175"/>
    <n v="14"/>
  </r>
  <r>
    <x v="4"/>
    <x v="5"/>
    <n v="21387.33"/>
    <n v="98"/>
  </r>
  <r>
    <x v="4"/>
    <x v="6"/>
    <n v="131.71"/>
    <n v="35"/>
  </r>
  <r>
    <x v="5"/>
    <x v="7"/>
    <n v="4657.4399999999996"/>
    <n v="63"/>
  </r>
  <r>
    <x v="6"/>
    <x v="8"/>
    <n v="1422"/>
    <n v="45"/>
  </r>
  <r>
    <x v="6"/>
    <x v="9"/>
    <n v="16500"/>
    <n v="12"/>
  </r>
  <r>
    <x v="6"/>
    <x v="10"/>
    <n v="96"/>
    <n v="32"/>
  </r>
  <r>
    <x v="7"/>
    <x v="11"/>
    <n v="2000"/>
    <n v="64"/>
  </r>
  <r>
    <x v="7"/>
    <x v="12"/>
    <n v="2000"/>
    <n v="9"/>
  </r>
  <r>
    <x v="7"/>
    <x v="13"/>
    <n v="5.8"/>
    <n v="87"/>
  </r>
  <r>
    <x v="7"/>
    <x v="14"/>
    <n v="15"/>
    <n v="6"/>
  </r>
  <r>
    <x v="7"/>
    <x v="15"/>
    <n v="280"/>
    <n v="41"/>
  </r>
  <r>
    <x v="8"/>
    <x v="16"/>
    <n v="3400"/>
    <n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n v="150"/>
    <n v="5"/>
    <n v="3000"/>
  </r>
  <r>
    <x v="0"/>
    <x v="1"/>
    <n v="320"/>
    <n v="27"/>
    <n v="6400"/>
  </r>
  <r>
    <x v="1"/>
    <x v="2"/>
    <n v="1020"/>
    <n v="12"/>
    <n v="20400"/>
  </r>
  <r>
    <x v="1"/>
    <x v="0"/>
    <n v="28520"/>
    <n v="54"/>
    <n v="570400"/>
  </r>
  <r>
    <x v="1"/>
    <x v="1"/>
    <n v="36978"/>
    <n v="32"/>
    <n v="739560"/>
  </r>
  <r>
    <x v="1"/>
    <x v="2"/>
    <n v="45987"/>
    <n v="31"/>
    <n v="919740"/>
  </r>
  <r>
    <x v="1"/>
    <x v="0"/>
    <n v="300"/>
    <n v="20"/>
    <n v="6000"/>
  </r>
  <r>
    <x v="1"/>
    <x v="1"/>
    <n v="300"/>
    <n v="7"/>
    <n v="6000"/>
  </r>
  <r>
    <x v="1"/>
    <x v="2"/>
    <n v="300"/>
    <n v="6"/>
    <n v="6000"/>
  </r>
  <r>
    <x v="1"/>
    <x v="0"/>
    <n v="1810.1"/>
    <n v="0"/>
    <n v="36202"/>
  </r>
  <r>
    <x v="1"/>
    <x v="2"/>
    <n v="200"/>
    <n v="11"/>
    <n v="4000"/>
  </r>
  <r>
    <x v="1"/>
    <x v="0"/>
    <n v="300"/>
    <n v="19"/>
    <n v="6000"/>
  </r>
  <r>
    <x v="1"/>
    <x v="1"/>
    <n v="1682.6"/>
    <n v="22"/>
    <n v="33652"/>
  </r>
  <r>
    <x v="1"/>
    <x v="2"/>
    <n v="50"/>
    <n v="19"/>
    <n v="1000"/>
  </r>
  <r>
    <x v="1"/>
    <x v="0"/>
    <n v="300"/>
    <n v="36"/>
    <n v="6000"/>
  </r>
  <r>
    <x v="1"/>
    <x v="1"/>
    <n v="1332"/>
    <n v="44"/>
    <n v="26640"/>
  </r>
  <r>
    <x v="1"/>
    <x v="2"/>
    <n v="75"/>
    <n v="36"/>
    <n v="1500"/>
  </r>
  <r>
    <x v="1"/>
    <x v="0"/>
    <n v="4646.25"/>
    <n v="99"/>
    <n v="92925"/>
  </r>
  <r>
    <x v="1"/>
    <x v="1"/>
    <n v="75"/>
    <n v="75"/>
    <n v="1500"/>
  </r>
  <r>
    <x v="1"/>
    <x v="0"/>
    <n v="3241.8"/>
    <n v="6"/>
    <n v="64836"/>
  </r>
  <r>
    <x v="1"/>
    <x v="1"/>
    <n v="75"/>
    <n v="7"/>
    <n v="1500"/>
  </r>
  <r>
    <x v="1"/>
    <x v="0"/>
    <n v="2319.75"/>
    <n v="23"/>
    <n v="46395"/>
  </r>
  <r>
    <x v="1"/>
    <x v="1"/>
    <n v="75"/>
    <n v="55"/>
    <n v="1500"/>
  </r>
  <r>
    <x v="1"/>
    <x v="0"/>
    <n v="1954.7"/>
    <n v="63"/>
    <n v="39094"/>
  </r>
  <r>
    <x v="1"/>
    <x v="1"/>
    <n v="75"/>
    <n v="12"/>
    <n v="1500"/>
  </r>
  <r>
    <x v="1"/>
    <x v="0"/>
    <n v="8360"/>
    <n v="69"/>
    <n v="167200"/>
  </r>
  <r>
    <x v="1"/>
    <x v="1"/>
    <n v="8360"/>
    <n v="78"/>
    <n v="167200"/>
  </r>
  <r>
    <x v="1"/>
    <x v="0"/>
    <n v="60"/>
    <n v="45"/>
    <n v="1200"/>
  </r>
  <r>
    <x v="1"/>
    <x v="1"/>
    <n v="200"/>
    <n v="21"/>
    <n v="4000"/>
  </r>
  <r>
    <x v="1"/>
    <x v="0"/>
    <n v="46.4"/>
    <n v="6"/>
    <n v="928"/>
  </r>
  <r>
    <x v="1"/>
    <x v="1"/>
    <n v="100"/>
    <n v="3"/>
    <n v="2000"/>
  </r>
  <r>
    <x v="2"/>
    <x v="0"/>
    <n v="28.8"/>
    <n v="2"/>
    <n v="57.6"/>
  </r>
  <r>
    <x v="3"/>
    <x v="0"/>
    <n v="124"/>
    <n v="96"/>
    <n v="2480"/>
  </r>
  <r>
    <x v="3"/>
    <x v="1"/>
    <n v="104"/>
    <n v="3"/>
    <n v="2080"/>
  </r>
  <r>
    <x v="3"/>
    <x v="0"/>
    <n v="2000"/>
    <n v="98"/>
    <n v="40000"/>
  </r>
  <r>
    <x v="4"/>
    <x v="1"/>
    <n v="2000"/>
    <n v="7"/>
    <n v="40000"/>
  </r>
  <r>
    <x v="4"/>
    <x v="0"/>
    <n v="500"/>
    <n v="1"/>
    <n v="10000"/>
  </r>
  <r>
    <x v="4"/>
    <x v="3"/>
    <n v="131.6"/>
    <n v="25"/>
    <n v="2632"/>
  </r>
  <r>
    <x v="4"/>
    <x v="4"/>
    <n v="175"/>
    <n v="14"/>
    <n v="3500"/>
  </r>
  <r>
    <x v="4"/>
    <x v="5"/>
    <n v="21387.33"/>
    <n v="98"/>
    <n v="427746.60000000003"/>
  </r>
  <r>
    <x v="4"/>
    <x v="6"/>
    <n v="131.71"/>
    <n v="35"/>
    <n v="2634.2000000000003"/>
  </r>
  <r>
    <x v="5"/>
    <x v="7"/>
    <n v="4657.4399999999996"/>
    <n v="63"/>
    <n v="93148.799999999988"/>
  </r>
  <r>
    <x v="6"/>
    <x v="8"/>
    <n v="1422"/>
    <n v="45"/>
    <n v="28440"/>
  </r>
  <r>
    <x v="6"/>
    <x v="9"/>
    <n v="16500"/>
    <n v="12"/>
    <n v="330000"/>
  </r>
  <r>
    <x v="6"/>
    <x v="10"/>
    <n v="96"/>
    <n v="32"/>
    <n v="1920"/>
  </r>
  <r>
    <x v="7"/>
    <x v="11"/>
    <n v="2000"/>
    <n v="64"/>
    <n v="40000"/>
  </r>
  <r>
    <x v="7"/>
    <x v="12"/>
    <n v="2000"/>
    <n v="9"/>
    <n v="40000"/>
  </r>
  <r>
    <x v="7"/>
    <x v="13"/>
    <n v="5.8"/>
    <n v="87"/>
    <n v="116"/>
  </r>
  <r>
    <x v="7"/>
    <x v="14"/>
    <n v="15"/>
    <n v="6"/>
    <n v="300"/>
  </r>
  <r>
    <x v="7"/>
    <x v="15"/>
    <n v="280"/>
    <n v="41"/>
    <n v="5600"/>
  </r>
  <r>
    <x v="8"/>
    <x v="16"/>
    <n v="3400"/>
    <n v="17"/>
    <n v="57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Zaokretna tablica2" cacheId="2" applyNumberFormats="0" applyBorderFormats="0" applyFontFormats="0" applyPatternFormats="0" applyAlignmentFormats="0" applyWidthHeightFormats="1" dataCaption="Vrijednosti" updatedVersion="7" minRefreshableVersion="3" useAutoFormatting="1" itemPrintTitles="1" createdVersion="5" indent="0" outline="1" outlineData="1" multipleFieldFilters="0">
  <location ref="G3:I37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1"/>
        <item x="2"/>
        <item x="15"/>
        <item x="4"/>
        <item x="5"/>
        <item x="6"/>
        <item x="16"/>
        <item x="7"/>
        <item x="11"/>
        <item x="14"/>
        <item x="12"/>
        <item x="3"/>
        <item x="10"/>
        <item x="13"/>
        <item x="9"/>
        <item x="8"/>
        <item x="0"/>
        <item t="default"/>
      </items>
    </pivotField>
    <pivotField dataField="1" numFmtId="164" showAll="0"/>
    <pivotField dataField="1" showAll="0"/>
  </pivotFields>
  <rowFields count="2">
    <field x="0"/>
    <field x="1"/>
  </rowFields>
  <rowItems count="34">
    <i>
      <x/>
    </i>
    <i r="1">
      <x/>
    </i>
    <i r="1">
      <x v="16"/>
    </i>
    <i>
      <x v="1"/>
    </i>
    <i r="1">
      <x/>
    </i>
    <i r="1">
      <x v="1"/>
    </i>
    <i r="1">
      <x v="16"/>
    </i>
    <i>
      <x v="2"/>
    </i>
    <i r="1">
      <x v="16"/>
    </i>
    <i>
      <x v="3"/>
    </i>
    <i r="1">
      <x/>
    </i>
    <i r="1">
      <x v="16"/>
    </i>
    <i>
      <x v="4"/>
    </i>
    <i r="1">
      <x/>
    </i>
    <i r="1">
      <x v="3"/>
    </i>
    <i r="1">
      <x v="4"/>
    </i>
    <i r="1">
      <x v="5"/>
    </i>
    <i r="1">
      <x v="11"/>
    </i>
    <i r="1">
      <x v="16"/>
    </i>
    <i>
      <x v="5"/>
    </i>
    <i r="1">
      <x v="7"/>
    </i>
    <i>
      <x v="6"/>
    </i>
    <i r="1">
      <x v="12"/>
    </i>
    <i r="1">
      <x v="14"/>
    </i>
    <i r="1">
      <x v="15"/>
    </i>
    <i>
      <x v="7"/>
    </i>
    <i r="1">
      <x v="2"/>
    </i>
    <i r="1">
      <x v="8"/>
    </i>
    <i r="1">
      <x v="9"/>
    </i>
    <i r="1">
      <x v="10"/>
    </i>
    <i r="1">
      <x v="13"/>
    </i>
    <i>
      <x v="8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 Iznos rč" fld="2" baseField="0" baseItem="0" numFmtId="165"/>
    <dataField name="Maksimalno od kašnjenje dostave u danima" fld="3" subtotal="max" baseField="0" baseItem="0"/>
  </dataFields>
  <formats count="2"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2646CF-E9A1-472F-B04F-073A97FE4473}" name="Zaokretna tablica2" cacheId="5" applyNumberFormats="0" applyBorderFormats="0" applyFontFormats="0" applyPatternFormats="0" applyAlignmentFormats="0" applyWidthHeightFormats="1" dataCaption="Vrijednosti" updatedVersion="7" minRefreshableVersion="3" useAutoFormatting="1" itemPrintTitles="1" createdVersion="5" indent="0" outline="1" outlineData="1" multipleFieldFilters="0">
  <location ref="G3:J37" firstHeaderRow="0" firstDataRow="1" firstDataCol="1"/>
  <pivotFields count="5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1"/>
        <item x="2"/>
        <item x="15"/>
        <item x="4"/>
        <item x="5"/>
        <item x="6"/>
        <item x="16"/>
        <item x="7"/>
        <item x="11"/>
        <item x="14"/>
        <item x="12"/>
        <item x="3"/>
        <item x="10"/>
        <item x="13"/>
        <item x="9"/>
        <item x="8"/>
        <item x="0"/>
        <item t="default"/>
      </items>
    </pivotField>
    <pivotField dataField="1" numFmtId="164" showAll="0"/>
    <pivotField dataField="1" showAll="0"/>
    <pivotField dataField="1" showAll="0"/>
  </pivotFields>
  <rowFields count="2">
    <field x="0"/>
    <field x="1"/>
  </rowFields>
  <rowItems count="34">
    <i>
      <x/>
    </i>
    <i r="1">
      <x/>
    </i>
    <i r="1">
      <x v="16"/>
    </i>
    <i>
      <x v="1"/>
    </i>
    <i r="1">
      <x/>
    </i>
    <i r="1">
      <x v="1"/>
    </i>
    <i r="1">
      <x v="16"/>
    </i>
    <i>
      <x v="2"/>
    </i>
    <i r="1">
      <x v="16"/>
    </i>
    <i>
      <x v="3"/>
    </i>
    <i r="1">
      <x/>
    </i>
    <i r="1">
      <x v="16"/>
    </i>
    <i>
      <x v="4"/>
    </i>
    <i r="1">
      <x/>
    </i>
    <i r="1">
      <x v="3"/>
    </i>
    <i r="1">
      <x v="4"/>
    </i>
    <i r="1">
      <x v="5"/>
    </i>
    <i r="1">
      <x v="11"/>
    </i>
    <i r="1">
      <x v="16"/>
    </i>
    <i>
      <x v="5"/>
    </i>
    <i r="1">
      <x v="7"/>
    </i>
    <i>
      <x v="6"/>
    </i>
    <i r="1">
      <x v="12"/>
    </i>
    <i r="1">
      <x v="14"/>
    </i>
    <i r="1">
      <x v="15"/>
    </i>
    <i>
      <x v="7"/>
    </i>
    <i r="1">
      <x v="2"/>
    </i>
    <i r="1">
      <x v="8"/>
    </i>
    <i r="1">
      <x v="9"/>
    </i>
    <i r="1">
      <x v="10"/>
    </i>
    <i r="1">
      <x v="13"/>
    </i>
    <i>
      <x v="8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Iznos rč" fld="2" baseField="0" baseItem="0" numFmtId="165"/>
    <dataField name="Maksimalno od kašnjenje dostave u danima" fld="3" subtotal="max" baseField="0" baseItem="0"/>
    <dataField name="Sum of Penali" fld="4" baseField="0" baseItem="0" numFmtId="4"/>
  </dataFields>
  <formats count="3"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864B1C-FE4E-46C4-AB37-3127E17AC0D5}" name="Table1" displayName="Table1" ref="A3:D54" totalsRowShown="0">
  <autoFilter ref="A3:D54" xr:uid="{E6864B1C-FE4E-46C4-AB37-3127E17AC0D5}"/>
  <tableColumns count="4">
    <tableColumn id="1" xr3:uid="{F7374F9F-5718-43DC-9A79-2D81712C4FA9}" name="narudžba" dataDxfId="13"/>
    <tableColumn id="2" xr3:uid="{B25B3B4B-BE35-446E-8B60-E06C32371284}" name="Opis"/>
    <tableColumn id="3" xr3:uid="{08AA3ACF-209D-4437-A982-EBD713ED5E0F}" name="Iznos rč" dataDxfId="12"/>
    <tableColumn id="4" xr3:uid="{FFC451F0-B75A-424E-85BE-504310739EDD}" name="kašnjenje dostave u dani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D0E8A4-5C6F-4461-9320-B8A4854E0077}" name="Table13" displayName="Table13" ref="A3:E54" totalsRowShown="0">
  <autoFilter ref="A3:E54" xr:uid="{E6864B1C-FE4E-46C4-AB37-3127E17AC0D5}"/>
  <tableColumns count="5">
    <tableColumn id="1" xr3:uid="{41EE629B-BC22-4472-8197-F8F3F1ED7DC1}" name="narudžba" dataDxfId="9"/>
    <tableColumn id="2" xr3:uid="{773BEEAA-6DAB-41B6-B0E1-1E498C3B8FE7}" name="Opis"/>
    <tableColumn id="3" xr3:uid="{C50A305E-D9BB-4877-B5AC-80539FDAD5BE}" name="Iznos rč" dataDxfId="8"/>
    <tableColumn id="4" xr3:uid="{5C731530-8F77-47D8-857F-41146FBB5EA8}" name="kašnjenje dostave u danima"/>
    <tableColumn id="5" xr3:uid="{3E652252-3F21-4FE9-B2AC-95D591B19DD2}" name="Penali" dataDxfId="7">
      <calculatedColumnFormula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zoomScale="89" zoomScaleNormal="89" workbookViewId="0">
      <selection activeCell="E3" sqref="E3"/>
    </sheetView>
  </sheetViews>
  <sheetFormatPr defaultRowHeight="15" x14ac:dyDescent="0.25"/>
  <cols>
    <col min="1" max="1" width="15.140625" customWidth="1"/>
    <col min="2" max="2" width="37.28515625" bestFit="1" customWidth="1"/>
    <col min="3" max="3" width="13.85546875" style="8" bestFit="1" customWidth="1"/>
    <col min="4" max="4" width="27.28515625" customWidth="1"/>
    <col min="5" max="6" width="8.42578125" customWidth="1"/>
    <col min="7" max="7" width="41.7109375" customWidth="1"/>
    <col min="8" max="8" width="14" bestFit="1" customWidth="1"/>
    <col min="9" max="9" width="23.28515625" customWidth="1"/>
    <col min="10" max="10" width="12.7109375" bestFit="1" customWidth="1"/>
    <col min="11" max="11" width="15.7109375" bestFit="1" customWidth="1"/>
  </cols>
  <sheetData>
    <row r="1" spans="1:12" ht="91.5" customHeight="1" x14ac:dyDescent="0.25">
      <c r="B1" s="22" t="s">
        <v>0</v>
      </c>
      <c r="C1" s="22"/>
      <c r="D1" s="22"/>
      <c r="E1" s="1"/>
      <c r="G1" s="2"/>
      <c r="H1" s="2"/>
    </row>
    <row r="2" spans="1:12" ht="32.25" customHeight="1" x14ac:dyDescent="0.25">
      <c r="B2" s="1"/>
      <c r="C2" s="1"/>
      <c r="D2" s="1"/>
      <c r="E2" s="1"/>
      <c r="G2" s="2"/>
      <c r="H2" s="2"/>
    </row>
    <row r="3" spans="1:12" s="3" customFormat="1" ht="45" x14ac:dyDescent="0.25">
      <c r="A3" s="3" t="s">
        <v>1</v>
      </c>
      <c r="B3" s="3" t="s">
        <v>2</v>
      </c>
      <c r="C3" s="4" t="s">
        <v>3</v>
      </c>
      <c r="D3" s="2" t="s">
        <v>4</v>
      </c>
      <c r="E3" s="5"/>
      <c r="F3" s="5"/>
      <c r="G3" s="15" t="s">
        <v>26</v>
      </c>
      <c r="H3" t="s">
        <v>6</v>
      </c>
      <c r="I3" s="6" t="s">
        <v>7</v>
      </c>
      <c r="J3"/>
      <c r="K3" s="18" t="s">
        <v>5</v>
      </c>
    </row>
    <row r="4" spans="1:12" x14ac:dyDescent="0.25">
      <c r="A4" s="7">
        <v>43002706</v>
      </c>
      <c r="B4" t="s">
        <v>8</v>
      </c>
      <c r="C4" s="16">
        <v>150</v>
      </c>
      <c r="D4">
        <v>5</v>
      </c>
      <c r="G4" s="9">
        <v>43002706</v>
      </c>
      <c r="H4" s="16">
        <v>470</v>
      </c>
      <c r="I4" s="10">
        <v>27</v>
      </c>
      <c r="K4" s="16">
        <f>IF(I4&gt;20,H4*20,H4*I4)</f>
        <v>9400</v>
      </c>
      <c r="L4" s="19" t="s">
        <v>25</v>
      </c>
    </row>
    <row r="5" spans="1:12" x14ac:dyDescent="0.25">
      <c r="A5" s="7">
        <v>43002706</v>
      </c>
      <c r="B5" t="s">
        <v>9</v>
      </c>
      <c r="C5" s="16">
        <v>320</v>
      </c>
      <c r="D5">
        <v>27</v>
      </c>
      <c r="G5" s="11" t="s">
        <v>9</v>
      </c>
      <c r="H5" s="16">
        <v>320</v>
      </c>
      <c r="I5" s="10">
        <v>27</v>
      </c>
      <c r="K5" s="16"/>
    </row>
    <row r="6" spans="1:12" x14ac:dyDescent="0.25">
      <c r="A6" s="12">
        <v>43002707</v>
      </c>
      <c r="B6" t="s">
        <v>10</v>
      </c>
      <c r="C6" s="16">
        <v>1020</v>
      </c>
      <c r="D6">
        <v>12</v>
      </c>
      <c r="G6" s="11" t="s">
        <v>8</v>
      </c>
      <c r="H6" s="16">
        <v>150</v>
      </c>
      <c r="I6" s="10">
        <v>5</v>
      </c>
      <c r="K6" s="16"/>
    </row>
    <row r="7" spans="1:12" x14ac:dyDescent="0.25">
      <c r="A7" s="12">
        <v>43002707</v>
      </c>
      <c r="B7" t="s">
        <v>8</v>
      </c>
      <c r="C7" s="16">
        <v>28520</v>
      </c>
      <c r="D7">
        <v>54</v>
      </c>
      <c r="G7" s="9">
        <v>43002707</v>
      </c>
      <c r="H7" s="16">
        <v>148743.6</v>
      </c>
      <c r="I7" s="10">
        <v>99</v>
      </c>
      <c r="K7" s="17">
        <f>IF(I7&gt;20,H7*20,H7*I7)</f>
        <v>2974872</v>
      </c>
    </row>
    <row r="8" spans="1:12" x14ac:dyDescent="0.25">
      <c r="A8" s="12">
        <v>43002707</v>
      </c>
      <c r="B8" t="s">
        <v>9</v>
      </c>
      <c r="C8" s="16">
        <v>36978</v>
      </c>
      <c r="D8">
        <v>32</v>
      </c>
      <c r="G8" s="11" t="s">
        <v>9</v>
      </c>
      <c r="H8" s="16">
        <v>49252.6</v>
      </c>
      <c r="I8" s="10">
        <v>78</v>
      </c>
      <c r="K8" s="16"/>
    </row>
    <row r="9" spans="1:12" x14ac:dyDescent="0.25">
      <c r="A9" s="12">
        <v>43002707</v>
      </c>
      <c r="B9" t="s">
        <v>10</v>
      </c>
      <c r="C9" s="16">
        <v>45987</v>
      </c>
      <c r="D9">
        <v>31</v>
      </c>
      <c r="G9" s="11" t="s">
        <v>10</v>
      </c>
      <c r="H9" s="16">
        <v>47632</v>
      </c>
      <c r="I9" s="10">
        <v>36</v>
      </c>
      <c r="K9" s="16"/>
    </row>
    <row r="10" spans="1:12" x14ac:dyDescent="0.25">
      <c r="A10" s="12">
        <v>43002707</v>
      </c>
      <c r="B10" t="s">
        <v>8</v>
      </c>
      <c r="C10" s="16">
        <v>300</v>
      </c>
      <c r="D10">
        <v>20</v>
      </c>
      <c r="G10" s="11" t="s">
        <v>8</v>
      </c>
      <c r="H10" s="16">
        <v>51859</v>
      </c>
      <c r="I10" s="10">
        <v>99</v>
      </c>
      <c r="K10" s="16"/>
    </row>
    <row r="11" spans="1:12" x14ac:dyDescent="0.25">
      <c r="A11" s="12">
        <v>43002707</v>
      </c>
      <c r="B11" t="s">
        <v>9</v>
      </c>
      <c r="C11" s="16">
        <v>300</v>
      </c>
      <c r="D11">
        <v>7</v>
      </c>
      <c r="G11" s="9">
        <v>43002708</v>
      </c>
      <c r="H11" s="16">
        <v>28.8</v>
      </c>
      <c r="I11" s="10">
        <v>2</v>
      </c>
      <c r="K11" s="16">
        <f>IF(I11&gt;20,H11*20,H11*I11)</f>
        <v>57.6</v>
      </c>
    </row>
    <row r="12" spans="1:12" x14ac:dyDescent="0.25">
      <c r="A12" s="12">
        <v>43002707</v>
      </c>
      <c r="B12" t="s">
        <v>10</v>
      </c>
      <c r="C12" s="16">
        <v>300</v>
      </c>
      <c r="D12">
        <v>6</v>
      </c>
      <c r="G12" s="11" t="s">
        <v>8</v>
      </c>
      <c r="H12" s="16">
        <v>28.8</v>
      </c>
      <c r="I12" s="10">
        <v>2</v>
      </c>
      <c r="K12" s="16"/>
    </row>
    <row r="13" spans="1:12" x14ac:dyDescent="0.25">
      <c r="A13" s="12">
        <v>43002707</v>
      </c>
      <c r="B13" t="s">
        <v>8</v>
      </c>
      <c r="C13" s="16">
        <v>1810.1</v>
      </c>
      <c r="D13">
        <v>0</v>
      </c>
      <c r="G13" s="9">
        <v>43002709</v>
      </c>
      <c r="H13" s="16">
        <v>2228</v>
      </c>
      <c r="I13" s="10">
        <v>98</v>
      </c>
      <c r="K13" s="16"/>
    </row>
    <row r="14" spans="1:12" x14ac:dyDescent="0.25">
      <c r="A14" s="12">
        <v>43002707</v>
      </c>
      <c r="B14" t="s">
        <v>10</v>
      </c>
      <c r="C14" s="16">
        <v>200</v>
      </c>
      <c r="D14">
        <v>11</v>
      </c>
      <c r="G14" s="11" t="s">
        <v>9</v>
      </c>
      <c r="H14" s="16">
        <v>104</v>
      </c>
      <c r="I14" s="10">
        <v>3</v>
      </c>
    </row>
    <row r="15" spans="1:12" x14ac:dyDescent="0.25">
      <c r="A15" s="12">
        <v>43002707</v>
      </c>
      <c r="B15" t="s">
        <v>8</v>
      </c>
      <c r="C15" s="16">
        <v>300</v>
      </c>
      <c r="D15">
        <v>19</v>
      </c>
      <c r="G15" s="11" t="s">
        <v>8</v>
      </c>
      <c r="H15" s="16">
        <v>2124</v>
      </c>
      <c r="I15" s="10">
        <v>98</v>
      </c>
    </row>
    <row r="16" spans="1:12" x14ac:dyDescent="0.25">
      <c r="A16" s="12">
        <v>43002707</v>
      </c>
      <c r="B16" t="s">
        <v>9</v>
      </c>
      <c r="C16" s="16">
        <v>1682.6</v>
      </c>
      <c r="D16">
        <v>22</v>
      </c>
      <c r="G16" s="9">
        <v>43002977</v>
      </c>
      <c r="H16" s="16">
        <v>24325.64</v>
      </c>
      <c r="I16" s="10">
        <v>98</v>
      </c>
    </row>
    <row r="17" spans="1:9" x14ac:dyDescent="0.25">
      <c r="A17" s="12">
        <v>43002707</v>
      </c>
      <c r="B17" t="s">
        <v>10</v>
      </c>
      <c r="C17" s="16">
        <v>50</v>
      </c>
      <c r="D17">
        <v>19</v>
      </c>
      <c r="G17" s="11" t="s">
        <v>9</v>
      </c>
      <c r="H17" s="16">
        <v>2000</v>
      </c>
      <c r="I17" s="10">
        <v>7</v>
      </c>
    </row>
    <row r="18" spans="1:9" x14ac:dyDescent="0.25">
      <c r="A18" s="12">
        <v>43002707</v>
      </c>
      <c r="B18" t="s">
        <v>8</v>
      </c>
      <c r="C18" s="16">
        <v>300</v>
      </c>
      <c r="D18">
        <v>36</v>
      </c>
      <c r="G18" s="11" t="s">
        <v>11</v>
      </c>
      <c r="H18" s="16">
        <v>175</v>
      </c>
      <c r="I18" s="10">
        <v>14</v>
      </c>
    </row>
    <row r="19" spans="1:9" x14ac:dyDescent="0.25">
      <c r="A19" s="12">
        <v>43002707</v>
      </c>
      <c r="B19" t="s">
        <v>9</v>
      </c>
      <c r="C19" s="16">
        <v>1332</v>
      </c>
      <c r="D19">
        <v>44</v>
      </c>
      <c r="G19" s="11" t="s">
        <v>12</v>
      </c>
      <c r="H19" s="16">
        <v>21387.33</v>
      </c>
      <c r="I19" s="10">
        <v>98</v>
      </c>
    </row>
    <row r="20" spans="1:9" x14ac:dyDescent="0.25">
      <c r="A20" s="12">
        <v>43002707</v>
      </c>
      <c r="B20" t="s">
        <v>10</v>
      </c>
      <c r="C20" s="16">
        <v>75</v>
      </c>
      <c r="D20">
        <v>36</v>
      </c>
      <c r="G20" s="11" t="s">
        <v>13</v>
      </c>
      <c r="H20" s="16">
        <v>131.71</v>
      </c>
      <c r="I20" s="10">
        <v>35</v>
      </c>
    </row>
    <row r="21" spans="1:9" x14ac:dyDescent="0.25">
      <c r="A21" s="12">
        <v>43002707</v>
      </c>
      <c r="B21" t="s">
        <v>8</v>
      </c>
      <c r="C21" s="16">
        <v>4646.25</v>
      </c>
      <c r="D21">
        <v>99</v>
      </c>
      <c r="G21" s="11" t="s">
        <v>14</v>
      </c>
      <c r="H21" s="16">
        <v>131.6</v>
      </c>
      <c r="I21" s="10">
        <v>25</v>
      </c>
    </row>
    <row r="22" spans="1:9" x14ac:dyDescent="0.25">
      <c r="A22" s="12">
        <v>43002707</v>
      </c>
      <c r="B22" t="s">
        <v>9</v>
      </c>
      <c r="C22" s="16">
        <v>75</v>
      </c>
      <c r="D22">
        <v>75</v>
      </c>
      <c r="G22" s="11" t="s">
        <v>8</v>
      </c>
      <c r="H22" s="16">
        <v>500</v>
      </c>
      <c r="I22" s="10">
        <v>1</v>
      </c>
    </row>
    <row r="23" spans="1:9" x14ac:dyDescent="0.25">
      <c r="A23" s="12">
        <v>43002707</v>
      </c>
      <c r="B23" t="s">
        <v>8</v>
      </c>
      <c r="C23" s="16">
        <v>3241.8</v>
      </c>
      <c r="D23">
        <v>6</v>
      </c>
      <c r="G23" s="9">
        <v>43002978</v>
      </c>
      <c r="H23" s="16">
        <v>4657.4399999999996</v>
      </c>
      <c r="I23" s="10">
        <v>63</v>
      </c>
    </row>
    <row r="24" spans="1:9" x14ac:dyDescent="0.25">
      <c r="A24" s="12">
        <v>43002707</v>
      </c>
      <c r="B24" t="s">
        <v>9</v>
      </c>
      <c r="C24" s="16">
        <v>75</v>
      </c>
      <c r="D24">
        <v>7</v>
      </c>
      <c r="G24" s="11" t="s">
        <v>15</v>
      </c>
      <c r="H24" s="16">
        <v>4657.4399999999996</v>
      </c>
      <c r="I24" s="10">
        <v>63</v>
      </c>
    </row>
    <row r="25" spans="1:9" x14ac:dyDescent="0.25">
      <c r="A25" s="12">
        <v>43002707</v>
      </c>
      <c r="B25" t="s">
        <v>8</v>
      </c>
      <c r="C25" s="16">
        <v>2319.75</v>
      </c>
      <c r="D25">
        <v>23</v>
      </c>
      <c r="G25" s="9">
        <v>43002979</v>
      </c>
      <c r="H25" s="16">
        <v>18018</v>
      </c>
      <c r="I25" s="10">
        <v>45</v>
      </c>
    </row>
    <row r="26" spans="1:9" x14ac:dyDescent="0.25">
      <c r="A26" s="12">
        <v>43002707</v>
      </c>
      <c r="B26" t="s">
        <v>9</v>
      </c>
      <c r="C26" s="16">
        <v>75</v>
      </c>
      <c r="D26">
        <v>55</v>
      </c>
      <c r="G26" s="11" t="s">
        <v>16</v>
      </c>
      <c r="H26" s="16">
        <v>96</v>
      </c>
      <c r="I26" s="10">
        <v>32</v>
      </c>
    </row>
    <row r="27" spans="1:9" x14ac:dyDescent="0.25">
      <c r="A27" s="12">
        <v>43002707</v>
      </c>
      <c r="B27" t="s">
        <v>8</v>
      </c>
      <c r="C27" s="16">
        <v>1954.7</v>
      </c>
      <c r="D27">
        <v>63</v>
      </c>
      <c r="G27" s="11" t="s">
        <v>17</v>
      </c>
      <c r="H27" s="16">
        <v>16500</v>
      </c>
      <c r="I27" s="10">
        <v>12</v>
      </c>
    </row>
    <row r="28" spans="1:9" x14ac:dyDescent="0.25">
      <c r="A28" s="12">
        <v>43002707</v>
      </c>
      <c r="B28" t="s">
        <v>9</v>
      </c>
      <c r="C28" s="16">
        <v>75</v>
      </c>
      <c r="D28">
        <v>12</v>
      </c>
      <c r="G28" s="11" t="s">
        <v>18</v>
      </c>
      <c r="H28" s="16">
        <v>1422</v>
      </c>
      <c r="I28" s="10">
        <v>45</v>
      </c>
    </row>
    <row r="29" spans="1:9" x14ac:dyDescent="0.25">
      <c r="A29" s="12">
        <v>43002707</v>
      </c>
      <c r="B29" t="s">
        <v>8</v>
      </c>
      <c r="C29" s="16">
        <v>8360</v>
      </c>
      <c r="D29">
        <v>69</v>
      </c>
      <c r="G29" s="9">
        <v>43002980</v>
      </c>
      <c r="H29" s="16">
        <v>4300.8</v>
      </c>
      <c r="I29" s="10">
        <v>87</v>
      </c>
    </row>
    <row r="30" spans="1:9" x14ac:dyDescent="0.25">
      <c r="A30" s="12">
        <v>43002707</v>
      </c>
      <c r="B30" t="s">
        <v>9</v>
      </c>
      <c r="C30" s="16">
        <v>8360</v>
      </c>
      <c r="D30">
        <v>78</v>
      </c>
      <c r="G30" s="11" t="s">
        <v>19</v>
      </c>
      <c r="H30" s="16">
        <v>280</v>
      </c>
      <c r="I30" s="10">
        <v>41</v>
      </c>
    </row>
    <row r="31" spans="1:9" x14ac:dyDescent="0.25">
      <c r="A31" s="12">
        <v>43002707</v>
      </c>
      <c r="B31" t="s">
        <v>8</v>
      </c>
      <c r="C31" s="16">
        <v>60</v>
      </c>
      <c r="D31">
        <v>45</v>
      </c>
      <c r="G31" s="11" t="s">
        <v>20</v>
      </c>
      <c r="H31" s="16">
        <v>2000</v>
      </c>
      <c r="I31" s="10">
        <v>64</v>
      </c>
    </row>
    <row r="32" spans="1:9" x14ac:dyDescent="0.25">
      <c r="A32" s="12">
        <v>43002707</v>
      </c>
      <c r="B32" t="s">
        <v>9</v>
      </c>
      <c r="C32" s="16">
        <v>200</v>
      </c>
      <c r="D32">
        <v>21</v>
      </c>
      <c r="G32" s="11" t="s">
        <v>21</v>
      </c>
      <c r="H32" s="16">
        <v>15</v>
      </c>
      <c r="I32" s="10">
        <v>6</v>
      </c>
    </row>
    <row r="33" spans="1:9" x14ac:dyDescent="0.25">
      <c r="A33" s="12">
        <v>43002707</v>
      </c>
      <c r="B33" t="s">
        <v>8</v>
      </c>
      <c r="C33" s="16">
        <v>46.4</v>
      </c>
      <c r="D33">
        <v>6</v>
      </c>
      <c r="G33" s="11" t="s">
        <v>22</v>
      </c>
      <c r="H33" s="16">
        <v>2000</v>
      </c>
      <c r="I33" s="10">
        <v>9</v>
      </c>
    </row>
    <row r="34" spans="1:9" x14ac:dyDescent="0.25">
      <c r="A34" s="12">
        <v>43002707</v>
      </c>
      <c r="B34" t="s">
        <v>9</v>
      </c>
      <c r="C34" s="16">
        <v>100</v>
      </c>
      <c r="D34">
        <v>3</v>
      </c>
      <c r="G34" s="11" t="s">
        <v>23</v>
      </c>
      <c r="H34" s="16">
        <v>5.8</v>
      </c>
      <c r="I34" s="10">
        <v>87</v>
      </c>
    </row>
    <row r="35" spans="1:9" x14ac:dyDescent="0.25">
      <c r="A35" s="13">
        <v>43002708</v>
      </c>
      <c r="B35" t="s">
        <v>8</v>
      </c>
      <c r="C35" s="16">
        <v>28.8</v>
      </c>
      <c r="D35">
        <v>2</v>
      </c>
      <c r="G35" s="9">
        <v>43002981</v>
      </c>
      <c r="H35" s="16">
        <v>3400</v>
      </c>
      <c r="I35" s="10">
        <v>17</v>
      </c>
    </row>
    <row r="36" spans="1:9" x14ac:dyDescent="0.25">
      <c r="A36" s="14">
        <v>43002709</v>
      </c>
      <c r="B36" t="s">
        <v>8</v>
      </c>
      <c r="C36" s="16">
        <v>124</v>
      </c>
      <c r="D36">
        <v>96</v>
      </c>
      <c r="G36" s="11" t="s">
        <v>24</v>
      </c>
      <c r="H36" s="16">
        <v>3400</v>
      </c>
      <c r="I36" s="10">
        <v>17</v>
      </c>
    </row>
    <row r="37" spans="1:9" x14ac:dyDescent="0.25">
      <c r="A37" s="14">
        <v>43002709</v>
      </c>
      <c r="B37" t="s">
        <v>9</v>
      </c>
      <c r="C37" s="16">
        <v>104</v>
      </c>
      <c r="D37">
        <v>3</v>
      </c>
      <c r="G37" s="9" t="s">
        <v>27</v>
      </c>
      <c r="H37" s="16">
        <v>206172.27999999997</v>
      </c>
      <c r="I37" s="10">
        <v>99</v>
      </c>
    </row>
    <row r="38" spans="1:9" x14ac:dyDescent="0.25">
      <c r="A38" s="14">
        <v>43002709</v>
      </c>
      <c r="B38" t="s">
        <v>8</v>
      </c>
      <c r="C38" s="16">
        <v>2000</v>
      </c>
      <c r="D38">
        <v>98</v>
      </c>
    </row>
    <row r="39" spans="1:9" x14ac:dyDescent="0.25">
      <c r="A39" s="7">
        <v>43002977</v>
      </c>
      <c r="B39" t="s">
        <v>9</v>
      </c>
      <c r="C39" s="16">
        <v>2000</v>
      </c>
      <c r="D39">
        <v>7</v>
      </c>
    </row>
    <row r="40" spans="1:9" x14ac:dyDescent="0.25">
      <c r="A40" s="7">
        <v>43002977</v>
      </c>
      <c r="B40" t="s">
        <v>8</v>
      </c>
      <c r="C40" s="16">
        <v>500</v>
      </c>
      <c r="D40">
        <v>1</v>
      </c>
    </row>
    <row r="41" spans="1:9" x14ac:dyDescent="0.25">
      <c r="A41" s="7">
        <v>43002977</v>
      </c>
      <c r="B41" t="s">
        <v>14</v>
      </c>
      <c r="C41" s="16">
        <v>131.6</v>
      </c>
      <c r="D41">
        <v>25</v>
      </c>
    </row>
    <row r="42" spans="1:9" x14ac:dyDescent="0.25">
      <c r="A42" s="7">
        <v>43002977</v>
      </c>
      <c r="B42" t="s">
        <v>11</v>
      </c>
      <c r="C42" s="16">
        <v>175</v>
      </c>
      <c r="D42">
        <v>14</v>
      </c>
    </row>
    <row r="43" spans="1:9" x14ac:dyDescent="0.25">
      <c r="A43" s="7">
        <v>43002977</v>
      </c>
      <c r="B43" t="s">
        <v>12</v>
      </c>
      <c r="C43" s="16">
        <v>21387.33</v>
      </c>
      <c r="D43">
        <v>98</v>
      </c>
    </row>
    <row r="44" spans="1:9" x14ac:dyDescent="0.25">
      <c r="A44" s="7">
        <v>43002977</v>
      </c>
      <c r="B44" t="s">
        <v>13</v>
      </c>
      <c r="C44" s="16">
        <v>131.71</v>
      </c>
      <c r="D44">
        <v>35</v>
      </c>
    </row>
    <row r="45" spans="1:9" x14ac:dyDescent="0.25">
      <c r="A45" s="7">
        <v>43002978</v>
      </c>
      <c r="B45" t="s">
        <v>15</v>
      </c>
      <c r="C45" s="16">
        <v>4657.4399999999996</v>
      </c>
      <c r="D45">
        <v>63</v>
      </c>
    </row>
    <row r="46" spans="1:9" x14ac:dyDescent="0.25">
      <c r="A46" s="7">
        <v>43002979</v>
      </c>
      <c r="B46" t="s">
        <v>18</v>
      </c>
      <c r="C46" s="16">
        <v>1422</v>
      </c>
      <c r="D46">
        <v>45</v>
      </c>
    </row>
    <row r="47" spans="1:9" x14ac:dyDescent="0.25">
      <c r="A47" s="7">
        <v>43002979</v>
      </c>
      <c r="B47" t="s">
        <v>17</v>
      </c>
      <c r="C47" s="16">
        <v>16500</v>
      </c>
      <c r="D47">
        <v>12</v>
      </c>
    </row>
    <row r="48" spans="1:9" x14ac:dyDescent="0.25">
      <c r="A48" s="7">
        <v>43002979</v>
      </c>
      <c r="B48" t="s">
        <v>16</v>
      </c>
      <c r="C48" s="16">
        <v>96</v>
      </c>
      <c r="D48">
        <v>32</v>
      </c>
    </row>
    <row r="49" spans="1:4" x14ac:dyDescent="0.25">
      <c r="A49" s="7">
        <v>43002980</v>
      </c>
      <c r="B49" t="s">
        <v>20</v>
      </c>
      <c r="C49" s="16">
        <v>2000</v>
      </c>
      <c r="D49">
        <v>64</v>
      </c>
    </row>
    <row r="50" spans="1:4" x14ac:dyDescent="0.25">
      <c r="A50" s="7">
        <v>43002980</v>
      </c>
      <c r="B50" t="s">
        <v>22</v>
      </c>
      <c r="C50" s="16">
        <v>2000</v>
      </c>
      <c r="D50">
        <v>9</v>
      </c>
    </row>
    <row r="51" spans="1:4" x14ac:dyDescent="0.25">
      <c r="A51" s="7">
        <v>43002980</v>
      </c>
      <c r="B51" t="s">
        <v>23</v>
      </c>
      <c r="C51" s="16">
        <v>5.8</v>
      </c>
      <c r="D51">
        <v>87</v>
      </c>
    </row>
    <row r="52" spans="1:4" x14ac:dyDescent="0.25">
      <c r="A52" s="7">
        <v>43002980</v>
      </c>
      <c r="B52" t="s">
        <v>21</v>
      </c>
      <c r="C52" s="16">
        <v>15</v>
      </c>
      <c r="D52">
        <v>6</v>
      </c>
    </row>
    <row r="53" spans="1:4" x14ac:dyDescent="0.25">
      <c r="A53" s="7">
        <v>43002980</v>
      </c>
      <c r="B53" t="s">
        <v>19</v>
      </c>
      <c r="C53" s="16">
        <v>280</v>
      </c>
      <c r="D53">
        <v>41</v>
      </c>
    </row>
    <row r="54" spans="1:4" x14ac:dyDescent="0.25">
      <c r="A54" s="7">
        <v>43002981</v>
      </c>
      <c r="B54" t="s">
        <v>24</v>
      </c>
      <c r="C54" s="16">
        <v>3400</v>
      </c>
      <c r="D54">
        <v>17</v>
      </c>
    </row>
  </sheetData>
  <mergeCells count="1">
    <mergeCell ref="B1:D1"/>
  </mergeCell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2CB4-BFEF-4042-8CE0-28E061E032C6}">
  <dimension ref="A1:L54"/>
  <sheetViews>
    <sheetView tabSelected="1" zoomScale="89" zoomScaleNormal="89" workbookViewId="0">
      <selection activeCell="M1" sqref="M1"/>
    </sheetView>
  </sheetViews>
  <sheetFormatPr defaultRowHeight="15" x14ac:dyDescent="0.25"/>
  <cols>
    <col min="1" max="1" width="15.140625" customWidth="1"/>
    <col min="2" max="2" width="37.28515625" bestFit="1" customWidth="1"/>
    <col min="3" max="3" width="13.85546875" style="8" bestFit="1" customWidth="1"/>
    <col min="4" max="4" width="27.28515625" customWidth="1"/>
    <col min="5" max="6" width="8.42578125" customWidth="1"/>
    <col min="7" max="7" width="41.7109375" customWidth="1"/>
    <col min="8" max="8" width="14" bestFit="1" customWidth="1"/>
    <col min="9" max="9" width="23.28515625" customWidth="1"/>
    <col min="10" max="10" width="13.28515625" bestFit="1" customWidth="1"/>
    <col min="11" max="11" width="15.7109375" bestFit="1" customWidth="1"/>
  </cols>
  <sheetData>
    <row r="1" spans="1:12" ht="91.5" customHeight="1" x14ac:dyDescent="0.25">
      <c r="B1" s="22" t="s">
        <v>0</v>
      </c>
      <c r="C1" s="22"/>
      <c r="D1" s="22"/>
      <c r="E1" s="20"/>
      <c r="G1" s="2"/>
      <c r="H1" s="2"/>
    </row>
    <row r="2" spans="1:12" ht="32.25" customHeight="1" x14ac:dyDescent="0.25">
      <c r="B2" s="20"/>
      <c r="C2" s="20"/>
      <c r="D2" s="20"/>
      <c r="E2" s="20"/>
      <c r="G2" s="2"/>
      <c r="H2" s="2"/>
    </row>
    <row r="3" spans="1:12" s="3" customFormat="1" ht="45" x14ac:dyDescent="0.25">
      <c r="A3" s="3" t="s">
        <v>1</v>
      </c>
      <c r="B3" s="3" t="s">
        <v>2</v>
      </c>
      <c r="C3" s="4" t="s">
        <v>3</v>
      </c>
      <c r="D3" s="2" t="s">
        <v>4</v>
      </c>
      <c r="E3" s="5" t="s">
        <v>28</v>
      </c>
      <c r="F3" s="5"/>
      <c r="G3" s="15" t="s">
        <v>26</v>
      </c>
      <c r="H3" t="s">
        <v>6</v>
      </c>
      <c r="I3" s="6" t="s">
        <v>7</v>
      </c>
      <c r="J3" t="s">
        <v>29</v>
      </c>
      <c r="K3" s="18" t="s">
        <v>5</v>
      </c>
    </row>
    <row r="4" spans="1:12" x14ac:dyDescent="0.25">
      <c r="A4" s="7">
        <v>43002706</v>
      </c>
      <c r="B4" t="s">
        <v>8</v>
      </c>
      <c r="C4" s="16">
        <v>150</v>
      </c>
      <c r="D4">
        <v>5</v>
      </c>
      <c r="E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3000</v>
      </c>
      <c r="G4" s="9">
        <v>43002706</v>
      </c>
      <c r="H4" s="16">
        <v>470</v>
      </c>
      <c r="I4" s="10">
        <v>27</v>
      </c>
      <c r="J4" s="21">
        <v>9400</v>
      </c>
      <c r="K4" s="16">
        <f>IF(I4&gt;20,H4*20,H4*I4)</f>
        <v>9400</v>
      </c>
      <c r="L4" s="19" t="s">
        <v>25</v>
      </c>
    </row>
    <row r="5" spans="1:12" x14ac:dyDescent="0.25">
      <c r="A5" s="7">
        <v>43002706</v>
      </c>
      <c r="B5" t="s">
        <v>9</v>
      </c>
      <c r="C5" s="16">
        <v>320</v>
      </c>
      <c r="D5">
        <v>27</v>
      </c>
      <c r="E5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6400</v>
      </c>
      <c r="G5" s="11" t="s">
        <v>9</v>
      </c>
      <c r="H5" s="16">
        <v>320</v>
      </c>
      <c r="I5" s="10">
        <v>27</v>
      </c>
      <c r="J5" s="21">
        <v>6400</v>
      </c>
      <c r="K5" s="16"/>
    </row>
    <row r="6" spans="1:12" x14ac:dyDescent="0.25">
      <c r="A6" s="12">
        <v>43002707</v>
      </c>
      <c r="B6" t="s">
        <v>10</v>
      </c>
      <c r="C6" s="16">
        <v>1020</v>
      </c>
      <c r="D6">
        <v>12</v>
      </c>
      <c r="E6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20400</v>
      </c>
      <c r="G6" s="11" t="s">
        <v>8</v>
      </c>
      <c r="H6" s="16">
        <v>150</v>
      </c>
      <c r="I6" s="10">
        <v>5</v>
      </c>
      <c r="J6" s="21">
        <v>3000</v>
      </c>
      <c r="K6" s="16"/>
    </row>
    <row r="7" spans="1:12" x14ac:dyDescent="0.25">
      <c r="A7" s="12">
        <v>43002707</v>
      </c>
      <c r="B7" t="s">
        <v>8</v>
      </c>
      <c r="C7" s="16">
        <v>28520</v>
      </c>
      <c r="D7">
        <v>54</v>
      </c>
      <c r="E7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570400</v>
      </c>
      <c r="G7" s="9">
        <v>43002707</v>
      </c>
      <c r="H7" s="16">
        <v>148743.6</v>
      </c>
      <c r="I7" s="10">
        <v>99</v>
      </c>
      <c r="J7" s="21">
        <v>2974872</v>
      </c>
      <c r="K7" s="17">
        <f>IF(I7&gt;20,H7*20,H7*I7)</f>
        <v>2974872</v>
      </c>
    </row>
    <row r="8" spans="1:12" x14ac:dyDescent="0.25">
      <c r="A8" s="12">
        <v>43002707</v>
      </c>
      <c r="B8" t="s">
        <v>9</v>
      </c>
      <c r="C8" s="16">
        <v>36978</v>
      </c>
      <c r="D8">
        <v>32</v>
      </c>
      <c r="E8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739560</v>
      </c>
      <c r="G8" s="11" t="s">
        <v>9</v>
      </c>
      <c r="H8" s="16">
        <v>49252.6</v>
      </c>
      <c r="I8" s="10">
        <v>78</v>
      </c>
      <c r="J8" s="21">
        <v>985052</v>
      </c>
      <c r="K8" s="16"/>
    </row>
    <row r="9" spans="1:12" x14ac:dyDescent="0.25">
      <c r="A9" s="12">
        <v>43002707</v>
      </c>
      <c r="B9" t="s">
        <v>10</v>
      </c>
      <c r="C9" s="16">
        <v>45987</v>
      </c>
      <c r="D9">
        <v>31</v>
      </c>
      <c r="E9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919740</v>
      </c>
      <c r="G9" s="11" t="s">
        <v>10</v>
      </c>
      <c r="H9" s="16">
        <v>47632</v>
      </c>
      <c r="I9" s="10">
        <v>36</v>
      </c>
      <c r="J9" s="21">
        <v>952640</v>
      </c>
      <c r="K9" s="16"/>
    </row>
    <row r="10" spans="1:12" x14ac:dyDescent="0.25">
      <c r="A10" s="12">
        <v>43002707</v>
      </c>
      <c r="B10" t="s">
        <v>8</v>
      </c>
      <c r="C10" s="16">
        <v>300</v>
      </c>
      <c r="D10">
        <v>20</v>
      </c>
      <c r="E10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6000</v>
      </c>
      <c r="G10" s="11" t="s">
        <v>8</v>
      </c>
      <c r="H10" s="16">
        <v>51859</v>
      </c>
      <c r="I10" s="10">
        <v>99</v>
      </c>
      <c r="J10" s="21">
        <v>1037180</v>
      </c>
      <c r="K10" s="16"/>
    </row>
    <row r="11" spans="1:12" x14ac:dyDescent="0.25">
      <c r="A11" s="12">
        <v>43002707</v>
      </c>
      <c r="B11" t="s">
        <v>9</v>
      </c>
      <c r="C11" s="16">
        <v>300</v>
      </c>
      <c r="D11">
        <v>7</v>
      </c>
      <c r="E11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6000</v>
      </c>
      <c r="G11" s="9">
        <v>43002708</v>
      </c>
      <c r="H11" s="16">
        <v>28.8</v>
      </c>
      <c r="I11" s="10">
        <v>2</v>
      </c>
      <c r="J11" s="21">
        <v>57.6</v>
      </c>
      <c r="K11" s="16">
        <f>IF(I11&gt;20,H11*20,H11*I11)</f>
        <v>57.6</v>
      </c>
    </row>
    <row r="12" spans="1:12" x14ac:dyDescent="0.25">
      <c r="A12" s="12">
        <v>43002707</v>
      </c>
      <c r="B12" t="s">
        <v>10</v>
      </c>
      <c r="C12" s="16">
        <v>300</v>
      </c>
      <c r="D12">
        <v>6</v>
      </c>
      <c r="E12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6000</v>
      </c>
      <c r="G12" s="11" t="s">
        <v>8</v>
      </c>
      <c r="H12" s="16">
        <v>28.8</v>
      </c>
      <c r="I12" s="10">
        <v>2</v>
      </c>
      <c r="J12" s="21">
        <v>57.6</v>
      </c>
      <c r="K12" s="16"/>
    </row>
    <row r="13" spans="1:12" x14ac:dyDescent="0.25">
      <c r="A13" s="12">
        <v>43002707</v>
      </c>
      <c r="B13" t="s">
        <v>8</v>
      </c>
      <c r="C13" s="16">
        <v>1810.1</v>
      </c>
      <c r="D13">
        <v>0</v>
      </c>
      <c r="E13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36202</v>
      </c>
      <c r="G13" s="9">
        <v>43002709</v>
      </c>
      <c r="H13" s="16">
        <v>2228</v>
      </c>
      <c r="I13" s="10">
        <v>98</v>
      </c>
      <c r="J13" s="21">
        <v>44560</v>
      </c>
      <c r="K13" s="16"/>
    </row>
    <row r="14" spans="1:12" x14ac:dyDescent="0.25">
      <c r="A14" s="12">
        <v>43002707</v>
      </c>
      <c r="B14" t="s">
        <v>10</v>
      </c>
      <c r="C14" s="16">
        <v>200</v>
      </c>
      <c r="D14">
        <v>11</v>
      </c>
      <c r="E1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</v>
      </c>
      <c r="G14" s="11" t="s">
        <v>9</v>
      </c>
      <c r="H14" s="16">
        <v>104</v>
      </c>
      <c r="I14" s="10">
        <v>3</v>
      </c>
      <c r="J14" s="21">
        <v>2080</v>
      </c>
    </row>
    <row r="15" spans="1:12" x14ac:dyDescent="0.25">
      <c r="A15" s="12">
        <v>43002707</v>
      </c>
      <c r="B15" t="s">
        <v>8</v>
      </c>
      <c r="C15" s="16">
        <v>300</v>
      </c>
      <c r="D15">
        <v>19</v>
      </c>
      <c r="E15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6000</v>
      </c>
      <c r="G15" s="11" t="s">
        <v>8</v>
      </c>
      <c r="H15" s="16">
        <v>2124</v>
      </c>
      <c r="I15" s="10">
        <v>98</v>
      </c>
      <c r="J15" s="21">
        <v>42480</v>
      </c>
    </row>
    <row r="16" spans="1:12" x14ac:dyDescent="0.25">
      <c r="A16" s="12">
        <v>43002707</v>
      </c>
      <c r="B16" t="s">
        <v>9</v>
      </c>
      <c r="C16" s="16">
        <v>1682.6</v>
      </c>
      <c r="D16">
        <v>22</v>
      </c>
      <c r="E16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33652</v>
      </c>
      <c r="G16" s="9">
        <v>43002977</v>
      </c>
      <c r="H16" s="16">
        <v>24325.64</v>
      </c>
      <c r="I16" s="10">
        <v>98</v>
      </c>
      <c r="J16" s="21">
        <v>486512.80000000005</v>
      </c>
    </row>
    <row r="17" spans="1:10" x14ac:dyDescent="0.25">
      <c r="A17" s="12">
        <v>43002707</v>
      </c>
      <c r="B17" t="s">
        <v>10</v>
      </c>
      <c r="C17" s="16">
        <v>50</v>
      </c>
      <c r="D17">
        <v>19</v>
      </c>
      <c r="E17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1000</v>
      </c>
      <c r="G17" s="11" t="s">
        <v>9</v>
      </c>
      <c r="H17" s="16">
        <v>2000</v>
      </c>
      <c r="I17" s="10">
        <v>7</v>
      </c>
      <c r="J17" s="21">
        <v>40000</v>
      </c>
    </row>
    <row r="18" spans="1:10" x14ac:dyDescent="0.25">
      <c r="A18" s="12">
        <v>43002707</v>
      </c>
      <c r="B18" t="s">
        <v>8</v>
      </c>
      <c r="C18" s="16">
        <v>300</v>
      </c>
      <c r="D18">
        <v>36</v>
      </c>
      <c r="E18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6000</v>
      </c>
      <c r="G18" s="11" t="s">
        <v>11</v>
      </c>
      <c r="H18" s="16">
        <v>175</v>
      </c>
      <c r="I18" s="10">
        <v>14</v>
      </c>
      <c r="J18" s="21">
        <v>3500</v>
      </c>
    </row>
    <row r="19" spans="1:10" x14ac:dyDescent="0.25">
      <c r="A19" s="12">
        <v>43002707</v>
      </c>
      <c r="B19" t="s">
        <v>9</v>
      </c>
      <c r="C19" s="16">
        <v>1332</v>
      </c>
      <c r="D19">
        <v>44</v>
      </c>
      <c r="E19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26640</v>
      </c>
      <c r="G19" s="11" t="s">
        <v>12</v>
      </c>
      <c r="H19" s="16">
        <v>21387.33</v>
      </c>
      <c r="I19" s="10">
        <v>98</v>
      </c>
      <c r="J19" s="21">
        <v>427746.60000000003</v>
      </c>
    </row>
    <row r="20" spans="1:10" x14ac:dyDescent="0.25">
      <c r="A20" s="12">
        <v>43002707</v>
      </c>
      <c r="B20" t="s">
        <v>10</v>
      </c>
      <c r="C20" s="16">
        <v>75</v>
      </c>
      <c r="D20">
        <v>36</v>
      </c>
      <c r="E20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1500</v>
      </c>
      <c r="G20" s="11" t="s">
        <v>13</v>
      </c>
      <c r="H20" s="16">
        <v>131.71</v>
      </c>
      <c r="I20" s="10">
        <v>35</v>
      </c>
      <c r="J20" s="21">
        <v>2634.2000000000003</v>
      </c>
    </row>
    <row r="21" spans="1:10" x14ac:dyDescent="0.25">
      <c r="A21" s="12">
        <v>43002707</v>
      </c>
      <c r="B21" t="s">
        <v>8</v>
      </c>
      <c r="C21" s="16">
        <v>4646.25</v>
      </c>
      <c r="D21">
        <v>99</v>
      </c>
      <c r="E21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92925</v>
      </c>
      <c r="G21" s="11" t="s">
        <v>14</v>
      </c>
      <c r="H21" s="16">
        <v>131.6</v>
      </c>
      <c r="I21" s="10">
        <v>25</v>
      </c>
      <c r="J21" s="21">
        <v>2632</v>
      </c>
    </row>
    <row r="22" spans="1:10" x14ac:dyDescent="0.25">
      <c r="A22" s="12">
        <v>43002707</v>
      </c>
      <c r="B22" t="s">
        <v>9</v>
      </c>
      <c r="C22" s="16">
        <v>75</v>
      </c>
      <c r="D22">
        <v>75</v>
      </c>
      <c r="E22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1500</v>
      </c>
      <c r="G22" s="11" t="s">
        <v>8</v>
      </c>
      <c r="H22" s="16">
        <v>500</v>
      </c>
      <c r="I22" s="10">
        <v>1</v>
      </c>
      <c r="J22" s="21">
        <v>10000</v>
      </c>
    </row>
    <row r="23" spans="1:10" x14ac:dyDescent="0.25">
      <c r="A23" s="12">
        <v>43002707</v>
      </c>
      <c r="B23" t="s">
        <v>8</v>
      </c>
      <c r="C23" s="16">
        <v>3241.8</v>
      </c>
      <c r="D23">
        <v>6</v>
      </c>
      <c r="E23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64836</v>
      </c>
      <c r="G23" s="9">
        <v>43002978</v>
      </c>
      <c r="H23" s="16">
        <v>4657.4399999999996</v>
      </c>
      <c r="I23" s="10">
        <v>63</v>
      </c>
      <c r="J23" s="21">
        <v>93148.799999999988</v>
      </c>
    </row>
    <row r="24" spans="1:10" x14ac:dyDescent="0.25">
      <c r="A24" s="12">
        <v>43002707</v>
      </c>
      <c r="B24" t="s">
        <v>9</v>
      </c>
      <c r="C24" s="16">
        <v>75</v>
      </c>
      <c r="D24">
        <v>7</v>
      </c>
      <c r="E2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1500</v>
      </c>
      <c r="G24" s="11" t="s">
        <v>15</v>
      </c>
      <c r="H24" s="16">
        <v>4657.4399999999996</v>
      </c>
      <c r="I24" s="10">
        <v>63</v>
      </c>
      <c r="J24" s="21">
        <v>93148.799999999988</v>
      </c>
    </row>
    <row r="25" spans="1:10" x14ac:dyDescent="0.25">
      <c r="A25" s="12">
        <v>43002707</v>
      </c>
      <c r="B25" t="s">
        <v>8</v>
      </c>
      <c r="C25" s="16">
        <v>2319.75</v>
      </c>
      <c r="D25">
        <v>23</v>
      </c>
      <c r="E25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46395</v>
      </c>
      <c r="G25" s="9">
        <v>43002979</v>
      </c>
      <c r="H25" s="16">
        <v>18018</v>
      </c>
      <c r="I25" s="10">
        <v>45</v>
      </c>
      <c r="J25" s="21">
        <v>360360</v>
      </c>
    </row>
    <row r="26" spans="1:10" x14ac:dyDescent="0.25">
      <c r="A26" s="12">
        <v>43002707</v>
      </c>
      <c r="B26" t="s">
        <v>9</v>
      </c>
      <c r="C26" s="16">
        <v>75</v>
      </c>
      <c r="D26">
        <v>55</v>
      </c>
      <c r="E26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1500</v>
      </c>
      <c r="G26" s="11" t="s">
        <v>16</v>
      </c>
      <c r="H26" s="16">
        <v>96</v>
      </c>
      <c r="I26" s="10">
        <v>32</v>
      </c>
      <c r="J26" s="21">
        <v>1920</v>
      </c>
    </row>
    <row r="27" spans="1:10" x14ac:dyDescent="0.25">
      <c r="A27" s="12">
        <v>43002707</v>
      </c>
      <c r="B27" t="s">
        <v>8</v>
      </c>
      <c r="C27" s="16">
        <v>1954.7</v>
      </c>
      <c r="D27">
        <v>63</v>
      </c>
      <c r="E27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39094</v>
      </c>
      <c r="G27" s="11" t="s">
        <v>17</v>
      </c>
      <c r="H27" s="16">
        <v>16500</v>
      </c>
      <c r="I27" s="10">
        <v>12</v>
      </c>
      <c r="J27" s="21">
        <v>330000</v>
      </c>
    </row>
    <row r="28" spans="1:10" x14ac:dyDescent="0.25">
      <c r="A28" s="12">
        <v>43002707</v>
      </c>
      <c r="B28" t="s">
        <v>9</v>
      </c>
      <c r="C28" s="16">
        <v>75</v>
      </c>
      <c r="D28">
        <v>12</v>
      </c>
      <c r="E28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1500</v>
      </c>
      <c r="G28" s="11" t="s">
        <v>18</v>
      </c>
      <c r="H28" s="16">
        <v>1422</v>
      </c>
      <c r="I28" s="10">
        <v>45</v>
      </c>
      <c r="J28" s="21">
        <v>28440</v>
      </c>
    </row>
    <row r="29" spans="1:10" x14ac:dyDescent="0.25">
      <c r="A29" s="12">
        <v>43002707</v>
      </c>
      <c r="B29" t="s">
        <v>8</v>
      </c>
      <c r="C29" s="16">
        <v>8360</v>
      </c>
      <c r="D29">
        <v>69</v>
      </c>
      <c r="E29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167200</v>
      </c>
      <c r="G29" s="9">
        <v>43002980</v>
      </c>
      <c r="H29" s="16">
        <v>4300.8</v>
      </c>
      <c r="I29" s="10">
        <v>87</v>
      </c>
      <c r="J29" s="21">
        <v>86016</v>
      </c>
    </row>
    <row r="30" spans="1:10" x14ac:dyDescent="0.25">
      <c r="A30" s="12">
        <v>43002707</v>
      </c>
      <c r="B30" t="s">
        <v>9</v>
      </c>
      <c r="C30" s="16">
        <v>8360</v>
      </c>
      <c r="D30">
        <v>78</v>
      </c>
      <c r="E30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167200</v>
      </c>
      <c r="G30" s="11" t="s">
        <v>19</v>
      </c>
      <c r="H30" s="16">
        <v>280</v>
      </c>
      <c r="I30" s="10">
        <v>41</v>
      </c>
      <c r="J30" s="21">
        <v>5600</v>
      </c>
    </row>
    <row r="31" spans="1:10" x14ac:dyDescent="0.25">
      <c r="A31" s="12">
        <v>43002707</v>
      </c>
      <c r="B31" t="s">
        <v>8</v>
      </c>
      <c r="C31" s="16">
        <v>60</v>
      </c>
      <c r="D31">
        <v>45</v>
      </c>
      <c r="E31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1200</v>
      </c>
      <c r="G31" s="11" t="s">
        <v>20</v>
      </c>
      <c r="H31" s="16">
        <v>2000</v>
      </c>
      <c r="I31" s="10">
        <v>64</v>
      </c>
      <c r="J31" s="21">
        <v>40000</v>
      </c>
    </row>
    <row r="32" spans="1:10" x14ac:dyDescent="0.25">
      <c r="A32" s="12">
        <v>43002707</v>
      </c>
      <c r="B32" t="s">
        <v>9</v>
      </c>
      <c r="C32" s="16">
        <v>200</v>
      </c>
      <c r="D32">
        <v>21</v>
      </c>
      <c r="E32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</v>
      </c>
      <c r="G32" s="11" t="s">
        <v>21</v>
      </c>
      <c r="H32" s="16">
        <v>15</v>
      </c>
      <c r="I32" s="10">
        <v>6</v>
      </c>
      <c r="J32" s="21">
        <v>300</v>
      </c>
    </row>
    <row r="33" spans="1:10" x14ac:dyDescent="0.25">
      <c r="A33" s="12">
        <v>43002707</v>
      </c>
      <c r="B33" t="s">
        <v>8</v>
      </c>
      <c r="C33" s="16">
        <v>46.4</v>
      </c>
      <c r="D33">
        <v>6</v>
      </c>
      <c r="E33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928</v>
      </c>
      <c r="G33" s="11" t="s">
        <v>22</v>
      </c>
      <c r="H33" s="16">
        <v>2000</v>
      </c>
      <c r="I33" s="10">
        <v>9</v>
      </c>
      <c r="J33" s="21">
        <v>40000</v>
      </c>
    </row>
    <row r="34" spans="1:10" x14ac:dyDescent="0.25">
      <c r="A34" s="12">
        <v>43002707</v>
      </c>
      <c r="B34" t="s">
        <v>9</v>
      </c>
      <c r="C34" s="16">
        <v>100</v>
      </c>
      <c r="D34">
        <v>3</v>
      </c>
      <c r="E3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2000</v>
      </c>
      <c r="G34" s="11" t="s">
        <v>23</v>
      </c>
      <c r="H34" s="16">
        <v>5.8</v>
      </c>
      <c r="I34" s="10">
        <v>87</v>
      </c>
      <c r="J34" s="21">
        <v>116</v>
      </c>
    </row>
    <row r="35" spans="1:10" x14ac:dyDescent="0.25">
      <c r="A35" s="13">
        <v>43002708</v>
      </c>
      <c r="B35" t="s">
        <v>8</v>
      </c>
      <c r="C35" s="16">
        <v>28.8</v>
      </c>
      <c r="D35">
        <v>2</v>
      </c>
      <c r="E35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57.6</v>
      </c>
      <c r="G35" s="9">
        <v>43002981</v>
      </c>
      <c r="H35" s="16">
        <v>3400</v>
      </c>
      <c r="I35" s="10">
        <v>17</v>
      </c>
      <c r="J35" s="21">
        <v>57800</v>
      </c>
    </row>
    <row r="36" spans="1:10" x14ac:dyDescent="0.25">
      <c r="A36" s="14">
        <v>43002709</v>
      </c>
      <c r="B36" t="s">
        <v>8</v>
      </c>
      <c r="C36" s="16">
        <v>124</v>
      </c>
      <c r="D36">
        <v>96</v>
      </c>
      <c r="E36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2480</v>
      </c>
      <c r="G36" s="11" t="s">
        <v>24</v>
      </c>
      <c r="H36" s="16">
        <v>3400</v>
      </c>
      <c r="I36" s="10">
        <v>17</v>
      </c>
      <c r="J36" s="21">
        <v>57800</v>
      </c>
    </row>
    <row r="37" spans="1:10" x14ac:dyDescent="0.25">
      <c r="A37" s="14">
        <v>43002709</v>
      </c>
      <c r="B37" t="s">
        <v>9</v>
      </c>
      <c r="C37" s="16">
        <v>104</v>
      </c>
      <c r="D37">
        <v>3</v>
      </c>
      <c r="E37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2080</v>
      </c>
      <c r="G37" s="9" t="s">
        <v>27</v>
      </c>
      <c r="H37" s="16">
        <v>206172.27999999997</v>
      </c>
      <c r="I37" s="10">
        <v>99</v>
      </c>
      <c r="J37" s="21">
        <v>4112727.2</v>
      </c>
    </row>
    <row r="38" spans="1:10" x14ac:dyDescent="0.25">
      <c r="A38" s="14">
        <v>43002709</v>
      </c>
      <c r="B38" t="s">
        <v>8</v>
      </c>
      <c r="C38" s="16">
        <v>2000</v>
      </c>
      <c r="D38">
        <v>98</v>
      </c>
      <c r="E38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40000</v>
      </c>
    </row>
    <row r="39" spans="1:10" x14ac:dyDescent="0.25">
      <c r="A39" s="7">
        <v>43002977</v>
      </c>
      <c r="B39" t="s">
        <v>9</v>
      </c>
      <c r="C39" s="16">
        <v>2000</v>
      </c>
      <c r="D39">
        <v>7</v>
      </c>
      <c r="E39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40000</v>
      </c>
    </row>
    <row r="40" spans="1:10" x14ac:dyDescent="0.25">
      <c r="A40" s="7">
        <v>43002977</v>
      </c>
      <c r="B40" t="s">
        <v>8</v>
      </c>
      <c r="C40" s="16">
        <v>500</v>
      </c>
      <c r="D40">
        <v>1</v>
      </c>
      <c r="E40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10000</v>
      </c>
    </row>
    <row r="41" spans="1:10" x14ac:dyDescent="0.25">
      <c r="A41" s="7">
        <v>43002977</v>
      </c>
      <c r="B41" t="s">
        <v>14</v>
      </c>
      <c r="C41" s="16">
        <v>131.6</v>
      </c>
      <c r="D41">
        <v>25</v>
      </c>
      <c r="E41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2632</v>
      </c>
    </row>
    <row r="42" spans="1:10" x14ac:dyDescent="0.25">
      <c r="A42" s="7">
        <v>43002977</v>
      </c>
      <c r="B42" t="s">
        <v>11</v>
      </c>
      <c r="C42" s="16">
        <v>175</v>
      </c>
      <c r="D42">
        <v>14</v>
      </c>
      <c r="E42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3500</v>
      </c>
    </row>
    <row r="43" spans="1:10" x14ac:dyDescent="0.25">
      <c r="A43" s="7">
        <v>43002977</v>
      </c>
      <c r="B43" t="s">
        <v>12</v>
      </c>
      <c r="C43" s="16">
        <v>21387.33</v>
      </c>
      <c r="D43">
        <v>98</v>
      </c>
      <c r="E43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427746.60000000003</v>
      </c>
    </row>
    <row r="44" spans="1:10" x14ac:dyDescent="0.25">
      <c r="A44" s="7">
        <v>43002977</v>
      </c>
      <c r="B44" t="s">
        <v>13</v>
      </c>
      <c r="C44" s="16">
        <v>131.71</v>
      </c>
      <c r="D44">
        <v>35</v>
      </c>
      <c r="E4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2634.2000000000003</v>
      </c>
    </row>
    <row r="45" spans="1:10" x14ac:dyDescent="0.25">
      <c r="A45" s="7">
        <v>43002978</v>
      </c>
      <c r="B45" t="s">
        <v>15</v>
      </c>
      <c r="C45" s="16">
        <v>4657.4399999999996</v>
      </c>
      <c r="D45">
        <v>63</v>
      </c>
      <c r="E45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93148.799999999988</v>
      </c>
    </row>
    <row r="46" spans="1:10" x14ac:dyDescent="0.25">
      <c r="A46" s="7">
        <v>43002979</v>
      </c>
      <c r="B46" t="s">
        <v>18</v>
      </c>
      <c r="C46" s="16">
        <v>1422</v>
      </c>
      <c r="D46">
        <v>45</v>
      </c>
      <c r="E46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28440</v>
      </c>
    </row>
    <row r="47" spans="1:10" x14ac:dyDescent="0.25">
      <c r="A47" s="7">
        <v>43002979</v>
      </c>
      <c r="B47" t="s">
        <v>17</v>
      </c>
      <c r="C47" s="16">
        <v>16500</v>
      </c>
      <c r="D47">
        <v>12</v>
      </c>
      <c r="E47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330000</v>
      </c>
    </row>
    <row r="48" spans="1:10" x14ac:dyDescent="0.25">
      <c r="A48" s="7">
        <v>43002979</v>
      </c>
      <c r="B48" t="s">
        <v>16</v>
      </c>
      <c r="C48" s="16">
        <v>96</v>
      </c>
      <c r="D48">
        <v>32</v>
      </c>
      <c r="E48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1920</v>
      </c>
    </row>
    <row r="49" spans="1:5" x14ac:dyDescent="0.25">
      <c r="A49" s="7">
        <v>43002980</v>
      </c>
      <c r="B49" t="s">
        <v>20</v>
      </c>
      <c r="C49" s="16">
        <v>2000</v>
      </c>
      <c r="D49">
        <v>64</v>
      </c>
      <c r="E49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40000</v>
      </c>
    </row>
    <row r="50" spans="1:5" x14ac:dyDescent="0.25">
      <c r="A50" s="7">
        <v>43002980</v>
      </c>
      <c r="B50" t="s">
        <v>22</v>
      </c>
      <c r="C50" s="16">
        <v>2000</v>
      </c>
      <c r="D50">
        <v>9</v>
      </c>
      <c r="E50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40000</v>
      </c>
    </row>
    <row r="51" spans="1:5" x14ac:dyDescent="0.25">
      <c r="A51" s="7">
        <v>43002980</v>
      </c>
      <c r="B51" t="s">
        <v>23</v>
      </c>
      <c r="C51" s="16">
        <v>5.8</v>
      </c>
      <c r="D51">
        <v>87</v>
      </c>
      <c r="E51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116</v>
      </c>
    </row>
    <row r="52" spans="1:5" x14ac:dyDescent="0.25">
      <c r="A52" s="7">
        <v>43002980</v>
      </c>
      <c r="B52" t="s">
        <v>21</v>
      </c>
      <c r="C52" s="16">
        <v>15</v>
      </c>
      <c r="D52">
        <v>6</v>
      </c>
      <c r="E52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300</v>
      </c>
    </row>
    <row r="53" spans="1:5" x14ac:dyDescent="0.25">
      <c r="A53" s="7">
        <v>43002980</v>
      </c>
      <c r="B53" t="s">
        <v>19</v>
      </c>
      <c r="C53" s="16">
        <v>280</v>
      </c>
      <c r="D53">
        <v>41</v>
      </c>
      <c r="E53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5600</v>
      </c>
    </row>
    <row r="54" spans="1:5" x14ac:dyDescent="0.25">
      <c r="A54" s="7">
        <v>43002981</v>
      </c>
      <c r="B54" t="s">
        <v>24</v>
      </c>
      <c r="C54" s="16">
        <v>3400</v>
      </c>
      <c r="D54">
        <v>17</v>
      </c>
      <c r="E54">
        <f>IF(_xlfn.MAXIFS(Table13[kašnjenje dostave u danima], Table13[narudžba], Table13[[#This Row],[narudžba]])&gt;20, 20*Table13[[#This Row],[Iznos rč]], Table13[[#This Row],[Iznos rč]]*_xlfn.MAXIFS(Table13[kašnjenje dostave u danima], Table13[narudžba], Table13[[#This Row],[narudžba]]))</f>
        <v>57800</v>
      </c>
    </row>
  </sheetData>
  <mergeCells count="1">
    <mergeCell ref="B1:D1"/>
  </mergeCell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2CF9-8F95-4897-AEED-80AD186E3C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 n a r u d ~b a < / s t r i n g > < / k e y > < v a l u e > < i n t > 9 3 < / i n t > < / v a l u e > < / i t e m > < i t e m > < k e y > < s t r i n g > O p i s < / s t r i n g > < / k e y > < v a l u e > < i n t > 6 4 < / i n t > < / v a l u e > < / i t e m > < i t e m > < k e y > < s t r i n g > I z n o s   r < / s t r i n g > < / k e y > < v a l u e > < i n t > 8 2 < / i n t > < / v a l u e > < / i t e m > < i t e m > < k e y > < s t r i n g > k a an j e n j e   d o s t a v e   u   d a n i m a < / s t r i n g > < / k e y > < v a l u e > < i n t > 2 0 8 < / i n t > < / v a l u e > < / i t e m > < / C o l u m n W i d t h s > < C o l u m n D i s p l a y I n d e x > < i t e m > < k e y > < s t r i n g > n a r u d ~b a < / s t r i n g > < / k e y > < v a l u e > < i n t > 0 < / i n t > < / v a l u e > < / i t e m > < i t e m > < k e y > < s t r i n g > O p i s < / s t r i n g > < / k e y > < v a l u e > < i n t > 1 < / i n t > < / v a l u e > < / i t e m > < i t e m > < k e y > < s t r i n g > I z n o s   r < / s t r i n g > < / k e y > < v a l u e > < i n t > 2 < / i n t > < / v a l u e > < / i t e m > < i t e m > < k e y > < s t r i n g > k a an j e n j e   d o s t a v e   u   d a n i m a 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 2 0 2 1 - 1 1 - 2 8 T 1 2 : 3 8 : 0 7 . 5 5 4 9 9 1 2 + 0 1 : 0 0 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BF40517C-3040-4DE8-84BD-5746F5F0E93C}">
  <ds:schemaRefs/>
</ds:datastoreItem>
</file>

<file path=customXml/itemProps2.xml><?xml version="1.0" encoding="utf-8"?>
<ds:datastoreItem xmlns:ds="http://schemas.openxmlformats.org/officeDocument/2006/customXml" ds:itemID="{E97F44B2-DE93-47BD-9D39-5F1DA3D0FA34}">
  <ds:schemaRefs/>
</ds:datastoreItem>
</file>

<file path=customXml/itemProps3.xml><?xml version="1.0" encoding="utf-8"?>
<ds:datastoreItem xmlns:ds="http://schemas.openxmlformats.org/officeDocument/2006/customXml" ds:itemID="{F73102B5-45C2-4C46-8411-33A44EF74F97}">
  <ds:schemaRefs/>
</ds:datastoreItem>
</file>

<file path=customXml/itemProps4.xml><?xml version="1.0" encoding="utf-8"?>
<ds:datastoreItem xmlns:ds="http://schemas.openxmlformats.org/officeDocument/2006/customXml" ds:itemID="{07E5B981-8259-4402-83BC-92C5D9095DFB}">
  <ds:schemaRefs/>
</ds:datastoreItem>
</file>

<file path=customXml/itemProps5.xml><?xml version="1.0" encoding="utf-8"?>
<ds:datastoreItem xmlns:ds="http://schemas.openxmlformats.org/officeDocument/2006/customXml" ds:itemID="{027B34C5-C724-4F01-8702-0B3C9E358372}">
  <ds:schemaRefs/>
</ds:datastoreItem>
</file>

<file path=customXml/itemProps6.xml><?xml version="1.0" encoding="utf-8"?>
<ds:datastoreItem xmlns:ds="http://schemas.openxmlformats.org/officeDocument/2006/customXml" ds:itemID="{967ABCA6-9A1F-425D-9A47-9C201B1E62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</vt:lpstr>
      <vt:lpstr>Var2</vt:lpstr>
      <vt:lpstr>Kategorije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Predrag</cp:lastModifiedBy>
  <dcterms:created xsi:type="dcterms:W3CDTF">2021-11-26T16:44:13Z</dcterms:created>
  <dcterms:modified xsi:type="dcterms:W3CDTF">2021-11-28T11:38:08Z</dcterms:modified>
</cp:coreProperties>
</file>