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Novi podeoni" sheetId="1" r:id="rId1"/>
    <sheet name="Stari podeoni" sheetId="4" r:id="rId2"/>
  </sheets>
  <calcPr calcId="124519"/>
</workbook>
</file>

<file path=xl/calcChain.xml><?xml version="1.0" encoding="utf-8"?>
<calcChain xmlns="http://schemas.openxmlformats.org/spreadsheetml/2006/main">
  <c r="G46" i="1"/>
  <c r="G47" s="1"/>
  <c r="G48" s="1"/>
  <c r="G49" s="1"/>
  <c r="G50" s="1"/>
  <c r="G51" s="1"/>
  <c r="G52" s="1"/>
  <c r="G53" s="1"/>
  <c r="G54" s="1"/>
  <c r="C46"/>
  <c r="C47" s="1"/>
  <c r="B46"/>
  <c r="B47" s="1"/>
  <c r="G34"/>
  <c r="G35" s="1"/>
  <c r="G36" s="1"/>
  <c r="G37" s="1"/>
  <c r="G38" s="1"/>
  <c r="G39" s="1"/>
  <c r="G40" s="1"/>
  <c r="G41" s="1"/>
  <c r="G42" s="1"/>
  <c r="C34"/>
  <c r="C35" s="1"/>
  <c r="B34"/>
  <c r="B35" s="1"/>
  <c r="G23"/>
  <c r="G24" s="1"/>
  <c r="G25" s="1"/>
  <c r="G26" s="1"/>
  <c r="G27" s="1"/>
  <c r="G28" s="1"/>
  <c r="G29" s="1"/>
  <c r="G30" s="1"/>
  <c r="C23"/>
  <c r="C24" s="1"/>
  <c r="B23"/>
  <c r="B24" s="1"/>
  <c r="G22"/>
  <c r="D22"/>
  <c r="E22" s="1"/>
  <c r="I22" s="1"/>
  <c r="C22"/>
  <c r="B22"/>
  <c r="G10"/>
  <c r="B10"/>
  <c r="C10"/>
  <c r="I4"/>
  <c r="C48" l="1"/>
  <c r="B48"/>
  <c r="D47"/>
  <c r="E47" s="1"/>
  <c r="I47" s="1"/>
  <c r="D46"/>
  <c r="E46" s="1"/>
  <c r="I46" s="1"/>
  <c r="C36"/>
  <c r="B36"/>
  <c r="D35"/>
  <c r="E35" s="1"/>
  <c r="I35" s="1"/>
  <c r="D34"/>
  <c r="E34" s="1"/>
  <c r="I34" s="1"/>
  <c r="C25"/>
  <c r="B25"/>
  <c r="D24"/>
  <c r="E24" s="1"/>
  <c r="I24" s="1"/>
  <c r="D23"/>
  <c r="E23" s="1"/>
  <c r="I23" s="1"/>
  <c r="I3" i="4"/>
  <c r="C49" i="1" l="1"/>
  <c r="B49"/>
  <c r="D48"/>
  <c r="E48" s="1"/>
  <c r="I48" s="1"/>
  <c r="C37"/>
  <c r="B37"/>
  <c r="D36"/>
  <c r="E36" s="1"/>
  <c r="I36" s="1"/>
  <c r="C26"/>
  <c r="B26"/>
  <c r="D25"/>
  <c r="E25" s="1"/>
  <c r="I25" s="1"/>
  <c r="N3" i="4"/>
  <c r="G9" s="1"/>
  <c r="G10" s="1"/>
  <c r="G11" s="1"/>
  <c r="G12" s="1"/>
  <c r="G13" s="1"/>
  <c r="G14" s="1"/>
  <c r="G15" s="1"/>
  <c r="G16" s="1"/>
  <c r="G17" s="1"/>
  <c r="I6"/>
  <c r="B9" s="1"/>
  <c r="I7" i="1"/>
  <c r="C50" l="1"/>
  <c r="B50"/>
  <c r="D49"/>
  <c r="E49" s="1"/>
  <c r="I49" s="1"/>
  <c r="C38"/>
  <c r="B38"/>
  <c r="D37"/>
  <c r="E37" s="1"/>
  <c r="I37" s="1"/>
  <c r="C27"/>
  <c r="B27"/>
  <c r="D26"/>
  <c r="E26" s="1"/>
  <c r="I26" s="1"/>
  <c r="B10" i="4"/>
  <c r="D9"/>
  <c r="Q3"/>
  <c r="C9" s="1"/>
  <c r="N4" i="1"/>
  <c r="B11"/>
  <c r="D10"/>
  <c r="C51" l="1"/>
  <c r="B51"/>
  <c r="D50"/>
  <c r="E50" s="1"/>
  <c r="I50" s="1"/>
  <c r="C39"/>
  <c r="B39"/>
  <c r="D38"/>
  <c r="E38" s="1"/>
  <c r="I38" s="1"/>
  <c r="C28"/>
  <c r="B28"/>
  <c r="D27"/>
  <c r="E27" s="1"/>
  <c r="I27" s="1"/>
  <c r="E9" i="4"/>
  <c r="I9" s="1"/>
  <c r="C10"/>
  <c r="B11"/>
  <c r="D10"/>
  <c r="Q4" i="1"/>
  <c r="C11" s="1"/>
  <c r="C12" s="1"/>
  <c r="G11"/>
  <c r="G12" s="1"/>
  <c r="G13" s="1"/>
  <c r="G14" s="1"/>
  <c r="G15" s="1"/>
  <c r="G16" s="1"/>
  <c r="G17" s="1"/>
  <c r="G18" s="1"/>
  <c r="D11"/>
  <c r="B12"/>
  <c r="C52" l="1"/>
  <c r="B52"/>
  <c r="D51"/>
  <c r="E51" s="1"/>
  <c r="I51" s="1"/>
  <c r="C40"/>
  <c r="B40"/>
  <c r="D39"/>
  <c r="E39" s="1"/>
  <c r="I39" s="1"/>
  <c r="C29"/>
  <c r="B29"/>
  <c r="D28"/>
  <c r="E28" s="1"/>
  <c r="I28" s="1"/>
  <c r="B12" i="4"/>
  <c r="D11"/>
  <c r="C11"/>
  <c r="E10"/>
  <c r="I10" s="1"/>
  <c r="E11" i="1"/>
  <c r="I11" s="1"/>
  <c r="E10"/>
  <c r="I10" s="1"/>
  <c r="C13"/>
  <c r="B13"/>
  <c r="D12"/>
  <c r="E12" s="1"/>
  <c r="I12" s="1"/>
  <c r="C53" l="1"/>
  <c r="B53"/>
  <c r="D52"/>
  <c r="E52" s="1"/>
  <c r="I52" s="1"/>
  <c r="C41"/>
  <c r="B41"/>
  <c r="D40"/>
  <c r="E40" s="1"/>
  <c r="I40" s="1"/>
  <c r="C30"/>
  <c r="E30" s="1"/>
  <c r="I30" s="1"/>
  <c r="B30"/>
  <c r="D30" s="1"/>
  <c r="D29"/>
  <c r="E29" s="1"/>
  <c r="I29" s="1"/>
  <c r="B13" i="4"/>
  <c r="D12"/>
  <c r="C12"/>
  <c r="E11"/>
  <c r="I11" s="1"/>
  <c r="C14" i="1"/>
  <c r="B14"/>
  <c r="D13"/>
  <c r="E13" s="1"/>
  <c r="I13" s="1"/>
  <c r="C54" l="1"/>
  <c r="E54" s="1"/>
  <c r="I54" s="1"/>
  <c r="B54"/>
  <c r="D54" s="1"/>
  <c r="D53"/>
  <c r="E53" s="1"/>
  <c r="I53" s="1"/>
  <c r="C42"/>
  <c r="E42" s="1"/>
  <c r="I42" s="1"/>
  <c r="B42"/>
  <c r="D42" s="1"/>
  <c r="D41"/>
  <c r="E41" s="1"/>
  <c r="I41" s="1"/>
  <c r="C13" i="4"/>
  <c r="E12"/>
  <c r="I12" s="1"/>
  <c r="B14"/>
  <c r="D13"/>
  <c r="C15" i="1"/>
  <c r="B15"/>
  <c r="D14"/>
  <c r="E14" s="1"/>
  <c r="I14" s="1"/>
  <c r="B15" i="4" l="1"/>
  <c r="D14"/>
  <c r="C14"/>
  <c r="E13"/>
  <c r="I13" s="1"/>
  <c r="C16" i="1"/>
  <c r="B16"/>
  <c r="D15"/>
  <c r="E15" s="1"/>
  <c r="I15" s="1"/>
  <c r="C15" i="4" l="1"/>
  <c r="E14"/>
  <c r="I14" s="1"/>
  <c r="B16"/>
  <c r="D15"/>
  <c r="C17" i="1"/>
  <c r="B17"/>
  <c r="D16"/>
  <c r="E16" s="1"/>
  <c r="I16" s="1"/>
  <c r="B17" i="4" l="1"/>
  <c r="D17" s="1"/>
  <c r="D16"/>
  <c r="C16"/>
  <c r="E15"/>
  <c r="I15" s="1"/>
  <c r="C18" i="1"/>
  <c r="B18"/>
  <c r="D18" s="1"/>
  <c r="D17"/>
  <c r="E17" s="1"/>
  <c r="I17" s="1"/>
  <c r="E18" l="1"/>
  <c r="I18" s="1"/>
  <c r="C17" i="4"/>
  <c r="E17" s="1"/>
  <c r="I17" s="1"/>
  <c r="E16"/>
  <c r="I16" s="1"/>
</calcChain>
</file>

<file path=xl/comments1.xml><?xml version="1.0" encoding="utf-8"?>
<comments xmlns="http://schemas.openxmlformats.org/spreadsheetml/2006/main">
  <authors>
    <author>Author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Željeni ugao napisati u odnosu =360/13 ako se želi dobiti 13 zubaca na zupčaniku.
</t>
        </r>
      </text>
    </comment>
  </commentList>
</comments>
</file>

<file path=xl/sharedStrings.xml><?xml version="1.0" encoding="utf-8"?>
<sst xmlns="http://schemas.openxmlformats.org/spreadsheetml/2006/main" count="68" uniqueCount="28">
  <si>
    <t>Naš poeoni aparat je sa sledećim karakteristikama:</t>
  </si>
  <si>
    <t>broj krugova za pun okret kruga</t>
  </si>
  <si>
    <t>Podeone ploče</t>
  </si>
  <si>
    <t>stepeni</t>
  </si>
  <si>
    <t>Jednim obrtom ručice okrećemo komada za:</t>
  </si>
  <si>
    <t>Okrenuti ručicu:</t>
  </si>
  <si>
    <t>kruga i ostatak</t>
  </si>
  <si>
    <t>stepeni preko rupa dole</t>
  </si>
  <si>
    <t>Broj rupa ploče</t>
  </si>
  <si>
    <t>jedan krug je stepeni</t>
  </si>
  <si>
    <t>ostatak za peglanje preko rupa</t>
  </si>
  <si>
    <t>Jedna rupa je _ stepeni</t>
  </si>
  <si>
    <t>Kolko treba rupa za tačan rezultat</t>
  </si>
  <si>
    <t xml:space="preserve">Aparat za </t>
  </si>
  <si>
    <t>broj krugova</t>
  </si>
  <si>
    <t>broj rupa na ploči</t>
  </si>
  <si>
    <t>Željeni ugao</t>
  </si>
  <si>
    <t>Broj rupa ploče
I</t>
  </si>
  <si>
    <t>Broj rupa ploče
II</t>
  </si>
  <si>
    <t>Broj rupa ploče
III</t>
  </si>
  <si>
    <t>Broj rupa ploče
IV</t>
  </si>
  <si>
    <t>PODEONI  APARAT</t>
  </si>
  <si>
    <t>Prenosni odnos, odnosno broj krugova za pun okret radnog predmeta</t>
  </si>
  <si>
    <t>Željeni ugao/broj podela</t>
  </si>
  <si>
    <t>Broj rupa na ploči</t>
  </si>
  <si>
    <t>Jedan krug je stepeni</t>
  </si>
  <si>
    <t>Jedna rupa je stepeni</t>
  </si>
  <si>
    <t>Samo uneti željeni ugao u formatu =360/13 ako želimo da bude 13 zuba na zupčaniku. Nakon toga tražimo samo cele brojeve u koloni "Broj krugova" i "broj rupa na ploči". I to u ovom slučaju, 3 kruga i 3 otvora n ploči sa 39 rupa. Tamo gle je decimalan broj to ne može da se koristi.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</si>
</sst>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3" borderId="0" xfId="0" applyFill="1"/>
    <xf numFmtId="0" fontId="0" fillId="4" borderId="0" xfId="0" applyFill="1" applyAlignme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0" fontId="2" fillId="0" borderId="0" xfId="0" applyFont="1"/>
    <xf numFmtId="0" fontId="2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12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54"/>
  <sheetViews>
    <sheetView tabSelected="1" workbookViewId="0">
      <selection activeCell="H3" sqref="H3:J3"/>
    </sheetView>
  </sheetViews>
  <sheetFormatPr defaultRowHeight="15"/>
  <cols>
    <col min="1" max="2" width="9.140625" style="36"/>
    <col min="3" max="3" width="11.42578125" style="36" customWidth="1"/>
    <col min="4" max="6" width="9.140625" style="36"/>
    <col min="7" max="7" width="3.7109375" style="36" customWidth="1"/>
    <col min="8" max="8" width="9.140625" style="36"/>
    <col min="9" max="9" width="11.5703125" style="36" bestFit="1" customWidth="1"/>
    <col min="10" max="16384" width="9.140625" style="36"/>
  </cols>
  <sheetData>
    <row r="1" spans="1:20" ht="25.5" customHeight="1">
      <c r="A1" s="35" t="s">
        <v>21</v>
      </c>
      <c r="B1" s="35"/>
      <c r="C1" s="35"/>
      <c r="D1" s="35"/>
      <c r="E1" s="35"/>
      <c r="F1" s="35"/>
      <c r="G1" s="35"/>
      <c r="H1" s="47" t="s">
        <v>27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0" ht="19.5" customHeight="1"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0">
      <c r="A3" s="48" t="s">
        <v>0</v>
      </c>
      <c r="B3" s="48"/>
      <c r="C3" s="48"/>
      <c r="D3" s="48"/>
      <c r="E3" s="48"/>
      <c r="F3" s="48"/>
      <c r="G3" s="48"/>
      <c r="H3" s="38" t="s">
        <v>23</v>
      </c>
      <c r="I3" s="38"/>
      <c r="J3" s="38"/>
    </row>
    <row r="4" spans="1:20">
      <c r="A4" s="47">
        <v>40</v>
      </c>
      <c r="B4" s="37" t="s">
        <v>22</v>
      </c>
      <c r="C4" s="37"/>
      <c r="D4" s="37"/>
      <c r="E4" s="37"/>
      <c r="H4" s="39"/>
      <c r="I4" s="40">
        <f>360/13</f>
        <v>27.692307692307693</v>
      </c>
      <c r="J4" s="39" t="s">
        <v>3</v>
      </c>
      <c r="L4" s="37" t="s">
        <v>5</v>
      </c>
      <c r="M4" s="37"/>
      <c r="N4" s="41">
        <f>INT(I4/I7)</f>
        <v>3</v>
      </c>
      <c r="O4" s="37" t="s">
        <v>6</v>
      </c>
      <c r="P4" s="37"/>
      <c r="Q4" s="42">
        <f>I4-N4*I7</f>
        <v>0.6923076923076934</v>
      </c>
      <c r="R4" s="37" t="s">
        <v>7</v>
      </c>
      <c r="S4" s="37"/>
      <c r="T4" s="37"/>
    </row>
    <row r="5" spans="1:20">
      <c r="A5" s="47"/>
      <c r="B5" s="37"/>
      <c r="C5" s="37"/>
      <c r="D5" s="37"/>
      <c r="E5" s="37"/>
    </row>
    <row r="7" spans="1:20">
      <c r="A7" s="46"/>
      <c r="B7" s="46"/>
      <c r="D7" s="43" t="s">
        <v>4</v>
      </c>
      <c r="E7" s="43"/>
      <c r="F7" s="43"/>
      <c r="G7" s="43"/>
      <c r="H7" s="43"/>
      <c r="I7" s="42">
        <f>360/A4</f>
        <v>9</v>
      </c>
      <c r="J7" s="36" t="s">
        <v>3</v>
      </c>
    </row>
    <row r="8" spans="1:20" ht="45" customHeight="1">
      <c r="A8" s="14" t="s">
        <v>24</v>
      </c>
      <c r="B8" s="14" t="s">
        <v>25</v>
      </c>
      <c r="C8" s="14" t="s">
        <v>10</v>
      </c>
      <c r="D8" s="14" t="s">
        <v>26</v>
      </c>
      <c r="E8" s="16" t="s">
        <v>12</v>
      </c>
      <c r="F8" s="17"/>
      <c r="G8" s="32" t="s">
        <v>13</v>
      </c>
      <c r="H8" s="33"/>
      <c r="I8" s="33"/>
      <c r="J8" s="34"/>
      <c r="K8" s="49"/>
      <c r="L8" s="50"/>
      <c r="N8" s="14" t="s">
        <v>17</v>
      </c>
      <c r="O8" s="14" t="s">
        <v>18</v>
      </c>
      <c r="P8" s="14" t="s">
        <v>19</v>
      </c>
      <c r="Q8" s="14" t="s">
        <v>20</v>
      </c>
    </row>
    <row r="9" spans="1:20">
      <c r="A9" s="15"/>
      <c r="B9" s="15"/>
      <c r="C9" s="15"/>
      <c r="D9" s="15"/>
      <c r="E9" s="18"/>
      <c r="F9" s="19"/>
      <c r="G9" s="32" t="s">
        <v>14</v>
      </c>
      <c r="H9" s="34"/>
      <c r="I9" s="44" t="s">
        <v>15</v>
      </c>
      <c r="J9" s="45"/>
      <c r="K9" s="49"/>
      <c r="L9" s="50"/>
      <c r="N9" s="15"/>
      <c r="O9" s="15"/>
      <c r="P9" s="15"/>
      <c r="Q9" s="15"/>
    </row>
    <row r="10" spans="1:20">
      <c r="A10" s="5">
        <v>16</v>
      </c>
      <c r="B10" s="5">
        <f>$I$7</f>
        <v>9</v>
      </c>
      <c r="C10" s="5">
        <f>$Q$4</f>
        <v>0.6923076923076934</v>
      </c>
      <c r="D10" s="5">
        <f>B10/A10</f>
        <v>0.5625</v>
      </c>
      <c r="E10" s="10">
        <f>C10/D10</f>
        <v>1.2307692307692326</v>
      </c>
      <c r="F10" s="11"/>
      <c r="G10" s="10">
        <f>$N$4</f>
        <v>3</v>
      </c>
      <c r="H10" s="11"/>
      <c r="I10" s="10">
        <f>E10</f>
        <v>1.2307692307692326</v>
      </c>
      <c r="J10" s="11"/>
      <c r="K10" s="49"/>
      <c r="L10" s="50"/>
      <c r="N10" s="5">
        <v>16</v>
      </c>
      <c r="O10" s="5">
        <v>15</v>
      </c>
      <c r="P10" s="5">
        <v>23</v>
      </c>
      <c r="Q10" s="5">
        <v>16</v>
      </c>
    </row>
    <row r="11" spans="1:20">
      <c r="A11" s="5">
        <v>18</v>
      </c>
      <c r="B11" s="5">
        <f>B10</f>
        <v>9</v>
      </c>
      <c r="C11" s="5">
        <f>C10</f>
        <v>0.6923076923076934</v>
      </c>
      <c r="D11" s="5">
        <f t="shared" ref="D11:D18" si="0">B11/A11</f>
        <v>0.5</v>
      </c>
      <c r="E11" s="10">
        <f t="shared" ref="E11:E18" si="1">C11/D11</f>
        <v>1.3846153846153868</v>
      </c>
      <c r="F11" s="11"/>
      <c r="G11" s="10">
        <f>G10</f>
        <v>3</v>
      </c>
      <c r="H11" s="11"/>
      <c r="I11" s="10">
        <f t="shared" ref="I11:I18" si="2">E11</f>
        <v>1.3846153846153868</v>
      </c>
      <c r="J11" s="11"/>
      <c r="K11" s="49"/>
      <c r="L11" s="50"/>
      <c r="N11" s="5">
        <v>18</v>
      </c>
      <c r="O11" s="5">
        <v>17</v>
      </c>
      <c r="P11" s="5">
        <v>29</v>
      </c>
      <c r="Q11" s="5">
        <v>17</v>
      </c>
    </row>
    <row r="12" spans="1:20">
      <c r="A12" s="5">
        <v>20</v>
      </c>
      <c r="B12" s="5">
        <f t="shared" ref="B12:B18" si="3">B11</f>
        <v>9</v>
      </c>
      <c r="C12" s="5">
        <f t="shared" ref="C12:C18" si="4">C11</f>
        <v>0.6923076923076934</v>
      </c>
      <c r="D12" s="5">
        <f t="shared" si="0"/>
        <v>0.45</v>
      </c>
      <c r="E12" s="10">
        <f t="shared" si="1"/>
        <v>1.5384615384615408</v>
      </c>
      <c r="F12" s="11"/>
      <c r="G12" s="10">
        <f t="shared" ref="G12:G18" si="5">G11</f>
        <v>3</v>
      </c>
      <c r="H12" s="11"/>
      <c r="I12" s="10">
        <f t="shared" si="2"/>
        <v>1.5384615384615408</v>
      </c>
      <c r="J12" s="11"/>
      <c r="K12" s="49"/>
      <c r="L12" s="50"/>
      <c r="N12" s="5">
        <v>20</v>
      </c>
      <c r="O12" s="5">
        <v>19</v>
      </c>
      <c r="P12" s="5">
        <v>43</v>
      </c>
      <c r="Q12" s="5">
        <v>19</v>
      </c>
    </row>
    <row r="13" spans="1:20">
      <c r="A13" s="5">
        <v>23</v>
      </c>
      <c r="B13" s="5">
        <f t="shared" si="3"/>
        <v>9</v>
      </c>
      <c r="C13" s="5">
        <f t="shared" si="4"/>
        <v>0.6923076923076934</v>
      </c>
      <c r="D13" s="5">
        <f t="shared" si="0"/>
        <v>0.39130434782608697</v>
      </c>
      <c r="E13" s="10">
        <f t="shared" si="1"/>
        <v>1.769230769230772</v>
      </c>
      <c r="F13" s="11"/>
      <c r="G13" s="10">
        <f t="shared" si="5"/>
        <v>3</v>
      </c>
      <c r="H13" s="11"/>
      <c r="I13" s="10">
        <f t="shared" si="2"/>
        <v>1.769230769230772</v>
      </c>
      <c r="J13" s="11"/>
      <c r="K13" s="49"/>
      <c r="L13" s="50"/>
      <c r="N13" s="5">
        <v>23</v>
      </c>
      <c r="O13" s="5">
        <v>21</v>
      </c>
      <c r="P13" s="5">
        <v>53</v>
      </c>
      <c r="Q13" s="5">
        <v>21</v>
      </c>
    </row>
    <row r="14" spans="1:20">
      <c r="A14" s="5">
        <v>29</v>
      </c>
      <c r="B14" s="5">
        <f t="shared" si="3"/>
        <v>9</v>
      </c>
      <c r="C14" s="5">
        <f t="shared" si="4"/>
        <v>0.6923076923076934</v>
      </c>
      <c r="D14" s="5">
        <f t="shared" si="0"/>
        <v>0.31034482758620691</v>
      </c>
      <c r="E14" s="10">
        <f t="shared" si="1"/>
        <v>2.2307692307692344</v>
      </c>
      <c r="F14" s="11"/>
      <c r="G14" s="10">
        <f t="shared" si="5"/>
        <v>3</v>
      </c>
      <c r="H14" s="11"/>
      <c r="I14" s="10">
        <f t="shared" si="2"/>
        <v>2.2307692307692344</v>
      </c>
      <c r="J14" s="11"/>
      <c r="K14" s="49"/>
      <c r="L14" s="50"/>
      <c r="N14" s="5">
        <v>29</v>
      </c>
      <c r="O14" s="5">
        <v>27</v>
      </c>
      <c r="P14" s="5">
        <v>59</v>
      </c>
      <c r="Q14" s="5">
        <v>29</v>
      </c>
    </row>
    <row r="15" spans="1:20">
      <c r="A15" s="5">
        <v>33</v>
      </c>
      <c r="B15" s="5">
        <f t="shared" si="3"/>
        <v>9</v>
      </c>
      <c r="C15" s="5">
        <f t="shared" si="4"/>
        <v>0.6923076923076934</v>
      </c>
      <c r="D15" s="5">
        <f t="shared" si="0"/>
        <v>0.27272727272727271</v>
      </c>
      <c r="E15" s="10">
        <f t="shared" si="1"/>
        <v>2.5384615384615428</v>
      </c>
      <c r="F15" s="11"/>
      <c r="G15" s="10">
        <f t="shared" si="5"/>
        <v>3</v>
      </c>
      <c r="H15" s="11"/>
      <c r="I15" s="10">
        <f t="shared" si="2"/>
        <v>2.5384615384615428</v>
      </c>
      <c r="J15" s="11"/>
      <c r="K15" s="49"/>
      <c r="L15" s="50"/>
      <c r="N15" s="5">
        <v>33</v>
      </c>
      <c r="O15" s="5">
        <v>31</v>
      </c>
      <c r="P15" s="5">
        <v>73</v>
      </c>
      <c r="Q15" s="5">
        <v>33</v>
      </c>
    </row>
    <row r="16" spans="1:20">
      <c r="A16" s="5">
        <v>39</v>
      </c>
      <c r="B16" s="5">
        <f t="shared" si="3"/>
        <v>9</v>
      </c>
      <c r="C16" s="5">
        <f t="shared" si="4"/>
        <v>0.6923076923076934</v>
      </c>
      <c r="D16" s="5">
        <f t="shared" si="0"/>
        <v>0.23076923076923078</v>
      </c>
      <c r="E16" s="10">
        <f t="shared" si="1"/>
        <v>3.0000000000000044</v>
      </c>
      <c r="F16" s="11"/>
      <c r="G16" s="10">
        <f t="shared" si="5"/>
        <v>3</v>
      </c>
      <c r="H16" s="11"/>
      <c r="I16" s="10">
        <f t="shared" si="2"/>
        <v>3.0000000000000044</v>
      </c>
      <c r="J16" s="11"/>
      <c r="K16" s="49"/>
      <c r="L16" s="50"/>
      <c r="N16" s="5">
        <v>39</v>
      </c>
      <c r="O16" s="5">
        <v>37</v>
      </c>
      <c r="P16" s="5">
        <v>79</v>
      </c>
      <c r="Q16" s="5">
        <v>39</v>
      </c>
    </row>
    <row r="17" spans="1:17">
      <c r="A17" s="5">
        <v>43</v>
      </c>
      <c r="B17" s="5">
        <f t="shared" si="3"/>
        <v>9</v>
      </c>
      <c r="C17" s="5">
        <f t="shared" si="4"/>
        <v>0.6923076923076934</v>
      </c>
      <c r="D17" s="5">
        <f t="shared" si="0"/>
        <v>0.20930232558139536</v>
      </c>
      <c r="E17" s="10">
        <f t="shared" si="1"/>
        <v>3.3076923076923128</v>
      </c>
      <c r="F17" s="11"/>
      <c r="G17" s="10">
        <f t="shared" si="5"/>
        <v>3</v>
      </c>
      <c r="H17" s="11"/>
      <c r="I17" s="10">
        <f t="shared" si="2"/>
        <v>3.3076923076923128</v>
      </c>
      <c r="J17" s="11"/>
      <c r="K17" s="49"/>
      <c r="L17" s="50"/>
      <c r="N17" s="5">
        <v>43</v>
      </c>
      <c r="O17" s="5">
        <v>41</v>
      </c>
      <c r="P17" s="5">
        <v>88</v>
      </c>
      <c r="Q17" s="5">
        <v>43</v>
      </c>
    </row>
    <row r="18" spans="1:17">
      <c r="A18" s="5">
        <v>49</v>
      </c>
      <c r="B18" s="5">
        <f t="shared" si="3"/>
        <v>9</v>
      </c>
      <c r="C18" s="5">
        <f t="shared" si="4"/>
        <v>0.6923076923076934</v>
      </c>
      <c r="D18" s="5">
        <f t="shared" si="0"/>
        <v>0.18367346938775511</v>
      </c>
      <c r="E18" s="10">
        <f t="shared" si="1"/>
        <v>3.7692307692307749</v>
      </c>
      <c r="F18" s="11"/>
      <c r="G18" s="10">
        <f t="shared" si="5"/>
        <v>3</v>
      </c>
      <c r="H18" s="11"/>
      <c r="I18" s="10">
        <f t="shared" si="2"/>
        <v>3.7692307692307749</v>
      </c>
      <c r="J18" s="11"/>
      <c r="K18" s="49"/>
      <c r="L18" s="50"/>
      <c r="N18" s="5">
        <v>49</v>
      </c>
      <c r="O18" s="5">
        <v>47</v>
      </c>
      <c r="P18" s="5">
        <v>89</v>
      </c>
      <c r="Q18" s="5">
        <v>49</v>
      </c>
    </row>
    <row r="19" spans="1:17">
      <c r="A19" s="4"/>
      <c r="B19" s="4"/>
      <c r="C19" s="4"/>
      <c r="D19" s="4"/>
      <c r="E19" s="4"/>
    </row>
    <row r="20" spans="1:17">
      <c r="A20" s="14" t="s">
        <v>24</v>
      </c>
      <c r="B20" s="14" t="s">
        <v>25</v>
      </c>
      <c r="C20" s="14" t="s">
        <v>10</v>
      </c>
      <c r="D20" s="14" t="s">
        <v>26</v>
      </c>
      <c r="E20" s="16" t="s">
        <v>12</v>
      </c>
      <c r="F20" s="17"/>
      <c r="G20" s="32" t="s">
        <v>13</v>
      </c>
      <c r="H20" s="33"/>
      <c r="I20" s="33"/>
      <c r="J20" s="34"/>
    </row>
    <row r="21" spans="1:17">
      <c r="A21" s="15"/>
      <c r="B21" s="15"/>
      <c r="C21" s="15"/>
      <c r="D21" s="15"/>
      <c r="E21" s="18"/>
      <c r="F21" s="19"/>
      <c r="G21" s="32" t="s">
        <v>14</v>
      </c>
      <c r="H21" s="34"/>
      <c r="I21" s="44" t="s">
        <v>15</v>
      </c>
      <c r="J21" s="45"/>
    </row>
    <row r="22" spans="1:17">
      <c r="A22" s="5">
        <v>15</v>
      </c>
      <c r="B22" s="5">
        <f>$I$7</f>
        <v>9</v>
      </c>
      <c r="C22" s="5">
        <f>$Q$4</f>
        <v>0.6923076923076934</v>
      </c>
      <c r="D22" s="5">
        <f>B22/A22</f>
        <v>0.6</v>
      </c>
      <c r="E22" s="10">
        <f>C22/D22</f>
        <v>1.1538461538461557</v>
      </c>
      <c r="F22" s="11"/>
      <c r="G22" s="10">
        <f>$N$4</f>
        <v>3</v>
      </c>
      <c r="H22" s="11"/>
      <c r="I22" s="10">
        <f>E22</f>
        <v>1.1538461538461557</v>
      </c>
      <c r="J22" s="11"/>
    </row>
    <row r="23" spans="1:17">
      <c r="A23" s="5">
        <v>17</v>
      </c>
      <c r="B23" s="5">
        <f>B22</f>
        <v>9</v>
      </c>
      <c r="C23" s="5">
        <f>C22</f>
        <v>0.6923076923076934</v>
      </c>
      <c r="D23" s="5">
        <f t="shared" ref="D23:D30" si="6">B23/A23</f>
        <v>0.52941176470588236</v>
      </c>
      <c r="E23" s="10">
        <f t="shared" ref="E23:E30" si="7">C23/D23</f>
        <v>1.3076923076923097</v>
      </c>
      <c r="F23" s="11"/>
      <c r="G23" s="10">
        <f>G22</f>
        <v>3</v>
      </c>
      <c r="H23" s="11"/>
      <c r="I23" s="10">
        <f t="shared" ref="I23:I30" si="8">E23</f>
        <v>1.3076923076923097</v>
      </c>
      <c r="J23" s="11"/>
    </row>
    <row r="24" spans="1:17">
      <c r="A24" s="5">
        <v>19</v>
      </c>
      <c r="B24" s="5">
        <f t="shared" ref="B24:C30" si="9">B23</f>
        <v>9</v>
      </c>
      <c r="C24" s="5">
        <f t="shared" si="9"/>
        <v>0.6923076923076934</v>
      </c>
      <c r="D24" s="5">
        <f t="shared" si="6"/>
        <v>0.47368421052631576</v>
      </c>
      <c r="E24" s="10">
        <f t="shared" si="7"/>
        <v>1.4615384615384639</v>
      </c>
      <c r="F24" s="11"/>
      <c r="G24" s="10">
        <f t="shared" ref="G24:G30" si="10">G23</f>
        <v>3</v>
      </c>
      <c r="H24" s="11"/>
      <c r="I24" s="10">
        <f t="shared" si="8"/>
        <v>1.4615384615384639</v>
      </c>
      <c r="J24" s="11"/>
    </row>
    <row r="25" spans="1:17">
      <c r="A25" s="5">
        <v>21</v>
      </c>
      <c r="B25" s="5">
        <f t="shared" si="9"/>
        <v>9</v>
      </c>
      <c r="C25" s="5">
        <f t="shared" si="9"/>
        <v>0.6923076923076934</v>
      </c>
      <c r="D25" s="5">
        <f t="shared" si="6"/>
        <v>0.42857142857142855</v>
      </c>
      <c r="E25" s="10">
        <f t="shared" si="7"/>
        <v>1.6153846153846181</v>
      </c>
      <c r="F25" s="11"/>
      <c r="G25" s="10">
        <f t="shared" si="10"/>
        <v>3</v>
      </c>
      <c r="H25" s="11"/>
      <c r="I25" s="10">
        <f t="shared" si="8"/>
        <v>1.6153846153846181</v>
      </c>
      <c r="J25" s="11"/>
    </row>
    <row r="26" spans="1:17">
      <c r="A26" s="5">
        <v>27</v>
      </c>
      <c r="B26" s="5">
        <f t="shared" si="9"/>
        <v>9</v>
      </c>
      <c r="C26" s="5">
        <f t="shared" si="9"/>
        <v>0.6923076923076934</v>
      </c>
      <c r="D26" s="5">
        <f t="shared" si="6"/>
        <v>0.33333333333333331</v>
      </c>
      <c r="E26" s="10">
        <f t="shared" si="7"/>
        <v>2.0769230769230802</v>
      </c>
      <c r="F26" s="11"/>
      <c r="G26" s="10">
        <f t="shared" si="10"/>
        <v>3</v>
      </c>
      <c r="H26" s="11"/>
      <c r="I26" s="10">
        <f t="shared" si="8"/>
        <v>2.0769230769230802</v>
      </c>
      <c r="J26" s="11"/>
    </row>
    <row r="27" spans="1:17">
      <c r="A27" s="5">
        <v>31</v>
      </c>
      <c r="B27" s="5">
        <f t="shared" si="9"/>
        <v>9</v>
      </c>
      <c r="C27" s="5">
        <f t="shared" si="9"/>
        <v>0.6923076923076934</v>
      </c>
      <c r="D27" s="5">
        <f t="shared" si="6"/>
        <v>0.29032258064516131</v>
      </c>
      <c r="E27" s="10">
        <f t="shared" si="7"/>
        <v>2.3846153846153881</v>
      </c>
      <c r="F27" s="11"/>
      <c r="G27" s="10">
        <f t="shared" si="10"/>
        <v>3</v>
      </c>
      <c r="H27" s="11"/>
      <c r="I27" s="10">
        <f t="shared" si="8"/>
        <v>2.3846153846153881</v>
      </c>
      <c r="J27" s="11"/>
    </row>
    <row r="28" spans="1:17">
      <c r="A28" s="5">
        <v>37</v>
      </c>
      <c r="B28" s="5">
        <f t="shared" si="9"/>
        <v>9</v>
      </c>
      <c r="C28" s="5">
        <f t="shared" si="9"/>
        <v>0.6923076923076934</v>
      </c>
      <c r="D28" s="5">
        <f t="shared" si="6"/>
        <v>0.24324324324324326</v>
      </c>
      <c r="E28" s="10">
        <f t="shared" si="7"/>
        <v>2.8461538461538507</v>
      </c>
      <c r="F28" s="11"/>
      <c r="G28" s="10">
        <f t="shared" si="10"/>
        <v>3</v>
      </c>
      <c r="H28" s="11"/>
      <c r="I28" s="10">
        <f t="shared" si="8"/>
        <v>2.8461538461538507</v>
      </c>
      <c r="J28" s="11"/>
    </row>
    <row r="29" spans="1:17">
      <c r="A29" s="5">
        <v>41</v>
      </c>
      <c r="B29" s="5">
        <f t="shared" si="9"/>
        <v>9</v>
      </c>
      <c r="C29" s="5">
        <f t="shared" si="9"/>
        <v>0.6923076923076934</v>
      </c>
      <c r="D29" s="5">
        <f t="shared" si="6"/>
        <v>0.21951219512195122</v>
      </c>
      <c r="E29" s="10">
        <f t="shared" si="7"/>
        <v>3.1538461538461586</v>
      </c>
      <c r="F29" s="11"/>
      <c r="G29" s="10">
        <f t="shared" si="10"/>
        <v>3</v>
      </c>
      <c r="H29" s="11"/>
      <c r="I29" s="10">
        <f t="shared" si="8"/>
        <v>3.1538461538461586</v>
      </c>
      <c r="J29" s="11"/>
    </row>
    <row r="30" spans="1:17">
      <c r="A30" s="5">
        <v>47</v>
      </c>
      <c r="B30" s="5">
        <f t="shared" si="9"/>
        <v>9</v>
      </c>
      <c r="C30" s="5">
        <f t="shared" si="9"/>
        <v>0.6923076923076934</v>
      </c>
      <c r="D30" s="5">
        <f t="shared" si="6"/>
        <v>0.19148936170212766</v>
      </c>
      <c r="E30" s="10">
        <f t="shared" si="7"/>
        <v>3.6153846153846212</v>
      </c>
      <c r="F30" s="11"/>
      <c r="G30" s="10">
        <f t="shared" si="10"/>
        <v>3</v>
      </c>
      <c r="H30" s="11"/>
      <c r="I30" s="10">
        <f t="shared" si="8"/>
        <v>3.6153846153846212</v>
      </c>
      <c r="J30" s="11"/>
    </row>
    <row r="32" spans="1:17">
      <c r="A32" s="14" t="s">
        <v>24</v>
      </c>
      <c r="B32" s="14" t="s">
        <v>25</v>
      </c>
      <c r="C32" s="14" t="s">
        <v>10</v>
      </c>
      <c r="D32" s="14" t="s">
        <v>26</v>
      </c>
      <c r="E32" s="16" t="s">
        <v>12</v>
      </c>
      <c r="F32" s="17"/>
      <c r="G32" s="32" t="s">
        <v>13</v>
      </c>
      <c r="H32" s="33"/>
      <c r="I32" s="33"/>
      <c r="J32" s="34"/>
    </row>
    <row r="33" spans="1:10">
      <c r="A33" s="15"/>
      <c r="B33" s="15"/>
      <c r="C33" s="15"/>
      <c r="D33" s="15"/>
      <c r="E33" s="18"/>
      <c r="F33" s="19"/>
      <c r="G33" s="32" t="s">
        <v>14</v>
      </c>
      <c r="H33" s="34"/>
      <c r="I33" s="44" t="s">
        <v>15</v>
      </c>
      <c r="J33" s="45"/>
    </row>
    <row r="34" spans="1:10">
      <c r="A34" s="5">
        <v>23</v>
      </c>
      <c r="B34" s="5">
        <f>$I$7</f>
        <v>9</v>
      </c>
      <c r="C34" s="5">
        <f>$Q$4</f>
        <v>0.6923076923076934</v>
      </c>
      <c r="D34" s="5">
        <f>B34/A34</f>
        <v>0.39130434782608697</v>
      </c>
      <c r="E34" s="10">
        <f>C34/D34</f>
        <v>1.769230769230772</v>
      </c>
      <c r="F34" s="11"/>
      <c r="G34" s="10">
        <f>$N$4</f>
        <v>3</v>
      </c>
      <c r="H34" s="11"/>
      <c r="I34" s="10">
        <f>E34</f>
        <v>1.769230769230772</v>
      </c>
      <c r="J34" s="11"/>
    </row>
    <row r="35" spans="1:10">
      <c r="A35" s="5">
        <v>29</v>
      </c>
      <c r="B35" s="5">
        <f>B34</f>
        <v>9</v>
      </c>
      <c r="C35" s="5">
        <f>C34</f>
        <v>0.6923076923076934</v>
      </c>
      <c r="D35" s="5">
        <f t="shared" ref="D35:D42" si="11">B35/A35</f>
        <v>0.31034482758620691</v>
      </c>
      <c r="E35" s="10">
        <f t="shared" ref="E35:E42" si="12">C35/D35</f>
        <v>2.2307692307692344</v>
      </c>
      <c r="F35" s="11"/>
      <c r="G35" s="10">
        <f>G34</f>
        <v>3</v>
      </c>
      <c r="H35" s="11"/>
      <c r="I35" s="10">
        <f t="shared" ref="I35:I42" si="13">E35</f>
        <v>2.2307692307692344</v>
      </c>
      <c r="J35" s="11"/>
    </row>
    <row r="36" spans="1:10">
      <c r="A36" s="5">
        <v>43</v>
      </c>
      <c r="B36" s="5">
        <f t="shared" ref="B36:C36" si="14">B35</f>
        <v>9</v>
      </c>
      <c r="C36" s="5">
        <f t="shared" si="14"/>
        <v>0.6923076923076934</v>
      </c>
      <c r="D36" s="5">
        <f t="shared" si="11"/>
        <v>0.20930232558139536</v>
      </c>
      <c r="E36" s="10">
        <f t="shared" si="12"/>
        <v>3.3076923076923128</v>
      </c>
      <c r="F36" s="11"/>
      <c r="G36" s="10">
        <f t="shared" ref="G36:G42" si="15">G35</f>
        <v>3</v>
      </c>
      <c r="H36" s="11"/>
      <c r="I36" s="10">
        <f t="shared" si="13"/>
        <v>3.3076923076923128</v>
      </c>
      <c r="J36" s="11"/>
    </row>
    <row r="37" spans="1:10">
      <c r="A37" s="5">
        <v>53</v>
      </c>
      <c r="B37" s="5">
        <f t="shared" ref="B37:C37" si="16">B36</f>
        <v>9</v>
      </c>
      <c r="C37" s="5">
        <f t="shared" si="16"/>
        <v>0.6923076923076934</v>
      </c>
      <c r="D37" s="5">
        <f t="shared" si="11"/>
        <v>0.16981132075471697</v>
      </c>
      <c r="E37" s="10">
        <f t="shared" si="12"/>
        <v>4.0769230769230838</v>
      </c>
      <c r="F37" s="11"/>
      <c r="G37" s="10">
        <f t="shared" si="15"/>
        <v>3</v>
      </c>
      <c r="H37" s="11"/>
      <c r="I37" s="10">
        <f t="shared" si="13"/>
        <v>4.0769230769230838</v>
      </c>
      <c r="J37" s="11"/>
    </row>
    <row r="38" spans="1:10">
      <c r="A38" s="5">
        <v>59</v>
      </c>
      <c r="B38" s="5">
        <f t="shared" ref="B38:C38" si="17">B37</f>
        <v>9</v>
      </c>
      <c r="C38" s="5">
        <f t="shared" si="17"/>
        <v>0.6923076923076934</v>
      </c>
      <c r="D38" s="5">
        <f t="shared" si="11"/>
        <v>0.15254237288135594</v>
      </c>
      <c r="E38" s="10">
        <f t="shared" si="12"/>
        <v>4.5384615384615454</v>
      </c>
      <c r="F38" s="11"/>
      <c r="G38" s="10">
        <f t="shared" si="15"/>
        <v>3</v>
      </c>
      <c r="H38" s="11"/>
      <c r="I38" s="10">
        <f t="shared" si="13"/>
        <v>4.5384615384615454</v>
      </c>
      <c r="J38" s="11"/>
    </row>
    <row r="39" spans="1:10">
      <c r="A39" s="5">
        <v>73</v>
      </c>
      <c r="B39" s="5">
        <f t="shared" ref="B39:C39" si="18">B38</f>
        <v>9</v>
      </c>
      <c r="C39" s="5">
        <f t="shared" si="18"/>
        <v>0.6923076923076934</v>
      </c>
      <c r="D39" s="5">
        <f t="shared" si="11"/>
        <v>0.12328767123287671</v>
      </c>
      <c r="E39" s="10">
        <f t="shared" si="12"/>
        <v>5.6153846153846247</v>
      </c>
      <c r="F39" s="11"/>
      <c r="G39" s="10">
        <f t="shared" si="15"/>
        <v>3</v>
      </c>
      <c r="H39" s="11"/>
      <c r="I39" s="10">
        <f t="shared" si="13"/>
        <v>5.6153846153846247</v>
      </c>
      <c r="J39" s="11"/>
    </row>
    <row r="40" spans="1:10">
      <c r="A40" s="5">
        <v>79</v>
      </c>
      <c r="B40" s="5">
        <f t="shared" ref="B40:C40" si="19">B39</f>
        <v>9</v>
      </c>
      <c r="C40" s="5">
        <f t="shared" si="19"/>
        <v>0.6923076923076934</v>
      </c>
      <c r="D40" s="5">
        <f t="shared" si="11"/>
        <v>0.11392405063291139</v>
      </c>
      <c r="E40" s="10">
        <f t="shared" si="12"/>
        <v>6.0769230769230864</v>
      </c>
      <c r="F40" s="11"/>
      <c r="G40" s="10">
        <f t="shared" si="15"/>
        <v>3</v>
      </c>
      <c r="H40" s="11"/>
      <c r="I40" s="10">
        <f t="shared" si="13"/>
        <v>6.0769230769230864</v>
      </c>
      <c r="J40" s="11"/>
    </row>
    <row r="41" spans="1:10">
      <c r="A41" s="5">
        <v>88</v>
      </c>
      <c r="B41" s="5">
        <f t="shared" ref="B41:C41" si="20">B40</f>
        <v>9</v>
      </c>
      <c r="C41" s="5">
        <f t="shared" si="20"/>
        <v>0.6923076923076934</v>
      </c>
      <c r="D41" s="5">
        <f t="shared" si="11"/>
        <v>0.10227272727272728</v>
      </c>
      <c r="E41" s="10">
        <f t="shared" si="12"/>
        <v>6.7692307692307798</v>
      </c>
      <c r="F41" s="11"/>
      <c r="G41" s="10">
        <f t="shared" si="15"/>
        <v>3</v>
      </c>
      <c r="H41" s="11"/>
      <c r="I41" s="10">
        <f t="shared" si="13"/>
        <v>6.7692307692307798</v>
      </c>
      <c r="J41" s="11"/>
    </row>
    <row r="42" spans="1:10">
      <c r="A42" s="5">
        <v>89</v>
      </c>
      <c r="B42" s="5">
        <f t="shared" ref="B42:C42" si="21">B41</f>
        <v>9</v>
      </c>
      <c r="C42" s="5">
        <f t="shared" si="21"/>
        <v>0.6923076923076934</v>
      </c>
      <c r="D42" s="5">
        <f t="shared" si="11"/>
        <v>0.10112359550561797</v>
      </c>
      <c r="E42" s="10">
        <f t="shared" si="12"/>
        <v>6.8461538461538574</v>
      </c>
      <c r="F42" s="11"/>
      <c r="G42" s="10">
        <f t="shared" si="15"/>
        <v>3</v>
      </c>
      <c r="H42" s="11"/>
      <c r="I42" s="10">
        <f t="shared" si="13"/>
        <v>6.8461538461538574</v>
      </c>
      <c r="J42" s="11"/>
    </row>
    <row r="44" spans="1:10">
      <c r="A44" s="14" t="s">
        <v>24</v>
      </c>
      <c r="B44" s="14" t="s">
        <v>25</v>
      </c>
      <c r="C44" s="14" t="s">
        <v>10</v>
      </c>
      <c r="D44" s="14" t="s">
        <v>26</v>
      </c>
      <c r="E44" s="16" t="s">
        <v>12</v>
      </c>
      <c r="F44" s="17"/>
      <c r="G44" s="32" t="s">
        <v>13</v>
      </c>
      <c r="H44" s="33"/>
      <c r="I44" s="33"/>
      <c r="J44" s="34"/>
    </row>
    <row r="45" spans="1:10">
      <c r="A45" s="15"/>
      <c r="B45" s="15"/>
      <c r="C45" s="15"/>
      <c r="D45" s="15"/>
      <c r="E45" s="18"/>
      <c r="F45" s="19"/>
      <c r="G45" s="32" t="s">
        <v>14</v>
      </c>
      <c r="H45" s="34"/>
      <c r="I45" s="44" t="s">
        <v>15</v>
      </c>
      <c r="J45" s="45"/>
    </row>
    <row r="46" spans="1:10">
      <c r="A46" s="5">
        <v>16</v>
      </c>
      <c r="B46" s="5">
        <f>$I$7</f>
        <v>9</v>
      </c>
      <c r="C46" s="5">
        <f>$Q$4</f>
        <v>0.6923076923076934</v>
      </c>
      <c r="D46" s="5">
        <f>B46/A46</f>
        <v>0.5625</v>
      </c>
      <c r="E46" s="10">
        <f>C46/D46</f>
        <v>1.2307692307692326</v>
      </c>
      <c r="F46" s="11"/>
      <c r="G46" s="10">
        <f>$N$4</f>
        <v>3</v>
      </c>
      <c r="H46" s="11"/>
      <c r="I46" s="10">
        <f>E46</f>
        <v>1.2307692307692326</v>
      </c>
      <c r="J46" s="11"/>
    </row>
    <row r="47" spans="1:10">
      <c r="A47" s="5">
        <v>17</v>
      </c>
      <c r="B47" s="5">
        <f>B46</f>
        <v>9</v>
      </c>
      <c r="C47" s="5">
        <f>C46</f>
        <v>0.6923076923076934</v>
      </c>
      <c r="D47" s="5">
        <f t="shared" ref="D47:D54" si="22">B47/A47</f>
        <v>0.52941176470588236</v>
      </c>
      <c r="E47" s="10">
        <f t="shared" ref="E47:E54" si="23">C47/D47</f>
        <v>1.3076923076923097</v>
      </c>
      <c r="F47" s="11"/>
      <c r="G47" s="10">
        <f>G46</f>
        <v>3</v>
      </c>
      <c r="H47" s="11"/>
      <c r="I47" s="10">
        <f t="shared" ref="I47:I54" si="24">E47</f>
        <v>1.3076923076923097</v>
      </c>
      <c r="J47" s="11"/>
    </row>
    <row r="48" spans="1:10">
      <c r="A48" s="5">
        <v>19</v>
      </c>
      <c r="B48" s="5">
        <f t="shared" ref="B48:C48" si="25">B47</f>
        <v>9</v>
      </c>
      <c r="C48" s="5">
        <f t="shared" si="25"/>
        <v>0.6923076923076934</v>
      </c>
      <c r="D48" s="5">
        <f t="shared" si="22"/>
        <v>0.47368421052631576</v>
      </c>
      <c r="E48" s="10">
        <f t="shared" si="23"/>
        <v>1.4615384615384639</v>
      </c>
      <c r="F48" s="11"/>
      <c r="G48" s="10">
        <f t="shared" ref="G48:G54" si="26">G47</f>
        <v>3</v>
      </c>
      <c r="H48" s="11"/>
      <c r="I48" s="10">
        <f t="shared" si="24"/>
        <v>1.4615384615384639</v>
      </c>
      <c r="J48" s="11"/>
    </row>
    <row r="49" spans="1:10">
      <c r="A49" s="5">
        <v>21</v>
      </c>
      <c r="B49" s="5">
        <f t="shared" ref="B49:C49" si="27">B48</f>
        <v>9</v>
      </c>
      <c r="C49" s="5">
        <f t="shared" si="27"/>
        <v>0.6923076923076934</v>
      </c>
      <c r="D49" s="5">
        <f t="shared" si="22"/>
        <v>0.42857142857142855</v>
      </c>
      <c r="E49" s="10">
        <f t="shared" si="23"/>
        <v>1.6153846153846181</v>
      </c>
      <c r="F49" s="11"/>
      <c r="G49" s="10">
        <f t="shared" si="26"/>
        <v>3</v>
      </c>
      <c r="H49" s="11"/>
      <c r="I49" s="10">
        <f t="shared" si="24"/>
        <v>1.6153846153846181</v>
      </c>
      <c r="J49" s="11"/>
    </row>
    <row r="50" spans="1:10">
      <c r="A50" s="5">
        <v>29</v>
      </c>
      <c r="B50" s="5">
        <f t="shared" ref="B50:C50" si="28">B49</f>
        <v>9</v>
      </c>
      <c r="C50" s="5">
        <f t="shared" si="28"/>
        <v>0.6923076923076934</v>
      </c>
      <c r="D50" s="5">
        <f t="shared" si="22"/>
        <v>0.31034482758620691</v>
      </c>
      <c r="E50" s="10">
        <f t="shared" si="23"/>
        <v>2.2307692307692344</v>
      </c>
      <c r="F50" s="11"/>
      <c r="G50" s="10">
        <f t="shared" si="26"/>
        <v>3</v>
      </c>
      <c r="H50" s="11"/>
      <c r="I50" s="10">
        <f t="shared" si="24"/>
        <v>2.2307692307692344</v>
      </c>
      <c r="J50" s="11"/>
    </row>
    <row r="51" spans="1:10">
      <c r="A51" s="5">
        <v>33</v>
      </c>
      <c r="B51" s="5">
        <f t="shared" ref="B51:C51" si="29">B50</f>
        <v>9</v>
      </c>
      <c r="C51" s="5">
        <f t="shared" si="29"/>
        <v>0.6923076923076934</v>
      </c>
      <c r="D51" s="5">
        <f t="shared" si="22"/>
        <v>0.27272727272727271</v>
      </c>
      <c r="E51" s="10">
        <f t="shared" si="23"/>
        <v>2.5384615384615428</v>
      </c>
      <c r="F51" s="11"/>
      <c r="G51" s="10">
        <f t="shared" si="26"/>
        <v>3</v>
      </c>
      <c r="H51" s="11"/>
      <c r="I51" s="10">
        <f t="shared" si="24"/>
        <v>2.5384615384615428</v>
      </c>
      <c r="J51" s="11"/>
    </row>
    <row r="52" spans="1:10">
      <c r="A52" s="5">
        <v>39</v>
      </c>
      <c r="B52" s="5">
        <f t="shared" ref="B52:C52" si="30">B51</f>
        <v>9</v>
      </c>
      <c r="C52" s="5">
        <f t="shared" si="30"/>
        <v>0.6923076923076934</v>
      </c>
      <c r="D52" s="5">
        <f t="shared" si="22"/>
        <v>0.23076923076923078</v>
      </c>
      <c r="E52" s="10">
        <f t="shared" si="23"/>
        <v>3.0000000000000044</v>
      </c>
      <c r="F52" s="11"/>
      <c r="G52" s="10">
        <f t="shared" si="26"/>
        <v>3</v>
      </c>
      <c r="H52" s="11"/>
      <c r="I52" s="10">
        <f t="shared" si="24"/>
        <v>3.0000000000000044</v>
      </c>
      <c r="J52" s="11"/>
    </row>
    <row r="53" spans="1:10">
      <c r="A53" s="5">
        <v>43</v>
      </c>
      <c r="B53" s="5">
        <f t="shared" ref="B53:C53" si="31">B52</f>
        <v>9</v>
      </c>
      <c r="C53" s="5">
        <f t="shared" si="31"/>
        <v>0.6923076923076934</v>
      </c>
      <c r="D53" s="5">
        <f t="shared" si="22"/>
        <v>0.20930232558139536</v>
      </c>
      <c r="E53" s="10">
        <f t="shared" si="23"/>
        <v>3.3076923076923128</v>
      </c>
      <c r="F53" s="11"/>
      <c r="G53" s="10">
        <f t="shared" si="26"/>
        <v>3</v>
      </c>
      <c r="H53" s="11"/>
      <c r="I53" s="10">
        <f t="shared" si="24"/>
        <v>3.3076923076923128</v>
      </c>
      <c r="J53" s="11"/>
    </row>
    <row r="54" spans="1:10">
      <c r="A54" s="5">
        <v>49</v>
      </c>
      <c r="B54" s="5">
        <f t="shared" ref="B54:C54" si="32">B53</f>
        <v>9</v>
      </c>
      <c r="C54" s="5">
        <f t="shared" si="32"/>
        <v>0.6923076923076934</v>
      </c>
      <c r="D54" s="5">
        <f t="shared" si="22"/>
        <v>0.18367346938775511</v>
      </c>
      <c r="E54" s="10">
        <f t="shared" si="23"/>
        <v>3.7692307692307749</v>
      </c>
      <c r="F54" s="11"/>
      <c r="G54" s="10">
        <f t="shared" si="26"/>
        <v>3</v>
      </c>
      <c r="H54" s="11"/>
      <c r="I54" s="10">
        <f t="shared" si="24"/>
        <v>3.7692307692307749</v>
      </c>
      <c r="J54" s="11"/>
    </row>
  </sheetData>
  <mergeCells count="155">
    <mergeCell ref="E53:F53"/>
    <mergeCell ref="G53:H53"/>
    <mergeCell ref="I53:J53"/>
    <mergeCell ref="E54:F54"/>
    <mergeCell ref="G54:H54"/>
    <mergeCell ref="I54:J54"/>
    <mergeCell ref="E51:F51"/>
    <mergeCell ref="G51:H51"/>
    <mergeCell ref="I51:J51"/>
    <mergeCell ref="E52:F52"/>
    <mergeCell ref="G52:H52"/>
    <mergeCell ref="I52:J52"/>
    <mergeCell ref="E49:F49"/>
    <mergeCell ref="G49:H49"/>
    <mergeCell ref="I49:J49"/>
    <mergeCell ref="E50:F50"/>
    <mergeCell ref="G50:H50"/>
    <mergeCell ref="I50:J50"/>
    <mergeCell ref="E47:F47"/>
    <mergeCell ref="G47:H47"/>
    <mergeCell ref="I47:J47"/>
    <mergeCell ref="E48:F48"/>
    <mergeCell ref="G48:H48"/>
    <mergeCell ref="I48:J48"/>
    <mergeCell ref="G44:J44"/>
    <mergeCell ref="G45:H45"/>
    <mergeCell ref="I45:J45"/>
    <mergeCell ref="E46:F46"/>
    <mergeCell ref="G46:H46"/>
    <mergeCell ref="I46:J46"/>
    <mergeCell ref="A44:A45"/>
    <mergeCell ref="B44:B45"/>
    <mergeCell ref="C44:C45"/>
    <mergeCell ref="D44:D45"/>
    <mergeCell ref="E44:F45"/>
    <mergeCell ref="E41:F41"/>
    <mergeCell ref="G41:H41"/>
    <mergeCell ref="I41:J41"/>
    <mergeCell ref="E42:F42"/>
    <mergeCell ref="G42:H42"/>
    <mergeCell ref="I42:J42"/>
    <mergeCell ref="E39:F39"/>
    <mergeCell ref="G39:H39"/>
    <mergeCell ref="I39:J39"/>
    <mergeCell ref="E40:F40"/>
    <mergeCell ref="G40:H40"/>
    <mergeCell ref="I40:J40"/>
    <mergeCell ref="E37:F37"/>
    <mergeCell ref="G37:H37"/>
    <mergeCell ref="I37:J37"/>
    <mergeCell ref="E38:F38"/>
    <mergeCell ref="G38:H38"/>
    <mergeCell ref="I38:J38"/>
    <mergeCell ref="E35:F35"/>
    <mergeCell ref="G35:H35"/>
    <mergeCell ref="I35:J35"/>
    <mergeCell ref="E36:F36"/>
    <mergeCell ref="G36:H36"/>
    <mergeCell ref="I36:J36"/>
    <mergeCell ref="G32:J32"/>
    <mergeCell ref="G33:H33"/>
    <mergeCell ref="I33:J33"/>
    <mergeCell ref="E34:F34"/>
    <mergeCell ref="G34:H34"/>
    <mergeCell ref="I34:J34"/>
    <mergeCell ref="A32:A33"/>
    <mergeCell ref="B32:B33"/>
    <mergeCell ref="C32:C33"/>
    <mergeCell ref="D32:D33"/>
    <mergeCell ref="E32:F33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G20:J20"/>
    <mergeCell ref="G21:H21"/>
    <mergeCell ref="I21:J21"/>
    <mergeCell ref="E22:F22"/>
    <mergeCell ref="G22:H22"/>
    <mergeCell ref="I22:J22"/>
    <mergeCell ref="A20:A21"/>
    <mergeCell ref="B20:B21"/>
    <mergeCell ref="C20:C21"/>
    <mergeCell ref="D20:D21"/>
    <mergeCell ref="E20:F21"/>
    <mergeCell ref="A1:G1"/>
    <mergeCell ref="A3:G3"/>
    <mergeCell ref="A7:B7"/>
    <mergeCell ref="O4:P4"/>
    <mergeCell ref="R4:T4"/>
    <mergeCell ref="A4:A5"/>
    <mergeCell ref="H1:S2"/>
    <mergeCell ref="N8:N9"/>
    <mergeCell ref="O8:O9"/>
    <mergeCell ref="P8:P9"/>
    <mergeCell ref="Q8:Q9"/>
    <mergeCell ref="G18:H18"/>
    <mergeCell ref="I11:J11"/>
    <mergeCell ref="I12:J12"/>
    <mergeCell ref="I13:J13"/>
    <mergeCell ref="I14:J14"/>
    <mergeCell ref="I15:J15"/>
    <mergeCell ref="I16:J16"/>
    <mergeCell ref="I17:J17"/>
    <mergeCell ref="I18:J18"/>
    <mergeCell ref="G13:H13"/>
    <mergeCell ref="G14:H14"/>
    <mergeCell ref="G15:H15"/>
    <mergeCell ref="G16:H16"/>
    <mergeCell ref="G17:H17"/>
    <mergeCell ref="G10:H10"/>
    <mergeCell ref="I10:J10"/>
    <mergeCell ref="H3:J3"/>
    <mergeCell ref="G11:H11"/>
    <mergeCell ref="G12:H12"/>
    <mergeCell ref="L4:M4"/>
    <mergeCell ref="D7:H7"/>
    <mergeCell ref="A8:A9"/>
    <mergeCell ref="B8:B9"/>
    <mergeCell ref="C8:C9"/>
    <mergeCell ref="D8:D9"/>
    <mergeCell ref="E8:F9"/>
    <mergeCell ref="G9:H9"/>
    <mergeCell ref="I9:J9"/>
    <mergeCell ref="G8:J8"/>
    <mergeCell ref="B4:E5"/>
    <mergeCell ref="E15:F15"/>
    <mergeCell ref="E16:F16"/>
    <mergeCell ref="E17:F17"/>
    <mergeCell ref="E18:F18"/>
    <mergeCell ref="E10:F10"/>
    <mergeCell ref="E11:F11"/>
    <mergeCell ref="E12:F12"/>
    <mergeCell ref="E13:F13"/>
    <mergeCell ref="E14:F1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R18"/>
  <sheetViews>
    <sheetView workbookViewId="0">
      <selection activeCell="A18" sqref="A18"/>
    </sheetView>
  </sheetViews>
  <sheetFormatPr defaultRowHeight="15"/>
  <cols>
    <col min="3" max="3" width="11.42578125" customWidth="1"/>
  </cols>
  <sheetData>
    <row r="2" spans="1:18">
      <c r="A2" t="s">
        <v>0</v>
      </c>
      <c r="H2" s="29" t="s">
        <v>16</v>
      </c>
      <c r="I2" s="29"/>
      <c r="J2" s="29"/>
    </row>
    <row r="3" spans="1:18">
      <c r="A3">
        <v>40</v>
      </c>
      <c r="D3" t="s">
        <v>1</v>
      </c>
      <c r="H3" s="7"/>
      <c r="I3" s="8">
        <f>360/45</f>
        <v>8</v>
      </c>
      <c r="J3" s="7" t="s">
        <v>3</v>
      </c>
      <c r="K3" s="1"/>
      <c r="L3" s="12" t="s">
        <v>5</v>
      </c>
      <c r="M3" s="12"/>
      <c r="N3" s="3">
        <f>INT(I3/I6)</f>
        <v>0</v>
      </c>
      <c r="O3" t="s">
        <v>6</v>
      </c>
      <c r="Q3" s="2">
        <f>I3-N3*I6</f>
        <v>8</v>
      </c>
      <c r="R3" t="s">
        <v>7</v>
      </c>
    </row>
    <row r="6" spans="1:18">
      <c r="A6" t="s">
        <v>2</v>
      </c>
      <c r="D6" s="13" t="s">
        <v>4</v>
      </c>
      <c r="E6" s="13"/>
      <c r="F6" s="13"/>
      <c r="G6" s="13"/>
      <c r="H6" s="13"/>
      <c r="I6" s="2">
        <f>360/A3</f>
        <v>9</v>
      </c>
      <c r="J6" t="s">
        <v>3</v>
      </c>
    </row>
    <row r="7" spans="1:18" ht="45" customHeight="1">
      <c r="A7" s="14" t="s">
        <v>8</v>
      </c>
      <c r="B7" s="14" t="s">
        <v>9</v>
      </c>
      <c r="C7" s="14" t="s">
        <v>10</v>
      </c>
      <c r="D7" s="14" t="s">
        <v>11</v>
      </c>
      <c r="E7" s="16" t="s">
        <v>12</v>
      </c>
      <c r="F7" s="17"/>
      <c r="G7" s="24" t="s">
        <v>13</v>
      </c>
      <c r="H7" s="25"/>
      <c r="I7" s="25"/>
      <c r="J7" s="26"/>
      <c r="K7" s="6"/>
      <c r="L7" s="6"/>
      <c r="N7" s="30" t="s">
        <v>17</v>
      </c>
      <c r="O7" s="30" t="s">
        <v>18</v>
      </c>
      <c r="P7" s="30" t="s">
        <v>19</v>
      </c>
    </row>
    <row r="8" spans="1:18">
      <c r="A8" s="15"/>
      <c r="B8" s="15"/>
      <c r="C8" s="15"/>
      <c r="D8" s="15"/>
      <c r="E8" s="18"/>
      <c r="F8" s="19"/>
      <c r="G8" s="20" t="s">
        <v>14</v>
      </c>
      <c r="H8" s="21"/>
      <c r="I8" s="22" t="s">
        <v>15</v>
      </c>
      <c r="J8" s="23"/>
      <c r="K8" s="6"/>
      <c r="L8" s="6"/>
      <c r="N8" s="31"/>
      <c r="O8" s="31"/>
      <c r="P8" s="31"/>
    </row>
    <row r="9" spans="1:18">
      <c r="A9" s="5">
        <v>16</v>
      </c>
      <c r="B9" s="5">
        <f>I6</f>
        <v>9</v>
      </c>
      <c r="C9" s="5">
        <f>Q3</f>
        <v>8</v>
      </c>
      <c r="D9" s="5">
        <f>B9/A9</f>
        <v>0.5625</v>
      </c>
      <c r="E9" s="10">
        <f>C9/D9</f>
        <v>14.222222222222221</v>
      </c>
      <c r="F9" s="11"/>
      <c r="G9" s="27">
        <f>N3</f>
        <v>0</v>
      </c>
      <c r="H9" s="28"/>
      <c r="I9" s="10">
        <f>E9</f>
        <v>14.222222222222221</v>
      </c>
      <c r="J9" s="11"/>
      <c r="K9" s="6"/>
      <c r="L9" s="6"/>
      <c r="N9" s="9">
        <v>16</v>
      </c>
      <c r="O9" s="9">
        <v>15</v>
      </c>
      <c r="P9" s="9">
        <v>23</v>
      </c>
    </row>
    <row r="10" spans="1:18">
      <c r="A10" s="5">
        <v>17</v>
      </c>
      <c r="B10" s="5">
        <f>B9</f>
        <v>9</v>
      </c>
      <c r="C10" s="5">
        <f>C9</f>
        <v>8</v>
      </c>
      <c r="D10" s="5">
        <f t="shared" ref="D10:D17" si="0">B10/A10</f>
        <v>0.52941176470588236</v>
      </c>
      <c r="E10" s="10">
        <f t="shared" ref="E10:E17" si="1">C10/D10</f>
        <v>15.111111111111111</v>
      </c>
      <c r="F10" s="11"/>
      <c r="G10" s="27">
        <f>G9</f>
        <v>0</v>
      </c>
      <c r="H10" s="28"/>
      <c r="I10" s="10">
        <f t="shared" ref="I10:I17" si="2">E10</f>
        <v>15.111111111111111</v>
      </c>
      <c r="J10" s="11"/>
      <c r="K10" s="6"/>
      <c r="L10" s="6"/>
      <c r="N10" s="9">
        <v>17</v>
      </c>
      <c r="O10" s="9">
        <v>17</v>
      </c>
      <c r="P10" s="9">
        <v>29</v>
      </c>
    </row>
    <row r="11" spans="1:18">
      <c r="A11" s="5">
        <v>19</v>
      </c>
      <c r="B11" s="5">
        <f t="shared" ref="B11:C17" si="3">B10</f>
        <v>9</v>
      </c>
      <c r="C11" s="5">
        <f t="shared" si="3"/>
        <v>8</v>
      </c>
      <c r="D11" s="5">
        <f t="shared" si="0"/>
        <v>0.47368421052631576</v>
      </c>
      <c r="E11" s="10">
        <f t="shared" si="1"/>
        <v>16.888888888888889</v>
      </c>
      <c r="F11" s="11"/>
      <c r="G11" s="27">
        <f t="shared" ref="G11:G17" si="4">G10</f>
        <v>0</v>
      </c>
      <c r="H11" s="28"/>
      <c r="I11" s="10">
        <f t="shared" si="2"/>
        <v>16.888888888888889</v>
      </c>
      <c r="J11" s="11"/>
      <c r="K11" s="6"/>
      <c r="L11" s="6"/>
      <c r="N11" s="9">
        <v>19</v>
      </c>
      <c r="O11" s="9">
        <v>19</v>
      </c>
      <c r="P11" s="9">
        <v>43</v>
      </c>
    </row>
    <row r="12" spans="1:18">
      <c r="A12" s="5">
        <v>21</v>
      </c>
      <c r="B12" s="5">
        <f t="shared" si="3"/>
        <v>9</v>
      </c>
      <c r="C12" s="5">
        <f t="shared" si="3"/>
        <v>8</v>
      </c>
      <c r="D12" s="5">
        <f t="shared" si="0"/>
        <v>0.42857142857142855</v>
      </c>
      <c r="E12" s="10">
        <f t="shared" si="1"/>
        <v>18.666666666666668</v>
      </c>
      <c r="F12" s="11"/>
      <c r="G12" s="27">
        <f t="shared" si="4"/>
        <v>0</v>
      </c>
      <c r="H12" s="28"/>
      <c r="I12" s="10">
        <f t="shared" si="2"/>
        <v>18.666666666666668</v>
      </c>
      <c r="J12" s="11"/>
      <c r="K12" s="6"/>
      <c r="L12" s="6"/>
      <c r="N12" s="9">
        <v>21</v>
      </c>
      <c r="O12" s="9">
        <v>21</v>
      </c>
      <c r="P12" s="9">
        <v>53</v>
      </c>
    </row>
    <row r="13" spans="1:18">
      <c r="A13" s="5">
        <v>29</v>
      </c>
      <c r="B13" s="5">
        <f t="shared" si="3"/>
        <v>9</v>
      </c>
      <c r="C13" s="5">
        <f t="shared" si="3"/>
        <v>8</v>
      </c>
      <c r="D13" s="5">
        <f t="shared" si="0"/>
        <v>0.31034482758620691</v>
      </c>
      <c r="E13" s="10">
        <f t="shared" si="1"/>
        <v>25.777777777777779</v>
      </c>
      <c r="F13" s="11"/>
      <c r="G13" s="27">
        <f t="shared" si="4"/>
        <v>0</v>
      </c>
      <c r="H13" s="28"/>
      <c r="I13" s="10">
        <f t="shared" si="2"/>
        <v>25.777777777777779</v>
      </c>
      <c r="J13" s="11"/>
      <c r="K13" s="6"/>
      <c r="L13" s="6"/>
      <c r="N13" s="9">
        <v>29</v>
      </c>
      <c r="O13" s="9">
        <v>27</v>
      </c>
      <c r="P13" s="9">
        <v>59</v>
      </c>
    </row>
    <row r="14" spans="1:18">
      <c r="A14" s="5">
        <v>33</v>
      </c>
      <c r="B14" s="5">
        <f t="shared" si="3"/>
        <v>9</v>
      </c>
      <c r="C14" s="5">
        <f t="shared" si="3"/>
        <v>8</v>
      </c>
      <c r="D14" s="5">
        <f t="shared" si="0"/>
        <v>0.27272727272727271</v>
      </c>
      <c r="E14" s="10">
        <f t="shared" si="1"/>
        <v>29.333333333333336</v>
      </c>
      <c r="F14" s="11"/>
      <c r="G14" s="27">
        <f t="shared" si="4"/>
        <v>0</v>
      </c>
      <c r="H14" s="28"/>
      <c r="I14" s="10">
        <f t="shared" si="2"/>
        <v>29.333333333333336</v>
      </c>
      <c r="J14" s="11"/>
      <c r="K14" s="6"/>
      <c r="L14" s="6"/>
      <c r="N14" s="9">
        <v>33</v>
      </c>
      <c r="O14" s="9">
        <v>31</v>
      </c>
      <c r="P14" s="9">
        <v>73</v>
      </c>
    </row>
    <row r="15" spans="1:18">
      <c r="A15" s="5">
        <v>39</v>
      </c>
      <c r="B15" s="5">
        <f t="shared" si="3"/>
        <v>9</v>
      </c>
      <c r="C15" s="5">
        <f t="shared" si="3"/>
        <v>8</v>
      </c>
      <c r="D15" s="5">
        <f t="shared" si="0"/>
        <v>0.23076923076923078</v>
      </c>
      <c r="E15" s="10">
        <f t="shared" si="1"/>
        <v>34.666666666666664</v>
      </c>
      <c r="F15" s="11"/>
      <c r="G15" s="27">
        <f t="shared" si="4"/>
        <v>0</v>
      </c>
      <c r="H15" s="28"/>
      <c r="I15" s="10">
        <f t="shared" si="2"/>
        <v>34.666666666666664</v>
      </c>
      <c r="J15" s="11"/>
      <c r="K15" s="6"/>
      <c r="L15" s="6"/>
      <c r="N15" s="9">
        <v>39</v>
      </c>
      <c r="O15" s="9">
        <v>37</v>
      </c>
      <c r="P15" s="9">
        <v>79</v>
      </c>
    </row>
    <row r="16" spans="1:18">
      <c r="A16" s="5">
        <v>43</v>
      </c>
      <c r="B16" s="5">
        <f t="shared" si="3"/>
        <v>9</v>
      </c>
      <c r="C16" s="5">
        <f t="shared" si="3"/>
        <v>8</v>
      </c>
      <c r="D16" s="5">
        <f t="shared" si="0"/>
        <v>0.20930232558139536</v>
      </c>
      <c r="E16" s="10">
        <f t="shared" si="1"/>
        <v>38.222222222222221</v>
      </c>
      <c r="F16" s="11"/>
      <c r="G16" s="27">
        <f t="shared" si="4"/>
        <v>0</v>
      </c>
      <c r="H16" s="28"/>
      <c r="I16" s="10">
        <f t="shared" si="2"/>
        <v>38.222222222222221</v>
      </c>
      <c r="J16" s="11"/>
      <c r="K16" s="6"/>
      <c r="L16" s="6"/>
      <c r="N16" s="9">
        <v>43</v>
      </c>
      <c r="O16" s="9">
        <v>41</v>
      </c>
      <c r="P16" s="9">
        <v>88</v>
      </c>
    </row>
    <row r="17" spans="1:16">
      <c r="A17" s="5">
        <v>49</v>
      </c>
      <c r="B17" s="5">
        <f t="shared" si="3"/>
        <v>9</v>
      </c>
      <c r="C17" s="5">
        <f t="shared" si="3"/>
        <v>8</v>
      </c>
      <c r="D17" s="5">
        <f t="shared" si="0"/>
        <v>0.18367346938775511</v>
      </c>
      <c r="E17" s="10">
        <f t="shared" si="1"/>
        <v>43.55555555555555</v>
      </c>
      <c r="F17" s="11"/>
      <c r="G17" s="27">
        <f t="shared" si="4"/>
        <v>0</v>
      </c>
      <c r="H17" s="28"/>
      <c r="I17" s="10">
        <f t="shared" si="2"/>
        <v>43.55555555555555</v>
      </c>
      <c r="J17" s="11"/>
      <c r="K17" s="6"/>
      <c r="L17" s="6"/>
      <c r="N17" s="9">
        <v>49</v>
      </c>
      <c r="O17" s="9">
        <v>47</v>
      </c>
      <c r="P17" s="9">
        <v>89</v>
      </c>
    </row>
    <row r="18" spans="1:16">
      <c r="A18" s="4"/>
      <c r="B18" s="4"/>
      <c r="C18" s="4"/>
      <c r="D18" s="4"/>
      <c r="E18" s="4"/>
    </row>
  </sheetData>
  <mergeCells count="41">
    <mergeCell ref="E17:F17"/>
    <mergeCell ref="G17:H17"/>
    <mergeCell ref="I17:J17"/>
    <mergeCell ref="E15:F15"/>
    <mergeCell ref="G15:H15"/>
    <mergeCell ref="I15:J15"/>
    <mergeCell ref="E16:F16"/>
    <mergeCell ref="G16:H16"/>
    <mergeCell ref="I16:J16"/>
    <mergeCell ref="E13:F13"/>
    <mergeCell ref="G13:H13"/>
    <mergeCell ref="I13:J13"/>
    <mergeCell ref="E14:F14"/>
    <mergeCell ref="G14:H14"/>
    <mergeCell ref="I14:J14"/>
    <mergeCell ref="E11:F11"/>
    <mergeCell ref="G11:H11"/>
    <mergeCell ref="I11:J11"/>
    <mergeCell ref="E12:F12"/>
    <mergeCell ref="G12:H12"/>
    <mergeCell ref="I12:J12"/>
    <mergeCell ref="E9:F9"/>
    <mergeCell ref="G9:H9"/>
    <mergeCell ref="I9:J9"/>
    <mergeCell ref="E10:F10"/>
    <mergeCell ref="G10:H10"/>
    <mergeCell ref="I10:J10"/>
    <mergeCell ref="A7:A8"/>
    <mergeCell ref="B7:B8"/>
    <mergeCell ref="C7:C8"/>
    <mergeCell ref="D7:D8"/>
    <mergeCell ref="E7:F8"/>
    <mergeCell ref="N7:N8"/>
    <mergeCell ref="O7:O8"/>
    <mergeCell ref="P7:P8"/>
    <mergeCell ref="H2:J2"/>
    <mergeCell ref="L3:M3"/>
    <mergeCell ref="D6:H6"/>
    <mergeCell ref="G7:J7"/>
    <mergeCell ref="G8:H8"/>
    <mergeCell ref="I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Novi podeoni</vt:lpstr>
      <vt:lpstr>Stari podeoni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2021-05-11T06:09:41Z</dcterms:modified>
</cp:coreProperties>
</file>