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jelisic\Downloads\"/>
    </mc:Choice>
  </mc:AlternateContent>
  <xr:revisionPtr revIDLastSave="0" documentId="13_ncr:1_{0E1667DE-9EF7-4177-8053-968D6809EA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ivot" sheetId="3" r:id="rId1"/>
    <sheet name="Sheet1" sheetId="4" r:id="rId2"/>
    <sheet name="Pivot2" sheetId="5" r:id="rId3"/>
    <sheet name="Base" sheetId="1" r:id="rId4"/>
  </sheets>
  <definedNames>
    <definedName name="_xlcn.WorksheetConnection_BaseA1E61" hidden="1">Base!$A$1:$E$6</definedName>
  </definedNames>
  <calcPr calcId="191029"/>
  <pivotCaches>
    <pivotCache cacheId="71" r:id="rId5"/>
    <pivotCache cacheId="75" r:id="rId6"/>
    <pivotCache cacheId="78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87fcd154-46ce-409d-90f5-7dce5d42b9bb" name="Range" connection="WorksheetConnection_Base!$A$1:$E$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E4" i="1"/>
  <c r="E5" i="1"/>
  <c r="E6" i="1"/>
  <c r="E2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  <c r="A4" i="1"/>
  <c r="A5" i="1"/>
  <c r="A6" i="1"/>
  <c r="A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Base!$A$1:$E$6" type="102" refreshedVersion="6" minRefreshableVersion="5">
    <extLst>
      <ext xmlns:x15="http://schemas.microsoft.com/office/spreadsheetml/2010/11/main" uri="{DE250136-89BD-433C-8126-D09CA5730AF9}">
        <x15:connection id="Range-87fcd154-46ce-409d-90f5-7dce5d42b9bb" autoDelete="1">
          <x15:rangePr sourceName="_xlcn.WorksheetConnection_BaseA1E61"/>
        </x15:connection>
      </ext>
    </extLst>
  </connection>
</connections>
</file>

<file path=xl/sharedStrings.xml><?xml version="1.0" encoding="utf-8"?>
<sst xmlns="http://schemas.openxmlformats.org/spreadsheetml/2006/main" count="87" uniqueCount="31">
  <si>
    <t>Grand Total</t>
  </si>
  <si>
    <t>Row Labels</t>
  </si>
  <si>
    <t>Ime</t>
  </si>
  <si>
    <t>Part</t>
  </si>
  <si>
    <t>Bod</t>
  </si>
  <si>
    <t>Pros</t>
  </si>
  <si>
    <t>Sum of Part</t>
  </si>
  <si>
    <t>Sum of Bod</t>
  </si>
  <si>
    <t>Sum of Pros</t>
  </si>
  <si>
    <t>Slobodan</t>
  </si>
  <si>
    <t>Dejan</t>
  </si>
  <si>
    <t>Ivan</t>
  </si>
  <si>
    <t>Ivica</t>
  </si>
  <si>
    <t>Savo</t>
  </si>
  <si>
    <t>rb</t>
  </si>
  <si>
    <t>A2 --&gt;&gt;       =IF(B2&lt;&gt;"";ROW()-1)</t>
  </si>
  <si>
    <t>u slučaju ako obrišeš neki red u tablici tada se redni brojevi automatski prilagođavaju</t>
  </si>
  <si>
    <t>Pop Rale</t>
  </si>
  <si>
    <t>Milan</t>
  </si>
  <si>
    <t>Blagoje</t>
  </si>
  <si>
    <t>Zoran</t>
  </si>
  <si>
    <t>Djordje</t>
  </si>
  <si>
    <t>Fahreta</t>
  </si>
  <si>
    <t>Darko</t>
  </si>
  <si>
    <t>Pavlovic</t>
  </si>
  <si>
    <t>Tomic</t>
  </si>
  <si>
    <t>Markovic</t>
  </si>
  <si>
    <t>Bogdan</t>
  </si>
  <si>
    <t>Petar</t>
  </si>
  <si>
    <t>Boskovic</t>
  </si>
  <si>
    <t>Vlado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</si>
</sst>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15"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9</xdr:col>
      <xdr:colOff>85218</xdr:colOff>
      <xdr:row>35</xdr:row>
      <xdr:rowOff>66190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850" y="2857500"/>
          <a:ext cx="4057143" cy="38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16</xdr:col>
      <xdr:colOff>399543</xdr:colOff>
      <xdr:row>35</xdr:row>
      <xdr:rowOff>66190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5" y="2857500"/>
          <a:ext cx="4057143" cy="38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16</xdr:col>
      <xdr:colOff>399543</xdr:colOff>
      <xdr:row>57</xdr:row>
      <xdr:rowOff>66190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2275" y="7048500"/>
          <a:ext cx="4057143" cy="3876190"/>
        </a:xfrm>
        <a:prstGeom prst="rect">
          <a:avLst/>
        </a:prstGeom>
      </xdr:spPr>
    </xdr:pic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eksandar Jelisic" refreshedDate="44228.476369444441" backgroundQuery="1" createdVersion="5" refreshedVersion="6" minRefreshableVersion="3" recordCount="0" supportSubquery="1" supportAdvancedDrill="1" xr:uid="{00000000-000A-0000-FFFF-FFFF7D000000}">
  <cacheSource type="external" connectionId="1"/>
  <cacheFields count="5">
    <cacheField name="[Range].[rb].[rb]" caption="rb" numFmtId="0" level="1">
      <sharedItems containsSemiMixedTypes="0" containsString="0" containsNumber="1" containsInteger="1" minValue="1" maxValue="5" count="5">
        <n v="1"/>
        <n v="2"/>
        <n v="3"/>
        <n v="4"/>
        <n v="5"/>
      </sharedItems>
      <extLst>
        <ext xmlns:x15="http://schemas.microsoft.com/office/spreadsheetml/2010/11/main" uri="{4F2E5C28-24EA-4eb8-9CBF-B6C8F9C3D259}">
          <x15:cachedUniqueNames>
            <x15:cachedUniqueName index="0" name="[Range].[rb].&amp;[1]"/>
            <x15:cachedUniqueName index="1" name="[Range].[rb].&amp;[2]"/>
            <x15:cachedUniqueName index="2" name="[Range].[rb].&amp;[3]"/>
            <x15:cachedUniqueName index="3" name="[Range].[rb].&amp;[4]"/>
            <x15:cachedUniqueName index="4" name="[Range].[rb].&amp;[5]"/>
          </x15:cachedUniqueNames>
        </ext>
      </extLst>
    </cacheField>
    <cacheField name="[Range].[Ime].[Ime]" caption="Ime" numFmtId="0" hierarchy="1" level="1">
      <sharedItems count="4">
        <s v="Dejan"/>
        <s v="Ivan"/>
        <s v="Ivica"/>
        <s v="Savo"/>
      </sharedItems>
    </cacheField>
    <cacheField name="[Measures].[Sum of Part]" caption="Sum of Part" numFmtId="0" hierarchy="5" level="32767"/>
    <cacheField name="[Measures].[Sum of Bod]" caption="Sum of Bod" numFmtId="0" hierarchy="6" level="32767"/>
    <cacheField name="[Measures].[Sum of Pros]" caption="Sum of Pros" numFmtId="0" hierarchy="7" level="32767"/>
  </cacheFields>
  <cacheHierarchies count="10">
    <cacheHierarchy uniqueName="[Range].[rb]" caption="rb" attribute="1" defaultMemberUniqueName="[Range].[rb].[All]" allUniqueName="[Range].[rb].[All]" dimensionUniqueName="[Range]" displayFolder="" count="2" memberValueDatatype="20" unbalanced="0">
      <fieldsUsage count="2">
        <fieldUsage x="-1"/>
        <fieldUsage x="0"/>
      </fieldsUsage>
    </cacheHierarchy>
    <cacheHierarchy uniqueName="[Range].[Ime]" caption="Ime" attribute="1" defaultMemberUniqueName="[Range].[Ime].[All]" allUniqueName="[Range].[Im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Part]" caption="Part" attribute="1" defaultMemberUniqueName="[Range].[Part].[All]" allUniqueName="[Range].[Part].[All]" dimensionUniqueName="[Range]" displayFolder="" count="0" memberValueDatatype="20" unbalanced="0"/>
    <cacheHierarchy uniqueName="[Range].[Bod]" caption="Bod" attribute="1" defaultMemberUniqueName="[Range].[Bod].[All]" allUniqueName="[Range].[Bod].[All]" dimensionUniqueName="[Range]" displayFolder="" count="0" memberValueDatatype="20" unbalanced="0"/>
    <cacheHierarchy uniqueName="[Range].[Pros]" caption="Pros" attribute="1" defaultMemberUniqueName="[Range].[Pros].[All]" allUniqueName="[Range].[Pros].[All]" dimensionUniqueName="[Range]" displayFolder="" count="0" memberValueDatatype="5" unbalanced="0"/>
    <cacheHierarchy uniqueName="[Measures].[Sum of Part]" caption="Sum of Part" measure="1" displayFolder="" measureGroup="Rang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 of Bod]" caption="Sum of Bod" measure="1" displayFolder="" measureGroup="Range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Pros]" caption="Sum of Pros" measure="1" displayFolder="" measureGroup="Range" count="0" oneField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ar Jelisic" refreshedDate="44228.476369444441" createdVersion="6" refreshedVersion="6" minRefreshableVersion="3" recordCount="21" xr:uid="{537D8C04-2B89-460B-88E9-90A41F91AE87}">
  <cacheSource type="worksheet">
    <worksheetSource name="Table1"/>
  </cacheSource>
  <cacheFields count="5">
    <cacheField name="rb" numFmtId="0">
      <sharedItems containsSemiMixedTypes="0" containsString="0" containsNumber="1" containsInteger="1" minValue="1" maxValue="25" count="2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 u="1"/>
        <n v="23" u="1"/>
        <n v="24" u="1"/>
        <n v="25" u="1"/>
      </sharedItems>
    </cacheField>
    <cacheField name="Ime" numFmtId="0">
      <sharedItems count="38">
        <s v="Slobodan"/>
        <s v="Dejan"/>
        <s v="Ivan"/>
        <s v="Ivica"/>
        <s v="Savo"/>
        <s v="Pop Rale"/>
        <s v="Milan"/>
        <s v="Blagoje"/>
        <s v="Zoran"/>
        <s v="Djordje"/>
        <s v="Fahreta"/>
        <s v="Darko"/>
        <s v="Pavlovic"/>
        <s v="Tomic"/>
        <s v="Markovic"/>
        <s v="Bogdan"/>
        <s v="Petar"/>
        <s v="Boskovic"/>
        <s v="Vlado"/>
        <s v="Milovan Babovic" u="1"/>
        <s v="Bogdan Andrijasevic" u="1"/>
        <s v="Pavlovic Bracko Sreten" u="1"/>
        <s v="Saska Boskovic" u="1"/>
        <s v="Sinisa Nikolin" u="1"/>
        <s v="Djordje Jovanovic" u="1"/>
        <s v="Fahreta Zgodić Redžvelja" u="1"/>
        <s v="Dejan Radulovic" u="1"/>
        <s v="Blagoje Jaksic" u="1"/>
        <s v="Aleksandar Tomic" u="1"/>
        <s v="Zoran Stevanovic" u="1"/>
        <s v="Vladimir Markovic" u="1"/>
        <s v="Goran Kanostrevac-kane" u="1"/>
        <s v="Milan Andric" u="1"/>
        <s v="Vlado Radenovic" u="1"/>
        <s v="Darko Andric" u="1"/>
        <s v="Petar Popovic" u="1"/>
        <s v="Savo Zoric" u="1"/>
        <s v="Nenad Vukajlovic" u="1"/>
      </sharedItems>
    </cacheField>
    <cacheField name="Part" numFmtId="0">
      <sharedItems containsSemiMixedTypes="0" containsString="0" containsNumber="1" containsInteger="1" minValue="233" maxValue="835"/>
    </cacheField>
    <cacheField name="Bod" numFmtId="0">
      <sharedItems containsSemiMixedTypes="0" containsString="0" containsNumber="1" containsInteger="1" minValue="34" maxValue="160"/>
    </cacheField>
    <cacheField name="Pros" numFmtId="0">
      <sharedItems containsSemiMixedTypes="0" containsString="0" containsNumber="1" minValue="5.0816326530612246" maxValue="8.3823529411764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ar Jelisic" refreshedDate="44228.476369675926" createdVersion="6" refreshedVersion="6" minRefreshableVersion="3" recordCount="21" xr:uid="{00000000-000A-0000-FFFF-FFFF73000000}">
  <cacheSource type="worksheet">
    <worksheetSource ref="B1:E22" sheet="Base"/>
  </cacheSource>
  <cacheFields count="5">
    <cacheField name="Ime" numFmtId="0">
      <sharedItems count="42">
        <s v="Slobodan"/>
        <s v="Dejan"/>
        <s v="Ivan"/>
        <s v="Ivica"/>
        <s v="Savo"/>
        <s v="Pop Rale"/>
        <s v="Milan"/>
        <s v="Blagoje"/>
        <s v="Zoran"/>
        <s v="Djordje"/>
        <s v="Fahreta"/>
        <s v="Darko"/>
        <s v="Pavlovic"/>
        <s v="Tomic"/>
        <s v="Markovic"/>
        <s v="Bogdan"/>
        <s v="Petar"/>
        <s v="Boskovic"/>
        <s v="Vlado"/>
        <s v="Milovan Babovic" u="1"/>
        <s v="Bogdan Andrijasevic" u="1"/>
        <s v="Pavlovic Bracko Sreten" u="1"/>
        <s v="Saska Boskovic" u="1"/>
        <s v="Sinisa Nikolin" u="1"/>
        <s v="Ivan Sokolovic" u="1"/>
        <s v="Djordje Jovanovic" u="1"/>
        <s v="Fahreta Zgodić Redžvelja" u="1"/>
        <s v="Dejan Radulovic" u="1"/>
        <s v="Blagoje Jaksic" u="1"/>
        <s v="Aleksandar Tomic" u="1"/>
        <s v="Zoran Stevanovic" u="1"/>
        <s v="Vladimir Markovic" u="1"/>
        <s v="Ivica Pejovic" u="1"/>
        <s v="Goran Kanostrevac-kane" u="1"/>
        <s v="Aleksandar Maksimovic-Pufta" u="1"/>
        <s v="Milan Andric" u="1"/>
        <s v="Vlado Radenovic" u="1"/>
        <s v="Darko Andric" u="1"/>
        <s v="Petar Popovic" u="1"/>
        <s v="Savo Zoric" u="1"/>
        <s v="Slobodan Glavas" u="1"/>
        <s v="Nenad Vukajlovic" u="1"/>
      </sharedItems>
    </cacheField>
    <cacheField name="Part" numFmtId="0">
      <sharedItems containsSemiMixedTypes="0" containsString="0" containsNumber="1" containsInteger="1" minValue="233" maxValue="835"/>
    </cacheField>
    <cacheField name="Bod" numFmtId="0">
      <sharedItems containsSemiMixedTypes="0" containsString="0" containsNumber="1" containsInteger="1" minValue="34" maxValue="160"/>
    </cacheField>
    <cacheField name="Pros" numFmtId="0">
      <sharedItems containsSemiMixedTypes="0" containsString="0" containsNumber="1" minValue="5.0816326530612246" maxValue="8.382352941176471"/>
    </cacheField>
    <cacheField name="Field1" numFmtId="0" formula=" ROW(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x v="0"/>
    <n v="315"/>
    <n v="48"/>
    <n v="6.5625"/>
  </r>
  <r>
    <x v="1"/>
    <x v="1"/>
    <n v="411"/>
    <n v="54"/>
    <n v="7.6111111111111107"/>
  </r>
  <r>
    <x v="2"/>
    <x v="2"/>
    <n v="352"/>
    <n v="57"/>
    <n v="6.1754385964912277"/>
  </r>
  <r>
    <x v="3"/>
    <x v="3"/>
    <n v="290"/>
    <n v="48"/>
    <n v="6.041666666666667"/>
  </r>
  <r>
    <x v="4"/>
    <x v="4"/>
    <n v="270"/>
    <n v="45"/>
    <n v="6"/>
  </r>
  <r>
    <x v="5"/>
    <x v="4"/>
    <n v="547"/>
    <n v="98"/>
    <n v="5.5816326530612246"/>
  </r>
  <r>
    <x v="6"/>
    <x v="5"/>
    <n v="250"/>
    <n v="45"/>
    <n v="5.5555555555555554"/>
  </r>
  <r>
    <x v="7"/>
    <x v="1"/>
    <n v="469"/>
    <n v="85"/>
    <n v="5.5176470588235293"/>
  </r>
  <r>
    <x v="8"/>
    <x v="6"/>
    <n v="254"/>
    <n v="47"/>
    <n v="5.4042553191489358"/>
  </r>
  <r>
    <x v="9"/>
    <x v="7"/>
    <n v="388"/>
    <n v="72"/>
    <n v="5.3888888888888893"/>
  </r>
  <r>
    <x v="10"/>
    <x v="8"/>
    <n v="280"/>
    <n v="52"/>
    <n v="5.384615384615385"/>
  </r>
  <r>
    <x v="11"/>
    <x v="9"/>
    <n v="548"/>
    <n v="70"/>
    <n v="7.8285714285714283"/>
  </r>
  <r>
    <x v="12"/>
    <x v="10"/>
    <n v="375"/>
    <n v="70"/>
    <n v="5.3571428571428568"/>
  </r>
  <r>
    <x v="13"/>
    <x v="11"/>
    <n v="239"/>
    <n v="45"/>
    <n v="5.3111111111111109"/>
  </r>
  <r>
    <x v="14"/>
    <x v="12"/>
    <n v="285"/>
    <n v="34"/>
    <n v="8.382352941176471"/>
  </r>
  <r>
    <x v="15"/>
    <x v="13"/>
    <n v="764"/>
    <n v="145"/>
    <n v="5.2689655172413792"/>
  </r>
  <r>
    <x v="16"/>
    <x v="14"/>
    <n v="835"/>
    <n v="160"/>
    <n v="5.21875"/>
  </r>
  <r>
    <x v="17"/>
    <x v="15"/>
    <n v="270"/>
    <n v="52"/>
    <n v="5.1923076923076925"/>
  </r>
  <r>
    <x v="18"/>
    <x v="16"/>
    <n v="233"/>
    <n v="45"/>
    <n v="5.177777777777778"/>
  </r>
  <r>
    <x v="19"/>
    <x v="17"/>
    <n v="367"/>
    <n v="72"/>
    <n v="5.0972222222222223"/>
  </r>
  <r>
    <x v="20"/>
    <x v="18"/>
    <n v="249"/>
    <n v="49"/>
    <n v="5.081632653061224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n v="315"/>
    <n v="48"/>
    <n v="6.5625"/>
  </r>
  <r>
    <x v="1"/>
    <n v="411"/>
    <n v="54"/>
    <n v="7.6111111111111107"/>
  </r>
  <r>
    <x v="2"/>
    <n v="352"/>
    <n v="57"/>
    <n v="6.1754385964912277"/>
  </r>
  <r>
    <x v="3"/>
    <n v="290"/>
    <n v="48"/>
    <n v="6.041666666666667"/>
  </r>
  <r>
    <x v="4"/>
    <n v="270"/>
    <n v="45"/>
    <n v="6"/>
  </r>
  <r>
    <x v="4"/>
    <n v="547"/>
    <n v="98"/>
    <n v="5.5816326530612246"/>
  </r>
  <r>
    <x v="5"/>
    <n v="250"/>
    <n v="45"/>
    <n v="5.5555555555555554"/>
  </r>
  <r>
    <x v="1"/>
    <n v="469"/>
    <n v="85"/>
    <n v="5.5176470588235293"/>
  </r>
  <r>
    <x v="6"/>
    <n v="254"/>
    <n v="47"/>
    <n v="5.4042553191489358"/>
  </r>
  <r>
    <x v="7"/>
    <n v="388"/>
    <n v="72"/>
    <n v="5.3888888888888893"/>
  </r>
  <r>
    <x v="8"/>
    <n v="280"/>
    <n v="52"/>
    <n v="5.384615384615385"/>
  </r>
  <r>
    <x v="9"/>
    <n v="548"/>
    <n v="70"/>
    <n v="7.8285714285714283"/>
  </r>
  <r>
    <x v="10"/>
    <n v="375"/>
    <n v="70"/>
    <n v="5.3571428571428568"/>
  </r>
  <r>
    <x v="11"/>
    <n v="239"/>
    <n v="45"/>
    <n v="5.3111111111111109"/>
  </r>
  <r>
    <x v="12"/>
    <n v="285"/>
    <n v="34"/>
    <n v="8.382352941176471"/>
  </r>
  <r>
    <x v="13"/>
    <n v="764"/>
    <n v="145"/>
    <n v="5.2689655172413792"/>
  </r>
  <r>
    <x v="14"/>
    <n v="835"/>
    <n v="160"/>
    <n v="5.21875"/>
  </r>
  <r>
    <x v="15"/>
    <n v="270"/>
    <n v="52"/>
    <n v="5.1923076923076925"/>
  </r>
  <r>
    <x v="16"/>
    <n v="233"/>
    <n v="45"/>
    <n v="5.177777777777778"/>
  </r>
  <r>
    <x v="17"/>
    <n v="367"/>
    <n v="72"/>
    <n v="5.0972222222222223"/>
  </r>
  <r>
    <x v="18"/>
    <n v="249"/>
    <n v="49"/>
    <n v="5.08163265306122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7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E23" firstHeaderRow="0" firstDataRow="1" firstDataCol="1"/>
  <pivotFields count="5">
    <pivotField axis="axisRow" showAll="0">
      <items count="43">
        <item m="1" x="34"/>
        <item m="1" x="27"/>
        <item m="1" x="24"/>
        <item m="1" x="32"/>
        <item m="1" x="40"/>
        <item x="0"/>
        <item x="1"/>
        <item x="2"/>
        <item x="3"/>
        <item x="4"/>
        <item m="1" x="39"/>
        <item x="5"/>
        <item m="1" x="35"/>
        <item m="1" x="28"/>
        <item m="1" x="30"/>
        <item m="1" x="25"/>
        <item m="1" x="26"/>
        <item m="1" x="37"/>
        <item m="1" x="21"/>
        <item m="1" x="29"/>
        <item m="1" x="31"/>
        <item m="1" x="20"/>
        <item m="1" x="38"/>
        <item m="1" x="33"/>
        <item m="1" x="23"/>
        <item m="1" x="19"/>
        <item m="1" x="41"/>
        <item m="1" x="22"/>
        <item m="1" x="3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dataField="1" showAll="0"/>
    <pivotField dataField="1" showAll="0"/>
    <pivotField dataField="1" showAll="0"/>
    <pivotField dragToRow="0" dragToCol="0" dragToPage="0" showAll="0" defaultSubtotal="0"/>
  </pivotFields>
  <rowFields count="1">
    <field x="0"/>
  </rowFields>
  <rowItems count="20">
    <i>
      <x v="5"/>
    </i>
    <i>
      <x v="6"/>
    </i>
    <i>
      <x v="7"/>
    </i>
    <i>
      <x v="8"/>
    </i>
    <i>
      <x v="9"/>
    </i>
    <i>
      <x v="11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art" fld="1" baseField="0" baseItem="0"/>
    <dataField name="Sum of Bod" fld="2" baseField="0" baseItem="0"/>
    <dataField name="Sum of Pros" fld="3" baseField="0" baseItem="0"/>
  </dataFields>
  <pivotTableStyleInfo name="PivotStyleDark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7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5" indent="0" outline="1" outlineData="1" multipleFieldFilters="0">
  <location ref="A3:E9" firstHeaderRow="0" firstDataRow="1" firstDataCol="2"/>
  <pivotFields count="5">
    <pivotField axis="axisRow" allDrilled="1" outline="0" showAll="0" dataSourceSort="1" defaultSubtotal="0" defaultAttributeDrillState="1">
      <items count="5">
        <item x="0" e="0"/>
        <item x="1"/>
        <item x="2"/>
        <item x="3"/>
        <item x="4"/>
      </items>
    </pivotField>
    <pivotField axis="axisRow" allDrilled="1" outline="0" showAll="0" dataSourceSort="1" defaultSubtotal="0" defaultAttributeDrillState="1">
      <items count="4">
        <item x="0"/>
        <item x="1"/>
        <item x="2"/>
        <item x="3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6">
    <i>
      <x/>
    </i>
    <i>
      <x v="1"/>
      <x/>
    </i>
    <i>
      <x v="2"/>
      <x v="1"/>
    </i>
    <i>
      <x v="3"/>
      <x v="2"/>
    </i>
    <i>
      <x v="4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art" fld="2" baseField="0" baseItem="0"/>
    <dataField name="Sum of Bod" fld="3" baseField="0" baseItem="0"/>
    <dataField name="Sum of Pros" fld="4" baseField="0" baseItem="0"/>
  </dataField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!$A$1:$E$6">
        <x15:activeTabTopLevelEntity name="[Rang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251436-15FD-425D-B793-756EF014B9C4}" name="PivotTable1" cacheId="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5" firstHeaderRow="1" firstDataRow="1" firstDataCol="2"/>
  <pivotFields count="5">
    <pivotField axis="axisRow" outline="0" showAll="0" sortType="descending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1"/>
        <item m="1" x="22"/>
        <item m="1" x="23"/>
        <item m="1"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outline="0" showAll="0" defaultSubtotal="0">
      <items count="38">
        <item x="1"/>
        <item x="2"/>
        <item x="3"/>
        <item x="4"/>
        <item x="0"/>
        <item m="1" x="36"/>
        <item x="5"/>
        <item m="1" x="26"/>
        <item m="1" x="32"/>
        <item m="1" x="27"/>
        <item m="1" x="29"/>
        <item m="1" x="24"/>
        <item m="1" x="25"/>
        <item m="1" x="34"/>
        <item m="1" x="21"/>
        <item m="1" x="28"/>
        <item m="1" x="30"/>
        <item m="1" x="20"/>
        <item m="1" x="35"/>
        <item m="1" x="31"/>
        <item m="1" x="23"/>
        <item m="1" x="19"/>
        <item m="1" x="37"/>
        <item m="1" x="22"/>
        <item m="1" x="3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/>
    <pivotField showAll="0"/>
    <pivotField dataField="1" showAll="0"/>
  </pivotFields>
  <rowFields count="2">
    <field x="0"/>
    <field x="1"/>
  </rowFields>
  <rowItems count="22">
    <i>
      <x v="14"/>
      <x v="31"/>
    </i>
    <i>
      <x v="11"/>
      <x v="28"/>
    </i>
    <i>
      <x v="1"/>
      <x/>
    </i>
    <i>
      <x/>
      <x v="4"/>
    </i>
    <i>
      <x v="2"/>
      <x v="1"/>
    </i>
    <i>
      <x v="3"/>
      <x v="2"/>
    </i>
    <i>
      <x v="4"/>
      <x v="3"/>
    </i>
    <i>
      <x v="5"/>
      <x v="3"/>
    </i>
    <i>
      <x v="6"/>
      <x v="6"/>
    </i>
    <i>
      <x v="7"/>
      <x/>
    </i>
    <i>
      <x v="8"/>
      <x v="25"/>
    </i>
    <i>
      <x v="9"/>
      <x v="26"/>
    </i>
    <i>
      <x v="10"/>
      <x v="27"/>
    </i>
    <i>
      <x v="12"/>
      <x v="29"/>
    </i>
    <i>
      <x v="13"/>
      <x v="30"/>
    </i>
    <i>
      <x v="15"/>
      <x v="32"/>
    </i>
    <i>
      <x v="16"/>
      <x v="33"/>
    </i>
    <i>
      <x v="17"/>
      <x v="34"/>
    </i>
    <i>
      <x v="18"/>
      <x v="35"/>
    </i>
    <i>
      <x v="19"/>
      <x v="36"/>
    </i>
    <i>
      <x v="20"/>
      <x v="37"/>
    </i>
    <i t="grand">
      <x/>
    </i>
  </rowItems>
  <colItems count="1">
    <i/>
  </colItems>
  <dataFields count="1">
    <dataField name="Sum of Pros" fld="4" baseField="0" baseItem="0" numFmtId="164"/>
  </dataFields>
  <formats count="2">
    <format dxfId="8">
      <pivotArea outline="0" collapsedLevelsAreSubtotals="1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56AD2C-3E27-4ED0-A960-AF478582CB36}" name="Table1" displayName="Table1" ref="A1:E22" totalsRowShown="0" headerRowDxfId="9" dataDxfId="10">
  <autoFilter ref="A1:E22" xr:uid="{535378CB-6E6A-4E2C-AF44-2B6A305B0280}"/>
  <tableColumns count="5">
    <tableColumn id="1" xr3:uid="{88CA2A63-FF08-47D0-9304-2E02099E34E5}" name="rb">
      <calculatedColumnFormula>IF(B2&lt;&gt;"",ROW()-1)</calculatedColumnFormula>
    </tableColumn>
    <tableColumn id="2" xr3:uid="{699D2FA0-0AF8-49BD-8CFC-CC9892CCD11E}" name="Ime" dataDxfId="14"/>
    <tableColumn id="3" xr3:uid="{92C09B58-152C-471F-89CD-CA9F5C9D3B82}" name="Part" dataDxfId="13"/>
    <tableColumn id="4" xr3:uid="{CE2FCF41-A91C-485F-91EF-94C9E0D75536}" name="Bod" dataDxfId="12"/>
    <tableColumn id="5" xr3:uid="{8ABAA884-FC4B-4BF4-9055-8F85945BFFD8}" name="Pros" dataDxfId="11">
      <calculatedColumnFormula>Table1[[#This Row],[Part]]/Table1[[#This Row],[Bod]]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3"/>
  <sheetViews>
    <sheetView tabSelected="1" workbookViewId="0">
      <selection activeCell="I18" sqref="I18"/>
    </sheetView>
  </sheetViews>
  <sheetFormatPr defaultRowHeight="15" x14ac:dyDescent="0.25"/>
  <cols>
    <col min="2" max="2" width="13.140625" bestFit="1" customWidth="1"/>
    <col min="3" max="3" width="11.140625" bestFit="1" customWidth="1"/>
    <col min="4" max="4" width="11" bestFit="1" customWidth="1"/>
    <col min="5" max="5" width="12" bestFit="1" customWidth="1"/>
    <col min="6" max="6" width="4.28515625" customWidth="1"/>
  </cols>
  <sheetData>
    <row r="3" spans="1:5" x14ac:dyDescent="0.25">
      <c r="A3" s="5"/>
      <c r="B3" s="1" t="s">
        <v>1</v>
      </c>
      <c r="C3" t="s">
        <v>6</v>
      </c>
      <c r="D3" t="s">
        <v>7</v>
      </c>
      <c r="E3" t="s">
        <v>8</v>
      </c>
    </row>
    <row r="4" spans="1:5" x14ac:dyDescent="0.25">
      <c r="A4" s="5">
        <v>1</v>
      </c>
      <c r="B4" s="2" t="s">
        <v>9</v>
      </c>
      <c r="C4" s="4">
        <v>315</v>
      </c>
      <c r="D4" s="4">
        <v>48</v>
      </c>
      <c r="E4" s="4">
        <v>6.5625</v>
      </c>
    </row>
    <row r="5" spans="1:5" x14ac:dyDescent="0.25">
      <c r="A5" s="5">
        <v>2</v>
      </c>
      <c r="B5" s="2" t="s">
        <v>10</v>
      </c>
      <c r="C5" s="4">
        <v>880</v>
      </c>
      <c r="D5" s="4">
        <v>139</v>
      </c>
      <c r="E5" s="4">
        <v>13.12875816993464</v>
      </c>
    </row>
    <row r="6" spans="1:5" x14ac:dyDescent="0.25">
      <c r="A6" s="5">
        <v>3</v>
      </c>
      <c r="B6" s="2" t="s">
        <v>11</v>
      </c>
      <c r="C6" s="4">
        <v>352</v>
      </c>
      <c r="D6" s="4">
        <v>57</v>
      </c>
      <c r="E6" s="4">
        <v>6.1754385964912277</v>
      </c>
    </row>
    <row r="7" spans="1:5" x14ac:dyDescent="0.25">
      <c r="A7" s="5">
        <v>4</v>
      </c>
      <c r="B7" s="2" t="s">
        <v>12</v>
      </c>
      <c r="C7" s="4">
        <v>290</v>
      </c>
      <c r="D7" s="4">
        <v>48</v>
      </c>
      <c r="E7" s="4">
        <v>6.041666666666667</v>
      </c>
    </row>
    <row r="8" spans="1:5" x14ac:dyDescent="0.25">
      <c r="A8" s="5">
        <v>5</v>
      </c>
      <c r="B8" s="2" t="s">
        <v>13</v>
      </c>
      <c r="C8" s="4">
        <v>817</v>
      </c>
      <c r="D8" s="4">
        <v>143</v>
      </c>
      <c r="E8" s="4">
        <v>11.581632653061224</v>
      </c>
    </row>
    <row r="9" spans="1:5" x14ac:dyDescent="0.25">
      <c r="A9" s="5"/>
      <c r="B9" s="2" t="s">
        <v>17</v>
      </c>
      <c r="C9" s="4">
        <v>250</v>
      </c>
      <c r="D9" s="4">
        <v>45</v>
      </c>
      <c r="E9" s="4">
        <v>5.5555555555555554</v>
      </c>
    </row>
    <row r="10" spans="1:5" x14ac:dyDescent="0.25">
      <c r="B10" s="2" t="s">
        <v>18</v>
      </c>
      <c r="C10" s="4">
        <v>254</v>
      </c>
      <c r="D10" s="4">
        <v>47</v>
      </c>
      <c r="E10" s="4">
        <v>5.4042553191489358</v>
      </c>
    </row>
    <row r="11" spans="1:5" x14ac:dyDescent="0.25">
      <c r="B11" s="2" t="s">
        <v>19</v>
      </c>
      <c r="C11" s="4">
        <v>388</v>
      </c>
      <c r="D11" s="4">
        <v>72</v>
      </c>
      <c r="E11" s="4">
        <v>5.3888888888888893</v>
      </c>
    </row>
    <row r="12" spans="1:5" x14ac:dyDescent="0.25">
      <c r="B12" s="2" t="s">
        <v>20</v>
      </c>
      <c r="C12" s="4">
        <v>280</v>
      </c>
      <c r="D12" s="4">
        <v>52</v>
      </c>
      <c r="E12" s="4">
        <v>5.384615384615385</v>
      </c>
    </row>
    <row r="13" spans="1:5" x14ac:dyDescent="0.25">
      <c r="B13" s="2" t="s">
        <v>21</v>
      </c>
      <c r="C13" s="4">
        <v>548</v>
      </c>
      <c r="D13" s="4">
        <v>70</v>
      </c>
      <c r="E13" s="4">
        <v>7.8285714285714283</v>
      </c>
    </row>
    <row r="14" spans="1:5" x14ac:dyDescent="0.25">
      <c r="B14" s="2" t="s">
        <v>22</v>
      </c>
      <c r="C14" s="4">
        <v>375</v>
      </c>
      <c r="D14" s="4">
        <v>70</v>
      </c>
      <c r="E14" s="4">
        <v>5.3571428571428568</v>
      </c>
    </row>
    <row r="15" spans="1:5" x14ac:dyDescent="0.25">
      <c r="B15" s="2" t="s">
        <v>23</v>
      </c>
      <c r="C15" s="4">
        <v>239</v>
      </c>
      <c r="D15" s="4">
        <v>45</v>
      </c>
      <c r="E15" s="4">
        <v>5.3111111111111109</v>
      </c>
    </row>
    <row r="16" spans="1:5" x14ac:dyDescent="0.25">
      <c r="B16" s="2" t="s">
        <v>24</v>
      </c>
      <c r="C16" s="4">
        <v>285</v>
      </c>
      <c r="D16" s="4">
        <v>34</v>
      </c>
      <c r="E16" s="4">
        <v>8.382352941176471</v>
      </c>
    </row>
    <row r="17" spans="2:5" x14ac:dyDescent="0.25">
      <c r="B17" s="2" t="s">
        <v>25</v>
      </c>
      <c r="C17" s="4">
        <v>764</v>
      </c>
      <c r="D17" s="4">
        <v>145</v>
      </c>
      <c r="E17" s="4">
        <v>5.2689655172413792</v>
      </c>
    </row>
    <row r="18" spans="2:5" x14ac:dyDescent="0.25">
      <c r="B18" s="2" t="s">
        <v>26</v>
      </c>
      <c r="C18" s="4">
        <v>835</v>
      </c>
      <c r="D18" s="4">
        <v>160</v>
      </c>
      <c r="E18" s="4">
        <v>5.21875</v>
      </c>
    </row>
    <row r="19" spans="2:5" x14ac:dyDescent="0.25">
      <c r="B19" s="2" t="s">
        <v>27</v>
      </c>
      <c r="C19" s="4">
        <v>270</v>
      </c>
      <c r="D19" s="4">
        <v>52</v>
      </c>
      <c r="E19" s="4">
        <v>5.1923076923076925</v>
      </c>
    </row>
    <row r="20" spans="2:5" x14ac:dyDescent="0.25">
      <c r="B20" s="2" t="s">
        <v>28</v>
      </c>
      <c r="C20" s="4">
        <v>233</v>
      </c>
      <c r="D20" s="4">
        <v>45</v>
      </c>
      <c r="E20" s="4">
        <v>5.177777777777778</v>
      </c>
    </row>
    <row r="21" spans="2:5" x14ac:dyDescent="0.25">
      <c r="B21" s="2" t="s">
        <v>29</v>
      </c>
      <c r="C21" s="4">
        <v>367</v>
      </c>
      <c r="D21" s="4">
        <v>72</v>
      </c>
      <c r="E21" s="4">
        <v>5.0972222222222223</v>
      </c>
    </row>
    <row r="22" spans="2:5" x14ac:dyDescent="0.25">
      <c r="B22" s="2" t="s">
        <v>30</v>
      </c>
      <c r="C22" s="4">
        <v>249</v>
      </c>
      <c r="D22" s="4">
        <v>49</v>
      </c>
      <c r="E22" s="4">
        <v>5.0816326530612246</v>
      </c>
    </row>
    <row r="23" spans="2:5" x14ac:dyDescent="0.25">
      <c r="B23" s="2" t="s">
        <v>0</v>
      </c>
      <c r="C23" s="4">
        <v>7991</v>
      </c>
      <c r="D23" s="4">
        <v>1393</v>
      </c>
      <c r="E23" s="4">
        <v>123.13914543497469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9"/>
  <sheetViews>
    <sheetView topLeftCell="A16" workbookViewId="0">
      <selection activeCell="A4" sqref="A4"/>
    </sheetView>
  </sheetViews>
  <sheetFormatPr defaultRowHeight="15" x14ac:dyDescent="0.25"/>
  <cols>
    <col min="1" max="1" width="13.140625" bestFit="1" customWidth="1"/>
    <col min="2" max="2" width="6.7109375" bestFit="1" customWidth="1"/>
    <col min="3" max="3" width="11.140625" bestFit="1" customWidth="1"/>
    <col min="4" max="4" width="11" customWidth="1"/>
    <col min="5" max="5" width="12" bestFit="1" customWidth="1"/>
  </cols>
  <sheetData>
    <row r="3" spans="1:5" x14ac:dyDescent="0.25">
      <c r="A3" s="1" t="s">
        <v>1</v>
      </c>
      <c r="B3" s="1" t="s">
        <v>2</v>
      </c>
      <c r="C3" t="s">
        <v>6</v>
      </c>
      <c r="D3" t="s">
        <v>7</v>
      </c>
      <c r="E3" t="s">
        <v>8</v>
      </c>
    </row>
    <row r="4" spans="1:5" x14ac:dyDescent="0.25">
      <c r="A4">
        <v>1</v>
      </c>
      <c r="C4" s="4">
        <v>315</v>
      </c>
      <c r="D4" s="4">
        <v>48</v>
      </c>
      <c r="E4" s="4">
        <v>6.5625</v>
      </c>
    </row>
    <row r="5" spans="1:5" x14ac:dyDescent="0.25">
      <c r="A5">
        <v>2</v>
      </c>
      <c r="B5" t="s">
        <v>10</v>
      </c>
      <c r="C5" s="4">
        <v>411</v>
      </c>
      <c r="D5" s="4">
        <v>54</v>
      </c>
      <c r="E5" s="4">
        <v>7.6111111111111107</v>
      </c>
    </row>
    <row r="6" spans="1:5" x14ac:dyDescent="0.25">
      <c r="A6">
        <v>3</v>
      </c>
      <c r="B6" t="s">
        <v>11</v>
      </c>
      <c r="C6" s="4">
        <v>352</v>
      </c>
      <c r="D6" s="4">
        <v>57</v>
      </c>
      <c r="E6" s="4">
        <v>6.1754385964912277</v>
      </c>
    </row>
    <row r="7" spans="1:5" x14ac:dyDescent="0.25">
      <c r="A7">
        <v>4</v>
      </c>
      <c r="B7" t="s">
        <v>12</v>
      </c>
      <c r="C7" s="4">
        <v>290</v>
      </c>
      <c r="D7" s="4">
        <v>48</v>
      </c>
      <c r="E7" s="4">
        <v>6.041666666666667</v>
      </c>
    </row>
    <row r="8" spans="1:5" x14ac:dyDescent="0.25">
      <c r="A8">
        <v>5</v>
      </c>
      <c r="B8" t="s">
        <v>13</v>
      </c>
      <c r="C8" s="4">
        <v>270</v>
      </c>
      <c r="D8" s="4">
        <v>45</v>
      </c>
      <c r="E8" s="4">
        <v>6</v>
      </c>
    </row>
    <row r="9" spans="1:5" x14ac:dyDescent="0.25">
      <c r="A9" t="s">
        <v>0</v>
      </c>
      <c r="C9" s="4">
        <v>1638</v>
      </c>
      <c r="D9" s="4">
        <v>252</v>
      </c>
      <c r="E9" s="4">
        <v>32.390716374269005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A70A-05EB-40F2-A886-B65C5F1110C6}">
  <dimension ref="A3:C25"/>
  <sheetViews>
    <sheetView workbookViewId="0">
      <selection activeCell="C1" sqref="C1:C1048576"/>
    </sheetView>
  </sheetViews>
  <sheetFormatPr defaultRowHeight="15" x14ac:dyDescent="0.25"/>
  <cols>
    <col min="1" max="1" width="13.140625" bestFit="1" customWidth="1"/>
    <col min="2" max="2" width="9.28515625" bestFit="1" customWidth="1"/>
    <col min="3" max="3" width="11.42578125" style="6" bestFit="1" customWidth="1"/>
  </cols>
  <sheetData>
    <row r="3" spans="1:3" x14ac:dyDescent="0.25">
      <c r="A3" s="1" t="s">
        <v>1</v>
      </c>
      <c r="B3" s="1" t="s">
        <v>2</v>
      </c>
      <c r="C3" s="6" t="s">
        <v>8</v>
      </c>
    </row>
    <row r="4" spans="1:3" x14ac:dyDescent="0.25">
      <c r="A4">
        <v>15</v>
      </c>
      <c r="B4" t="s">
        <v>24</v>
      </c>
      <c r="C4" s="6">
        <v>8.382352941176471</v>
      </c>
    </row>
    <row r="5" spans="1:3" x14ac:dyDescent="0.25">
      <c r="A5">
        <v>12</v>
      </c>
      <c r="B5" t="s">
        <v>21</v>
      </c>
      <c r="C5" s="6">
        <v>7.8285714285714283</v>
      </c>
    </row>
    <row r="6" spans="1:3" x14ac:dyDescent="0.25">
      <c r="A6">
        <v>2</v>
      </c>
      <c r="B6" t="s">
        <v>10</v>
      </c>
      <c r="C6" s="6">
        <v>7.6111111111111107</v>
      </c>
    </row>
    <row r="7" spans="1:3" x14ac:dyDescent="0.25">
      <c r="A7">
        <v>1</v>
      </c>
      <c r="B7" t="s">
        <v>9</v>
      </c>
      <c r="C7" s="6">
        <v>6.5625</v>
      </c>
    </row>
    <row r="8" spans="1:3" x14ac:dyDescent="0.25">
      <c r="A8">
        <v>3</v>
      </c>
      <c r="B8" t="s">
        <v>11</v>
      </c>
      <c r="C8" s="6">
        <v>6.1754385964912277</v>
      </c>
    </row>
    <row r="9" spans="1:3" x14ac:dyDescent="0.25">
      <c r="A9">
        <v>4</v>
      </c>
      <c r="B9" t="s">
        <v>12</v>
      </c>
      <c r="C9" s="6">
        <v>6.041666666666667</v>
      </c>
    </row>
    <row r="10" spans="1:3" x14ac:dyDescent="0.25">
      <c r="A10">
        <v>5</v>
      </c>
      <c r="B10" t="s">
        <v>13</v>
      </c>
      <c r="C10" s="6">
        <v>6</v>
      </c>
    </row>
    <row r="11" spans="1:3" x14ac:dyDescent="0.25">
      <c r="A11">
        <v>6</v>
      </c>
      <c r="B11" t="s">
        <v>13</v>
      </c>
      <c r="C11" s="6">
        <v>5.5816326530612246</v>
      </c>
    </row>
    <row r="12" spans="1:3" x14ac:dyDescent="0.25">
      <c r="A12">
        <v>7</v>
      </c>
      <c r="B12" t="s">
        <v>17</v>
      </c>
      <c r="C12" s="6">
        <v>5.5555555555555554</v>
      </c>
    </row>
    <row r="13" spans="1:3" x14ac:dyDescent="0.25">
      <c r="A13">
        <v>8</v>
      </c>
      <c r="B13" t="s">
        <v>10</v>
      </c>
      <c r="C13" s="6">
        <v>5.5176470588235293</v>
      </c>
    </row>
    <row r="14" spans="1:3" x14ac:dyDescent="0.25">
      <c r="A14">
        <v>9</v>
      </c>
      <c r="B14" t="s">
        <v>18</v>
      </c>
      <c r="C14" s="6">
        <v>5.4042553191489358</v>
      </c>
    </row>
    <row r="15" spans="1:3" x14ac:dyDescent="0.25">
      <c r="A15">
        <v>10</v>
      </c>
      <c r="B15" t="s">
        <v>19</v>
      </c>
      <c r="C15" s="6">
        <v>5.3888888888888893</v>
      </c>
    </row>
    <row r="16" spans="1:3" x14ac:dyDescent="0.25">
      <c r="A16">
        <v>11</v>
      </c>
      <c r="B16" t="s">
        <v>20</v>
      </c>
      <c r="C16" s="6">
        <v>5.384615384615385</v>
      </c>
    </row>
    <row r="17" spans="1:3" x14ac:dyDescent="0.25">
      <c r="A17">
        <v>13</v>
      </c>
      <c r="B17" t="s">
        <v>22</v>
      </c>
      <c r="C17" s="6">
        <v>5.3571428571428568</v>
      </c>
    </row>
    <row r="18" spans="1:3" x14ac:dyDescent="0.25">
      <c r="A18">
        <v>14</v>
      </c>
      <c r="B18" t="s">
        <v>23</v>
      </c>
      <c r="C18" s="6">
        <v>5.3111111111111109</v>
      </c>
    </row>
    <row r="19" spans="1:3" x14ac:dyDescent="0.25">
      <c r="A19">
        <v>16</v>
      </c>
      <c r="B19" t="s">
        <v>25</v>
      </c>
      <c r="C19" s="6">
        <v>5.2689655172413792</v>
      </c>
    </row>
    <row r="20" spans="1:3" x14ac:dyDescent="0.25">
      <c r="A20">
        <v>17</v>
      </c>
      <c r="B20" t="s">
        <v>26</v>
      </c>
      <c r="C20" s="6">
        <v>5.21875</v>
      </c>
    </row>
    <row r="21" spans="1:3" x14ac:dyDescent="0.25">
      <c r="A21">
        <v>18</v>
      </c>
      <c r="B21" t="s">
        <v>27</v>
      </c>
      <c r="C21" s="6">
        <v>5.1923076923076925</v>
      </c>
    </row>
    <row r="22" spans="1:3" x14ac:dyDescent="0.25">
      <c r="A22">
        <v>19</v>
      </c>
      <c r="B22" t="s">
        <v>28</v>
      </c>
      <c r="C22" s="6">
        <v>5.177777777777778</v>
      </c>
    </row>
    <row r="23" spans="1:3" x14ac:dyDescent="0.25">
      <c r="A23">
        <v>20</v>
      </c>
      <c r="B23" t="s">
        <v>29</v>
      </c>
      <c r="C23" s="6">
        <v>5.0972222222222223</v>
      </c>
    </row>
    <row r="24" spans="1:3" x14ac:dyDescent="0.25">
      <c r="A24">
        <v>21</v>
      </c>
      <c r="B24" t="s">
        <v>30</v>
      </c>
      <c r="C24" s="6">
        <v>5.0816326530612246</v>
      </c>
    </row>
    <row r="25" spans="1:3" x14ac:dyDescent="0.25">
      <c r="A25" t="s">
        <v>0</v>
      </c>
      <c r="C25" s="6">
        <v>123.13914543497469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B23" sqref="B23"/>
    </sheetView>
  </sheetViews>
  <sheetFormatPr defaultRowHeight="15" x14ac:dyDescent="0.25"/>
  <cols>
    <col min="2" max="2" width="27.7109375" bestFit="1" customWidth="1"/>
  </cols>
  <sheetData>
    <row r="1" spans="1:10" x14ac:dyDescent="0.25">
      <c r="A1" t="s">
        <v>14</v>
      </c>
      <c r="B1" s="2" t="s">
        <v>2</v>
      </c>
      <c r="C1" s="3" t="s">
        <v>3</v>
      </c>
      <c r="D1" s="3" t="s">
        <v>4</v>
      </c>
      <c r="E1" s="3" t="s">
        <v>5</v>
      </c>
    </row>
    <row r="2" spans="1:10" x14ac:dyDescent="0.25">
      <c r="A2">
        <f>IF(B2&lt;&gt;"",ROW()-1)</f>
        <v>1</v>
      </c>
      <c r="B2" s="2" t="s">
        <v>9</v>
      </c>
      <c r="C2" s="3">
        <v>315</v>
      </c>
      <c r="D2" s="3">
        <v>48</v>
      </c>
      <c r="E2" s="3">
        <f>Table1[[#This Row],[Part]]/Table1[[#This Row],[Bod]]</f>
        <v>6.5625</v>
      </c>
      <c r="J2" t="s">
        <v>16</v>
      </c>
    </row>
    <row r="3" spans="1:10" x14ac:dyDescent="0.25">
      <c r="A3">
        <f t="shared" ref="A3:A6" si="0">IF(B3&lt;&gt;"",ROW()-1)</f>
        <v>2</v>
      </c>
      <c r="B3" s="2" t="s">
        <v>10</v>
      </c>
      <c r="C3" s="3">
        <v>411</v>
      </c>
      <c r="D3" s="3">
        <v>54</v>
      </c>
      <c r="E3" s="3">
        <f>Table1[[#This Row],[Part]]/Table1[[#This Row],[Bod]]</f>
        <v>7.6111111111111107</v>
      </c>
      <c r="J3" t="s">
        <v>15</v>
      </c>
    </row>
    <row r="4" spans="1:10" x14ac:dyDescent="0.25">
      <c r="A4">
        <f t="shared" si="0"/>
        <v>3</v>
      </c>
      <c r="B4" s="2" t="s">
        <v>11</v>
      </c>
      <c r="C4" s="3">
        <v>352</v>
      </c>
      <c r="D4" s="3">
        <v>57</v>
      </c>
      <c r="E4" s="3">
        <f>Table1[[#This Row],[Part]]/Table1[[#This Row],[Bod]]</f>
        <v>6.1754385964912277</v>
      </c>
    </row>
    <row r="5" spans="1:10" x14ac:dyDescent="0.25">
      <c r="A5">
        <f t="shared" si="0"/>
        <v>4</v>
      </c>
      <c r="B5" s="2" t="s">
        <v>12</v>
      </c>
      <c r="C5" s="3">
        <v>290</v>
      </c>
      <c r="D5" s="3">
        <v>48</v>
      </c>
      <c r="E5" s="3">
        <f>Table1[[#This Row],[Part]]/Table1[[#This Row],[Bod]]</f>
        <v>6.041666666666667</v>
      </c>
    </row>
    <row r="6" spans="1:10" x14ac:dyDescent="0.25">
      <c r="A6">
        <f t="shared" si="0"/>
        <v>5</v>
      </c>
      <c r="B6" s="2" t="s">
        <v>13</v>
      </c>
      <c r="C6" s="3">
        <v>270</v>
      </c>
      <c r="D6" s="3">
        <v>45</v>
      </c>
      <c r="E6" s="3">
        <f>Table1[[#This Row],[Part]]/Table1[[#This Row],[Bod]]</f>
        <v>6</v>
      </c>
    </row>
    <row r="7" spans="1:10" x14ac:dyDescent="0.25">
      <c r="A7">
        <f t="shared" ref="A7:A22" si="1">IF(B7&lt;&gt;"",ROW()-1)</f>
        <v>6</v>
      </c>
      <c r="B7" s="2" t="s">
        <v>13</v>
      </c>
      <c r="C7" s="3">
        <v>547</v>
      </c>
      <c r="D7" s="3">
        <v>98</v>
      </c>
      <c r="E7" s="3">
        <f>Table1[[#This Row],[Part]]/Table1[[#This Row],[Bod]]</f>
        <v>5.5816326530612246</v>
      </c>
    </row>
    <row r="8" spans="1:10" x14ac:dyDescent="0.25">
      <c r="A8">
        <f t="shared" si="1"/>
        <v>7</v>
      </c>
      <c r="B8" s="2" t="s">
        <v>17</v>
      </c>
      <c r="C8" s="3">
        <v>250</v>
      </c>
      <c r="D8" s="3">
        <v>45</v>
      </c>
      <c r="E8" s="3">
        <f>Table1[[#This Row],[Part]]/Table1[[#This Row],[Bod]]</f>
        <v>5.5555555555555554</v>
      </c>
    </row>
    <row r="9" spans="1:10" x14ac:dyDescent="0.25">
      <c r="A9">
        <f t="shared" si="1"/>
        <v>8</v>
      </c>
      <c r="B9" s="2" t="s">
        <v>10</v>
      </c>
      <c r="C9" s="3">
        <v>469</v>
      </c>
      <c r="D9" s="3">
        <v>85</v>
      </c>
      <c r="E9" s="3">
        <f>Table1[[#This Row],[Part]]/Table1[[#This Row],[Bod]]</f>
        <v>5.5176470588235293</v>
      </c>
    </row>
    <row r="10" spans="1:10" x14ac:dyDescent="0.25">
      <c r="A10">
        <f t="shared" si="1"/>
        <v>9</v>
      </c>
      <c r="B10" s="2" t="s">
        <v>18</v>
      </c>
      <c r="C10" s="3">
        <v>254</v>
      </c>
      <c r="D10" s="3">
        <v>47</v>
      </c>
      <c r="E10" s="3">
        <f>Table1[[#This Row],[Part]]/Table1[[#This Row],[Bod]]</f>
        <v>5.4042553191489358</v>
      </c>
    </row>
    <row r="11" spans="1:10" x14ac:dyDescent="0.25">
      <c r="A11">
        <f t="shared" si="1"/>
        <v>10</v>
      </c>
      <c r="B11" s="2" t="s">
        <v>19</v>
      </c>
      <c r="C11" s="3">
        <v>388</v>
      </c>
      <c r="D11" s="3">
        <v>72</v>
      </c>
      <c r="E11" s="3">
        <f>Table1[[#This Row],[Part]]/Table1[[#This Row],[Bod]]</f>
        <v>5.3888888888888893</v>
      </c>
    </row>
    <row r="12" spans="1:10" x14ac:dyDescent="0.25">
      <c r="A12">
        <f t="shared" si="1"/>
        <v>11</v>
      </c>
      <c r="B12" s="2" t="s">
        <v>20</v>
      </c>
      <c r="C12" s="3">
        <v>280</v>
      </c>
      <c r="D12" s="3">
        <v>52</v>
      </c>
      <c r="E12" s="3">
        <f>Table1[[#This Row],[Part]]/Table1[[#This Row],[Bod]]</f>
        <v>5.384615384615385</v>
      </c>
    </row>
    <row r="13" spans="1:10" x14ac:dyDescent="0.25">
      <c r="A13">
        <f t="shared" si="1"/>
        <v>12</v>
      </c>
      <c r="B13" s="2" t="s">
        <v>21</v>
      </c>
      <c r="C13" s="3">
        <v>548</v>
      </c>
      <c r="D13" s="3">
        <v>70</v>
      </c>
      <c r="E13" s="3">
        <f>Table1[[#This Row],[Part]]/Table1[[#This Row],[Bod]]</f>
        <v>7.8285714285714283</v>
      </c>
    </row>
    <row r="14" spans="1:10" x14ac:dyDescent="0.25">
      <c r="A14">
        <f t="shared" si="1"/>
        <v>13</v>
      </c>
      <c r="B14" s="2" t="s">
        <v>22</v>
      </c>
      <c r="C14" s="3">
        <v>375</v>
      </c>
      <c r="D14" s="3">
        <v>70</v>
      </c>
      <c r="E14" s="3">
        <f>Table1[[#This Row],[Part]]/Table1[[#This Row],[Bod]]</f>
        <v>5.3571428571428568</v>
      </c>
    </row>
    <row r="15" spans="1:10" x14ac:dyDescent="0.25">
      <c r="A15">
        <f t="shared" si="1"/>
        <v>14</v>
      </c>
      <c r="B15" s="2" t="s">
        <v>23</v>
      </c>
      <c r="C15" s="3">
        <v>239</v>
      </c>
      <c r="D15" s="3">
        <v>45</v>
      </c>
      <c r="E15" s="3">
        <f>Table1[[#This Row],[Part]]/Table1[[#This Row],[Bod]]</f>
        <v>5.3111111111111109</v>
      </c>
    </row>
    <row r="16" spans="1:10" x14ac:dyDescent="0.25">
      <c r="A16">
        <f t="shared" si="1"/>
        <v>15</v>
      </c>
      <c r="B16" s="2" t="s">
        <v>24</v>
      </c>
      <c r="C16" s="3">
        <v>285</v>
      </c>
      <c r="D16" s="3">
        <v>34</v>
      </c>
      <c r="E16" s="3">
        <f>Table1[[#This Row],[Part]]/Table1[[#This Row],[Bod]]</f>
        <v>8.382352941176471</v>
      </c>
    </row>
    <row r="17" spans="1:5" x14ac:dyDescent="0.25">
      <c r="A17">
        <f t="shared" si="1"/>
        <v>16</v>
      </c>
      <c r="B17" s="2" t="s">
        <v>25</v>
      </c>
      <c r="C17" s="3">
        <v>764</v>
      </c>
      <c r="D17" s="3">
        <v>145</v>
      </c>
      <c r="E17" s="3">
        <f>Table1[[#This Row],[Part]]/Table1[[#This Row],[Bod]]</f>
        <v>5.2689655172413792</v>
      </c>
    </row>
    <row r="18" spans="1:5" x14ac:dyDescent="0.25">
      <c r="A18">
        <f t="shared" si="1"/>
        <v>17</v>
      </c>
      <c r="B18" s="2" t="s">
        <v>26</v>
      </c>
      <c r="C18" s="3">
        <v>835</v>
      </c>
      <c r="D18" s="3">
        <v>160</v>
      </c>
      <c r="E18" s="3">
        <f>Table1[[#This Row],[Part]]/Table1[[#This Row],[Bod]]</f>
        <v>5.21875</v>
      </c>
    </row>
    <row r="19" spans="1:5" x14ac:dyDescent="0.25">
      <c r="A19">
        <f t="shared" si="1"/>
        <v>18</v>
      </c>
      <c r="B19" s="2" t="s">
        <v>27</v>
      </c>
      <c r="C19" s="3">
        <v>270</v>
      </c>
      <c r="D19" s="3">
        <v>52</v>
      </c>
      <c r="E19" s="3">
        <f>Table1[[#This Row],[Part]]/Table1[[#This Row],[Bod]]</f>
        <v>5.1923076923076925</v>
      </c>
    </row>
    <row r="20" spans="1:5" x14ac:dyDescent="0.25">
      <c r="A20">
        <f t="shared" si="1"/>
        <v>19</v>
      </c>
      <c r="B20" s="2" t="s">
        <v>28</v>
      </c>
      <c r="C20" s="3">
        <v>233</v>
      </c>
      <c r="D20" s="3">
        <v>45</v>
      </c>
      <c r="E20" s="3">
        <f>Table1[[#This Row],[Part]]/Table1[[#This Row],[Bod]]</f>
        <v>5.177777777777778</v>
      </c>
    </row>
    <row r="21" spans="1:5" x14ac:dyDescent="0.25">
      <c r="A21">
        <f t="shared" si="1"/>
        <v>20</v>
      </c>
      <c r="B21" s="2" t="s">
        <v>29</v>
      </c>
      <c r="C21" s="3">
        <v>367</v>
      </c>
      <c r="D21" s="3">
        <v>72</v>
      </c>
      <c r="E21" s="3">
        <f>Table1[[#This Row],[Part]]/Table1[[#This Row],[Bod]]</f>
        <v>5.0972222222222223</v>
      </c>
    </row>
    <row r="22" spans="1:5" x14ac:dyDescent="0.25">
      <c r="A22">
        <f t="shared" si="1"/>
        <v>21</v>
      </c>
      <c r="B22" s="2" t="s">
        <v>30</v>
      </c>
      <c r="C22" s="3">
        <v>249</v>
      </c>
      <c r="D22" s="3">
        <v>49</v>
      </c>
      <c r="E22" s="3">
        <f>Table1[[#This Row],[Part]]/Table1[[#This Row],[Bod]]</f>
        <v>5.0816326530612246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Sheet1</vt:lpstr>
      <vt:lpstr>Pivot2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Jelisic</dc:creator>
  <cp:lastModifiedBy>Aleksandar Jelisic</cp:lastModifiedBy>
  <dcterms:created xsi:type="dcterms:W3CDTF">2021-01-27T08:40:17Z</dcterms:created>
  <dcterms:modified xsi:type="dcterms:W3CDTF">2021-02-01T10:26:35Z</dcterms:modified>
</cp:coreProperties>
</file>