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xr:revisionPtr revIDLastSave="0" documentId="13_ncr:1_{32B57860-D62E-4697-A63E-0BFB80E3C95C}" xr6:coauthVersionLast="44" xr6:coauthVersionMax="44" xr10:uidLastSave="{00000000-0000-0000-0000-000000000000}"/>
  <bookViews>
    <workbookView xWindow="-110" yWindow="-110" windowWidth="19420" windowHeight="10420" tabRatio="862" activeTab="2" xr2:uid="{E82B64E5-1F89-4AE9-90A2-1FF896D9E249}"/>
  </bookViews>
  <sheets>
    <sheet name="EVIDENCIJA CASOVA20" sheetId="16" r:id="rId1"/>
    <sheet name="EVIDENCIJA CASOVA19" sheetId="15" r:id="rId2"/>
    <sheet name="BAZA" sheetId="5" r:id="rId3"/>
    <sheet name="EVIDENCIJA CASOVA15" sheetId="2" r:id="rId4"/>
    <sheet name="EVIDENCIJA CASOVA16" sheetId="11" r:id="rId5"/>
    <sheet name="EVIDENCIJA CASOVA17" sheetId="12" r:id="rId6"/>
    <sheet name="EVIDENCIJA CASOVA18" sheetId="13" r:id="rId7"/>
  </sheets>
  <definedNames>
    <definedName name="_xlnm._FilterDatabase" localSheetId="5" hidden="1">'EVIDENCIJA CASOVA17'!$A$1:$I$1</definedName>
    <definedName name="_xlnm._FilterDatabase" localSheetId="6" hidden="1">'EVIDENCIJA CASOVA18'!$A$1:$I$1</definedName>
    <definedName name="Excel_BuiltIn_Print_Area_1___0" localSheetId="2">#REF!</definedName>
    <definedName name="Excel_BuiltIn_Print_Area_1___0">#REF!</definedName>
    <definedName name="Excel_BuiltIn_Print_Area_1_1" localSheetId="2">#REF!</definedName>
    <definedName name="Excel_BuiltIn_Print_Area_1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5" l="1"/>
  <c r="J4" i="5"/>
  <c r="J3" i="5"/>
  <c r="K2" i="5"/>
  <c r="K3" i="5"/>
  <c r="K4" i="5"/>
  <c r="E3" i="5"/>
  <c r="E4" i="5"/>
  <c r="D3" i="5"/>
  <c r="D4" i="5"/>
  <c r="D2" i="5"/>
  <c r="E2" i="5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I3" i="11" l="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G3" i="5"/>
  <c r="G4" i="5"/>
  <c r="G2" i="5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2" i="1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2" i="2"/>
  <c r="L3" i="5"/>
  <c r="L4" i="5"/>
  <c r="N3" i="5"/>
  <c r="N4" i="5"/>
  <c r="O3" i="5"/>
  <c r="O4" i="5"/>
  <c r="H3" i="5"/>
  <c r="H4" i="5"/>
  <c r="L2" i="5"/>
  <c r="H2" i="5" l="1"/>
  <c r="N2" i="5"/>
  <c r="O2" i="5"/>
</calcChain>
</file>

<file path=xl/sharedStrings.xml><?xml version="1.0" encoding="utf-8"?>
<sst xmlns="http://schemas.openxmlformats.org/spreadsheetml/2006/main" count="820" uniqueCount="82">
  <si>
    <t>#</t>
  </si>
  <si>
    <t>Aktivnost</t>
  </si>
  <si>
    <t>Ime</t>
  </si>
  <si>
    <t>Prezime</t>
  </si>
  <si>
    <t>ID broj</t>
  </si>
  <si>
    <t>početak</t>
  </si>
  <si>
    <t>kraj</t>
  </si>
  <si>
    <t>Kod</t>
  </si>
  <si>
    <t>Brcasova</t>
  </si>
  <si>
    <t>Практична обука</t>
  </si>
  <si>
    <t>К</t>
  </si>
  <si>
    <t>Теоријска обука</t>
  </si>
  <si>
    <t>ТО</t>
  </si>
  <si>
    <t>ТИ</t>
  </si>
  <si>
    <t>СРЈ</t>
  </si>
  <si>
    <t>Практичан испит</t>
  </si>
  <si>
    <t>ПИ</t>
  </si>
  <si>
    <t>ДП</t>
  </si>
  <si>
    <t>MARKO</t>
  </si>
  <si>
    <t>Теоријски испит</t>
  </si>
  <si>
    <t>ПО</t>
  </si>
  <si>
    <t>П</t>
  </si>
  <si>
    <t>СЛ</t>
  </si>
  <si>
    <t>ВН-СРЈ</t>
  </si>
  <si>
    <t>КП</t>
  </si>
  <si>
    <t>теоријски испит</t>
  </si>
  <si>
    <t>тИ</t>
  </si>
  <si>
    <t>ПРАКТИЧНА обука</t>
  </si>
  <si>
    <t>ДППД</t>
  </si>
  <si>
    <t>ВН-K</t>
  </si>
  <si>
    <t>Početak</t>
  </si>
  <si>
    <t>Završetak</t>
  </si>
  <si>
    <t>Практични испит</t>
  </si>
  <si>
    <t>NIKOLA</t>
  </si>
  <si>
    <t>BERONJA</t>
  </si>
  <si>
    <t>BOJANA</t>
  </si>
  <si>
    <t>BELIĆ</t>
  </si>
  <si>
    <t>NOVAKOVIĆ</t>
  </si>
  <si>
    <t>POMOCNA TABELA</t>
  </si>
  <si>
    <t>О - Т1 - 1(1.00)</t>
  </si>
  <si>
    <t>О - Т1 - 2(1.00)</t>
  </si>
  <si>
    <t>О - Т2 - 1(1.00)</t>
  </si>
  <si>
    <t>О - Т2 - 2(1.00)</t>
  </si>
  <si>
    <t>О - Т3 - 1(1.00)</t>
  </si>
  <si>
    <t>О - Т4 - 1(1.00)</t>
  </si>
  <si>
    <t>О - Т4 - 2(1.00)</t>
  </si>
  <si>
    <t>О - Т5 - 1(1.00)</t>
  </si>
  <si>
    <t>О - Т5 - 2(1.00)</t>
  </si>
  <si>
    <t>О - Т5 - 3(1.00)</t>
  </si>
  <si>
    <t>О - Т5 - 4(1.00)</t>
  </si>
  <si>
    <t>О - Т5 - 5(1.00)</t>
  </si>
  <si>
    <t>О - Т5 - 6(1.00)</t>
  </si>
  <si>
    <t>О - Т6 - 1(0.50); О - Т8 - 1(0.50)</t>
  </si>
  <si>
    <t>О - Т7 - 1(1.00)</t>
  </si>
  <si>
    <t>О - Т7 - 2(1.00)</t>
  </si>
  <si>
    <t>О - Т7 - 3(1.00)</t>
  </si>
  <si>
    <t>О - Т7 - 4(1.00)</t>
  </si>
  <si>
    <t>О - Т9 - 1(1.00)</t>
  </si>
  <si>
    <t>О - Т10 - 1(0.50); О - Т11 - 1(0.50)</t>
  </si>
  <si>
    <t>О - Т12 - 1(1.00)</t>
  </si>
  <si>
    <t>О - Т12 - 2(1.00)</t>
  </si>
  <si>
    <t>О - Т12 - 3(1.00)</t>
  </si>
  <si>
    <t>О - Т12 - 4(1.00)</t>
  </si>
  <si>
    <t>О - Т13 - 1(1.00)</t>
  </si>
  <si>
    <t>О - Т14 - 1(1.00)</t>
  </si>
  <si>
    <t>О - Т14 - 2(1.00)</t>
  </si>
  <si>
    <t>О - Т14 - 3(1.00)</t>
  </si>
  <si>
    <t>О - Т14 - 4(1.00)</t>
  </si>
  <si>
    <t>О - Т14 - 5(1.00)</t>
  </si>
  <si>
    <t>О - Т14 - 6(1.00)</t>
  </si>
  <si>
    <t>О - Т14 - 7(1.00)</t>
  </si>
  <si>
    <t>О - Т14 - 8(1.00)</t>
  </si>
  <si>
    <t>П - Т1 - 1(1.00)</t>
  </si>
  <si>
    <t>П - Т2 - 1(0.50); П - Т9 - 1(0.50)</t>
  </si>
  <si>
    <t>П - Т4 - 1(1.00)</t>
  </si>
  <si>
    <t>П - Т5 - 1(1.00)</t>
  </si>
  <si>
    <t>П - Т12 - 1(1.00)</t>
  </si>
  <si>
    <t>П - Т14 - 1(1.00)</t>
  </si>
  <si>
    <t>П - Т14 - 2(1.00)</t>
  </si>
  <si>
    <t>142100112</t>
  </si>
  <si>
    <t>142100121</t>
  </si>
  <si>
    <t>152100110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</si>
</sst>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22" fontId="2" fillId="0" borderId="0" xfId="1" applyNumberFormat="1" applyFont="1" applyAlignment="1">
      <alignment horizontal="center"/>
    </xf>
    <xf numFmtId="22" fontId="1" fillId="0" borderId="0" xfId="1" applyNumberFormat="1"/>
    <xf numFmtId="0" fontId="4" fillId="0" borderId="0" xfId="1" applyFont="1"/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2" fontId="2" fillId="2" borderId="0" xfId="1" applyNumberFormat="1" applyFont="1" applyFill="1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</cellXfs>
  <cellStyles count="4">
    <cellStyle name="Normal" xfId="0" builtinId="0"/>
    <cellStyle name="Normal 2" xfId="1" xr:uid="{7E8FC01E-A6CF-43A2-AA7C-16EED928972D}"/>
    <cellStyle name="Normal 3" xfId="2" xr:uid="{5095C3DD-24F3-4F82-89B9-1F32A22D3BA2}"/>
    <cellStyle name="Normal 6" xfId="3" xr:uid="{F78734D9-76E6-4358-8E18-327CFA24A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C06BEF8-B966-4AD4-8A4B-BF1BD8D2E63F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4404-AB4D-4744-9B4B-61D844DF0257}">
  <dimension ref="A1:O70"/>
  <sheetViews>
    <sheetView workbookViewId="0">
      <pane ySplit="1" topLeftCell="A2" activePane="bottomLeft" state="frozen"/>
      <selection pane="bottomLeft" activeCell="F2" sqref="F2"/>
    </sheetView>
  </sheetViews>
  <sheetFormatPr defaultRowHeight="14.5" x14ac:dyDescent="0.35"/>
  <cols>
    <col min="1" max="1" width="1.6328125" style="3" bestFit="1" customWidth="1"/>
    <col min="2" max="2" width="12.6328125" bestFit="1" customWidth="1"/>
    <col min="3" max="3" width="7.6328125" bestFit="1" customWidth="1"/>
    <col min="4" max="5" width="13.1796875" bestFit="1" customWidth="1"/>
    <col min="6" max="7" width="11.54296875" style="6" bestFit="1" customWidth="1"/>
    <col min="8" max="8" width="23.36328125" style="17" bestFit="1" customWidth="1"/>
    <col min="9" max="10" width="8.7265625" style="3"/>
    <col min="13" max="13" width="13" bestFit="1" customWidth="1"/>
    <col min="14" max="14" width="15.54296875" bestFit="1" customWidth="1"/>
    <col min="16" max="16384" width="8.7265625" style="3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0" t="s">
        <v>5</v>
      </c>
      <c r="G1" s="20" t="s">
        <v>6</v>
      </c>
      <c r="H1" s="16" t="s">
        <v>7</v>
      </c>
      <c r="I1" s="1" t="s">
        <v>8</v>
      </c>
    </row>
    <row r="2" spans="1:9" x14ac:dyDescent="0.35">
      <c r="A2" s="4">
        <v>1</v>
      </c>
      <c r="B2" s="9" t="s">
        <v>11</v>
      </c>
      <c r="C2" t="s">
        <v>18</v>
      </c>
      <c r="D2" t="s">
        <v>37</v>
      </c>
      <c r="E2" t="s">
        <v>79</v>
      </c>
      <c r="F2" s="5">
        <v>43832.5</v>
      </c>
      <c r="G2" s="5">
        <v>43832.53125</v>
      </c>
      <c r="H2" s="18" t="s">
        <v>39</v>
      </c>
      <c r="I2" s="10">
        <f>ROUNDUP((G2-F2)*24*60/60,0)</f>
        <v>1</v>
      </c>
    </row>
    <row r="3" spans="1:9" x14ac:dyDescent="0.35">
      <c r="A3" s="4">
        <v>2</v>
      </c>
      <c r="B3" s="9" t="s">
        <v>11</v>
      </c>
      <c r="C3" t="s">
        <v>33</v>
      </c>
      <c r="D3" t="s">
        <v>34</v>
      </c>
      <c r="E3" t="s">
        <v>80</v>
      </c>
      <c r="F3" s="5">
        <v>43833.5</v>
      </c>
      <c r="G3" s="5">
        <v>43833.53125</v>
      </c>
      <c r="H3" s="18" t="s">
        <v>40</v>
      </c>
      <c r="I3" s="10">
        <f t="shared" ref="I3:I66" si="0">ROUNDUP((G3-F3)*24*60/60,0)</f>
        <v>1</v>
      </c>
    </row>
    <row r="4" spans="1:9" x14ac:dyDescent="0.35">
      <c r="A4" s="4">
        <v>1</v>
      </c>
      <c r="B4" s="9" t="s">
        <v>11</v>
      </c>
      <c r="C4" t="s">
        <v>35</v>
      </c>
      <c r="D4" t="s">
        <v>36</v>
      </c>
      <c r="E4" t="s">
        <v>81</v>
      </c>
      <c r="F4" s="5">
        <v>43834.5</v>
      </c>
      <c r="G4" s="5">
        <v>43834.53125</v>
      </c>
      <c r="H4" s="18" t="s">
        <v>41</v>
      </c>
      <c r="I4" s="10">
        <f t="shared" si="0"/>
        <v>1</v>
      </c>
    </row>
    <row r="5" spans="1:9" x14ac:dyDescent="0.35">
      <c r="A5" s="4">
        <v>2</v>
      </c>
      <c r="B5" s="9" t="s">
        <v>11</v>
      </c>
      <c r="F5" s="5">
        <v>43835.5</v>
      </c>
      <c r="G5" s="5">
        <v>43835.53125</v>
      </c>
      <c r="H5" s="18" t="s">
        <v>42</v>
      </c>
      <c r="I5" s="10">
        <f t="shared" si="0"/>
        <v>1</v>
      </c>
    </row>
    <row r="6" spans="1:9" x14ac:dyDescent="0.35">
      <c r="A6" s="4">
        <v>3</v>
      </c>
      <c r="B6" s="8" t="s">
        <v>25</v>
      </c>
      <c r="F6" s="5">
        <v>43836.5</v>
      </c>
      <c r="G6" s="5">
        <v>43836.53125</v>
      </c>
      <c r="H6" s="13" t="s">
        <v>26</v>
      </c>
      <c r="I6" s="10">
        <f t="shared" si="0"/>
        <v>1</v>
      </c>
    </row>
    <row r="7" spans="1:9" x14ac:dyDescent="0.35">
      <c r="A7" s="4">
        <v>4</v>
      </c>
      <c r="B7" s="9" t="s">
        <v>9</v>
      </c>
      <c r="F7" s="5">
        <v>43837.5</v>
      </c>
      <c r="G7" s="5">
        <v>43837.53125</v>
      </c>
      <c r="H7" s="12" t="s">
        <v>21</v>
      </c>
      <c r="I7" s="10">
        <f t="shared" si="0"/>
        <v>1</v>
      </c>
    </row>
    <row r="8" spans="1:9" x14ac:dyDescent="0.35">
      <c r="A8" s="4">
        <v>5</v>
      </c>
      <c r="B8" s="9" t="s">
        <v>9</v>
      </c>
      <c r="F8" s="5">
        <v>43838.5</v>
      </c>
      <c r="G8" s="5">
        <v>43838.53125</v>
      </c>
      <c r="H8" s="12" t="s">
        <v>22</v>
      </c>
      <c r="I8" s="10">
        <f t="shared" si="0"/>
        <v>1</v>
      </c>
    </row>
    <row r="9" spans="1:9" x14ac:dyDescent="0.35">
      <c r="A9" s="4">
        <v>1</v>
      </c>
      <c r="B9" s="9" t="s">
        <v>9</v>
      </c>
      <c r="F9" s="5">
        <v>43839.5</v>
      </c>
      <c r="G9" s="5">
        <v>43839.53125</v>
      </c>
      <c r="H9" s="12" t="s">
        <v>14</v>
      </c>
      <c r="I9" s="10">
        <f t="shared" si="0"/>
        <v>1</v>
      </c>
    </row>
    <row r="10" spans="1:9" x14ac:dyDescent="0.35">
      <c r="A10" s="4">
        <v>2</v>
      </c>
      <c r="B10" s="8" t="s">
        <v>9</v>
      </c>
      <c r="F10" s="5">
        <v>43840.5</v>
      </c>
      <c r="G10" s="5">
        <v>43840.53125</v>
      </c>
      <c r="H10" s="12" t="s">
        <v>23</v>
      </c>
      <c r="I10" s="10">
        <f t="shared" si="0"/>
        <v>1</v>
      </c>
    </row>
    <row r="11" spans="1:9" x14ac:dyDescent="0.35">
      <c r="A11" s="4">
        <v>3</v>
      </c>
      <c r="B11" s="8" t="s">
        <v>9</v>
      </c>
      <c r="F11" s="5">
        <v>43841.5</v>
      </c>
      <c r="G11" s="5">
        <v>43841.53125</v>
      </c>
      <c r="H11" s="12" t="s">
        <v>10</v>
      </c>
      <c r="I11" s="10">
        <f t="shared" si="0"/>
        <v>1</v>
      </c>
    </row>
    <row r="12" spans="1:9" x14ac:dyDescent="0.35">
      <c r="A12" s="4">
        <v>4</v>
      </c>
      <c r="B12" s="8" t="s">
        <v>9</v>
      </c>
      <c r="F12" s="5">
        <v>43842.5</v>
      </c>
      <c r="G12" s="5">
        <v>43842.53125</v>
      </c>
      <c r="H12" s="12" t="s">
        <v>24</v>
      </c>
      <c r="I12" s="10">
        <f t="shared" si="0"/>
        <v>1</v>
      </c>
    </row>
    <row r="13" spans="1:9" x14ac:dyDescent="0.35">
      <c r="A13" s="4"/>
      <c r="B13" s="8" t="s">
        <v>9</v>
      </c>
      <c r="F13" s="5">
        <v>43843.5</v>
      </c>
      <c r="G13" s="5">
        <v>43843.53125</v>
      </c>
      <c r="H13" s="12" t="s">
        <v>10</v>
      </c>
      <c r="I13" s="10">
        <f t="shared" si="0"/>
        <v>1</v>
      </c>
    </row>
    <row r="14" spans="1:9" x14ac:dyDescent="0.35">
      <c r="A14" s="4">
        <v>5</v>
      </c>
      <c r="B14" s="8" t="s">
        <v>15</v>
      </c>
      <c r="F14" s="5">
        <v>43844.5</v>
      </c>
      <c r="G14" s="5">
        <v>43844.53125</v>
      </c>
      <c r="H14" s="13" t="s">
        <v>16</v>
      </c>
      <c r="I14" s="10">
        <f t="shared" si="0"/>
        <v>1</v>
      </c>
    </row>
    <row r="15" spans="1:9" x14ac:dyDescent="0.35">
      <c r="B15" s="8" t="s">
        <v>15</v>
      </c>
      <c r="F15" s="5">
        <v>43845.5</v>
      </c>
      <c r="G15" s="5">
        <v>43845.53125</v>
      </c>
      <c r="H15" s="13" t="s">
        <v>16</v>
      </c>
      <c r="I15" s="10">
        <f t="shared" si="0"/>
        <v>1</v>
      </c>
    </row>
    <row r="16" spans="1:9" x14ac:dyDescent="0.35">
      <c r="B16" s="9" t="s">
        <v>9</v>
      </c>
      <c r="F16" s="5">
        <v>43846.5</v>
      </c>
      <c r="G16" s="5">
        <v>43846.53125</v>
      </c>
      <c r="H16" s="13" t="s">
        <v>28</v>
      </c>
      <c r="I16" s="10">
        <f t="shared" si="0"/>
        <v>1</v>
      </c>
    </row>
    <row r="17" spans="2:9" x14ac:dyDescent="0.35">
      <c r="B17" s="9" t="s">
        <v>11</v>
      </c>
      <c r="F17" s="5">
        <v>43847.5</v>
      </c>
      <c r="G17" s="5">
        <v>43847.53125</v>
      </c>
      <c r="H17" s="12" t="s">
        <v>12</v>
      </c>
      <c r="I17" s="10">
        <f t="shared" si="0"/>
        <v>1</v>
      </c>
    </row>
    <row r="18" spans="2:9" x14ac:dyDescent="0.35">
      <c r="B18" s="9" t="s">
        <v>19</v>
      </c>
      <c r="F18" s="5">
        <v>43848.5</v>
      </c>
      <c r="G18" s="5">
        <v>43848.53125</v>
      </c>
      <c r="H18" s="12" t="s">
        <v>13</v>
      </c>
      <c r="I18" s="10">
        <f t="shared" si="0"/>
        <v>1</v>
      </c>
    </row>
    <row r="19" spans="2:9" x14ac:dyDescent="0.35">
      <c r="B19" s="9" t="s">
        <v>9</v>
      </c>
      <c r="F19" s="5">
        <v>43849.5</v>
      </c>
      <c r="G19" s="5">
        <v>43849.53125</v>
      </c>
      <c r="H19" s="12" t="s">
        <v>21</v>
      </c>
      <c r="I19" s="10">
        <f t="shared" si="0"/>
        <v>1</v>
      </c>
    </row>
    <row r="20" spans="2:9" x14ac:dyDescent="0.35">
      <c r="B20" s="9" t="s">
        <v>9</v>
      </c>
      <c r="F20" s="5">
        <v>43850.5</v>
      </c>
      <c r="G20" s="5">
        <v>43850.53125</v>
      </c>
      <c r="H20" s="12" t="s">
        <v>22</v>
      </c>
      <c r="I20" s="10">
        <f t="shared" si="0"/>
        <v>1</v>
      </c>
    </row>
    <row r="21" spans="2:9" x14ac:dyDescent="0.35">
      <c r="B21" s="9" t="s">
        <v>9</v>
      </c>
      <c r="F21" s="5">
        <v>43851.5</v>
      </c>
      <c r="G21" s="5">
        <v>43851.53125</v>
      </c>
      <c r="H21" s="12" t="s">
        <v>14</v>
      </c>
      <c r="I21" s="10">
        <f t="shared" si="0"/>
        <v>1</v>
      </c>
    </row>
    <row r="22" spans="2:9" x14ac:dyDescent="0.35">
      <c r="B22" s="9" t="s">
        <v>9</v>
      </c>
      <c r="F22" s="5">
        <v>43852.5</v>
      </c>
      <c r="G22" s="5">
        <v>43852.53125</v>
      </c>
      <c r="H22" s="12" t="s">
        <v>23</v>
      </c>
      <c r="I22" s="10">
        <f t="shared" si="0"/>
        <v>1</v>
      </c>
    </row>
    <row r="23" spans="2:9" x14ac:dyDescent="0.35">
      <c r="B23" s="9" t="s">
        <v>9</v>
      </c>
      <c r="F23" s="5">
        <v>43853.5</v>
      </c>
      <c r="G23" s="5">
        <v>43853.53125</v>
      </c>
      <c r="H23" s="12" t="s">
        <v>10</v>
      </c>
      <c r="I23" s="10">
        <f t="shared" si="0"/>
        <v>1</v>
      </c>
    </row>
    <row r="24" spans="2:9" x14ac:dyDescent="0.35">
      <c r="B24" s="9" t="s">
        <v>9</v>
      </c>
      <c r="F24" s="5">
        <v>43854.5</v>
      </c>
      <c r="G24" s="5">
        <v>43854.53125</v>
      </c>
      <c r="H24" s="12" t="s">
        <v>24</v>
      </c>
      <c r="I24" s="10">
        <f t="shared" si="0"/>
        <v>1</v>
      </c>
    </row>
    <row r="25" spans="2:9" x14ac:dyDescent="0.35">
      <c r="B25" s="9" t="s">
        <v>9</v>
      </c>
      <c r="F25" s="5">
        <v>43855.5</v>
      </c>
      <c r="G25" s="5">
        <v>43855.53125</v>
      </c>
      <c r="H25" s="12" t="s">
        <v>10</v>
      </c>
      <c r="I25" s="10">
        <f t="shared" si="0"/>
        <v>1</v>
      </c>
    </row>
    <row r="26" spans="2:9" x14ac:dyDescent="0.35">
      <c r="B26" s="9" t="s">
        <v>15</v>
      </c>
      <c r="F26" s="5">
        <v>43856.5</v>
      </c>
      <c r="G26" s="5">
        <v>43856.53125</v>
      </c>
      <c r="H26" s="12" t="s">
        <v>16</v>
      </c>
      <c r="I26" s="10">
        <f t="shared" si="0"/>
        <v>1</v>
      </c>
    </row>
    <row r="27" spans="2:9" x14ac:dyDescent="0.35">
      <c r="B27" s="9" t="s">
        <v>15</v>
      </c>
      <c r="F27" s="5">
        <v>43857.5</v>
      </c>
      <c r="G27" s="5">
        <v>43857.53125</v>
      </c>
      <c r="H27" s="12" t="s">
        <v>16</v>
      </c>
      <c r="I27" s="10">
        <f t="shared" si="0"/>
        <v>1</v>
      </c>
    </row>
    <row r="28" spans="2:9" x14ac:dyDescent="0.35">
      <c r="B28" s="9" t="s">
        <v>27</v>
      </c>
      <c r="F28" s="5">
        <v>43858.5</v>
      </c>
      <c r="G28" s="5">
        <v>43858.53125</v>
      </c>
      <c r="H28" s="12" t="s">
        <v>28</v>
      </c>
      <c r="I28" s="10">
        <f t="shared" si="0"/>
        <v>1</v>
      </c>
    </row>
    <row r="29" spans="2:9" x14ac:dyDescent="0.35">
      <c r="B29" s="9" t="s">
        <v>19</v>
      </c>
      <c r="F29" s="5">
        <v>43859.5</v>
      </c>
      <c r="G29" s="5">
        <v>43859.53125</v>
      </c>
      <c r="H29" s="12" t="s">
        <v>13</v>
      </c>
      <c r="I29" s="10">
        <f t="shared" si="0"/>
        <v>1</v>
      </c>
    </row>
    <row r="30" spans="2:9" x14ac:dyDescent="0.35">
      <c r="B30" s="9" t="s">
        <v>27</v>
      </c>
      <c r="F30" s="5">
        <v>43860.5</v>
      </c>
      <c r="G30" s="5">
        <v>43860.53125</v>
      </c>
      <c r="H30" s="12" t="s">
        <v>14</v>
      </c>
      <c r="I30" s="10">
        <f t="shared" si="0"/>
        <v>1</v>
      </c>
    </row>
    <row r="31" spans="2:9" x14ac:dyDescent="0.35">
      <c r="B31" s="9" t="s">
        <v>11</v>
      </c>
      <c r="F31" s="5">
        <v>43861.5</v>
      </c>
      <c r="G31" s="5">
        <v>43861.53125</v>
      </c>
      <c r="H31" s="18" t="s">
        <v>39</v>
      </c>
      <c r="I31" s="10">
        <f t="shared" si="0"/>
        <v>1</v>
      </c>
    </row>
    <row r="32" spans="2:9" x14ac:dyDescent="0.35">
      <c r="B32" s="11" t="s">
        <v>11</v>
      </c>
      <c r="F32" s="5">
        <v>43862.5</v>
      </c>
      <c r="G32" s="5">
        <v>43862.53125</v>
      </c>
      <c r="H32" s="18" t="s">
        <v>40</v>
      </c>
      <c r="I32" s="10">
        <f t="shared" si="0"/>
        <v>1</v>
      </c>
    </row>
    <row r="33" spans="2:9" x14ac:dyDescent="0.35">
      <c r="B33" s="11" t="s">
        <v>11</v>
      </c>
      <c r="F33" s="5">
        <v>43863.5</v>
      </c>
      <c r="G33" s="5">
        <v>43863.53125</v>
      </c>
      <c r="H33" s="18" t="s">
        <v>41</v>
      </c>
      <c r="I33" s="10">
        <f t="shared" si="0"/>
        <v>1</v>
      </c>
    </row>
    <row r="34" spans="2:9" x14ac:dyDescent="0.35">
      <c r="B34" s="11" t="s">
        <v>11</v>
      </c>
      <c r="F34" s="5">
        <v>43864.5</v>
      </c>
      <c r="G34" s="5">
        <v>43864.53125</v>
      </c>
      <c r="H34" s="18" t="s">
        <v>42</v>
      </c>
      <c r="I34" s="10">
        <f t="shared" si="0"/>
        <v>1</v>
      </c>
    </row>
    <row r="35" spans="2:9" x14ac:dyDescent="0.35">
      <c r="B35" s="11" t="s">
        <v>11</v>
      </c>
      <c r="F35" s="5">
        <v>43865.5</v>
      </c>
      <c r="G35" s="5">
        <v>43865.53125</v>
      </c>
      <c r="H35" s="18" t="s">
        <v>43</v>
      </c>
      <c r="I35" s="10">
        <f t="shared" si="0"/>
        <v>1</v>
      </c>
    </row>
    <row r="36" spans="2:9" x14ac:dyDescent="0.35">
      <c r="B36" s="11" t="s">
        <v>11</v>
      </c>
      <c r="F36" s="5">
        <v>43866.5</v>
      </c>
      <c r="G36" s="5">
        <v>43866.53125</v>
      </c>
      <c r="H36" s="18" t="s">
        <v>44</v>
      </c>
      <c r="I36" s="10">
        <f t="shared" si="0"/>
        <v>1</v>
      </c>
    </row>
    <row r="37" spans="2:9" x14ac:dyDescent="0.35">
      <c r="B37" s="11" t="s">
        <v>11</v>
      </c>
      <c r="F37" s="5">
        <v>43867.5</v>
      </c>
      <c r="G37" s="5">
        <v>43867.53125</v>
      </c>
      <c r="H37" s="18" t="s">
        <v>45</v>
      </c>
      <c r="I37" s="10">
        <f t="shared" si="0"/>
        <v>1</v>
      </c>
    </row>
    <row r="38" spans="2:9" x14ac:dyDescent="0.35">
      <c r="B38" s="11" t="s">
        <v>11</v>
      </c>
      <c r="F38" s="5">
        <v>43868.5</v>
      </c>
      <c r="G38" s="5">
        <v>43868.53125</v>
      </c>
      <c r="H38" s="18" t="s">
        <v>46</v>
      </c>
      <c r="I38" s="10">
        <f t="shared" si="0"/>
        <v>1</v>
      </c>
    </row>
    <row r="39" spans="2:9" x14ac:dyDescent="0.35">
      <c r="B39" s="11" t="s">
        <v>11</v>
      </c>
      <c r="F39" s="5">
        <v>43869.5</v>
      </c>
      <c r="G39" s="5">
        <v>43869.53125</v>
      </c>
      <c r="H39" s="18" t="s">
        <v>47</v>
      </c>
      <c r="I39" s="10">
        <f t="shared" si="0"/>
        <v>1</v>
      </c>
    </row>
    <row r="40" spans="2:9" x14ac:dyDescent="0.35">
      <c r="B40" s="11" t="s">
        <v>11</v>
      </c>
      <c r="F40" s="5">
        <v>43870.5</v>
      </c>
      <c r="G40" s="5">
        <v>43870.53125</v>
      </c>
      <c r="H40" s="18" t="s">
        <v>48</v>
      </c>
      <c r="I40" s="10">
        <f t="shared" si="0"/>
        <v>1</v>
      </c>
    </row>
    <row r="41" spans="2:9" x14ac:dyDescent="0.35">
      <c r="B41" s="11" t="s">
        <v>11</v>
      </c>
      <c r="F41" s="5">
        <v>43871.5</v>
      </c>
      <c r="G41" s="5">
        <v>43871.53125</v>
      </c>
      <c r="H41" s="18" t="s">
        <v>49</v>
      </c>
      <c r="I41" s="10">
        <f t="shared" si="0"/>
        <v>1</v>
      </c>
    </row>
    <row r="42" spans="2:9" x14ac:dyDescent="0.35">
      <c r="B42" s="11" t="s">
        <v>11</v>
      </c>
      <c r="F42" s="5">
        <v>43872.5</v>
      </c>
      <c r="G42" s="5">
        <v>43872.53125</v>
      </c>
      <c r="H42" s="18" t="s">
        <v>50</v>
      </c>
      <c r="I42" s="10">
        <f t="shared" si="0"/>
        <v>1</v>
      </c>
    </row>
    <row r="43" spans="2:9" x14ac:dyDescent="0.35">
      <c r="B43" s="11" t="s">
        <v>11</v>
      </c>
      <c r="F43" s="5">
        <v>43873.5</v>
      </c>
      <c r="G43" s="5">
        <v>43873.53125</v>
      </c>
      <c r="H43" s="18" t="s">
        <v>51</v>
      </c>
      <c r="I43" s="10">
        <f t="shared" si="0"/>
        <v>1</v>
      </c>
    </row>
    <row r="44" spans="2:9" x14ac:dyDescent="0.35">
      <c r="B44" s="11" t="s">
        <v>11</v>
      </c>
      <c r="F44" s="5">
        <v>43874.5</v>
      </c>
      <c r="G44" s="5">
        <v>43874.53125</v>
      </c>
      <c r="H44" s="18" t="s">
        <v>52</v>
      </c>
      <c r="I44" s="10">
        <f t="shared" si="0"/>
        <v>1</v>
      </c>
    </row>
    <row r="45" spans="2:9" x14ac:dyDescent="0.35">
      <c r="B45" s="11" t="s">
        <v>11</v>
      </c>
      <c r="F45" s="5">
        <v>43875.5</v>
      </c>
      <c r="G45" s="5">
        <v>43875.53125</v>
      </c>
      <c r="H45" s="18" t="s">
        <v>53</v>
      </c>
      <c r="I45" s="10">
        <f t="shared" si="0"/>
        <v>1</v>
      </c>
    </row>
    <row r="46" spans="2:9" x14ac:dyDescent="0.35">
      <c r="B46" s="11" t="s">
        <v>11</v>
      </c>
      <c r="F46" s="5">
        <v>43876.5</v>
      </c>
      <c r="G46" s="5">
        <v>43876.53125</v>
      </c>
      <c r="H46" s="18" t="s">
        <v>54</v>
      </c>
      <c r="I46" s="10">
        <f t="shared" si="0"/>
        <v>1</v>
      </c>
    </row>
    <row r="47" spans="2:9" x14ac:dyDescent="0.35">
      <c r="B47" s="11" t="s">
        <v>11</v>
      </c>
      <c r="F47" s="5">
        <v>43877.5</v>
      </c>
      <c r="G47" s="5">
        <v>43877.53125</v>
      </c>
      <c r="H47" s="18" t="s">
        <v>55</v>
      </c>
      <c r="I47" s="10">
        <f t="shared" si="0"/>
        <v>1</v>
      </c>
    </row>
    <row r="48" spans="2:9" x14ac:dyDescent="0.35">
      <c r="B48" s="11" t="s">
        <v>11</v>
      </c>
      <c r="F48" s="5">
        <v>43878.5</v>
      </c>
      <c r="G48" s="5">
        <v>43878.53125</v>
      </c>
      <c r="H48" s="18" t="s">
        <v>56</v>
      </c>
      <c r="I48" s="10">
        <f t="shared" si="0"/>
        <v>1</v>
      </c>
    </row>
    <row r="49" spans="2:9" x14ac:dyDescent="0.35">
      <c r="B49" s="11" t="s">
        <v>11</v>
      </c>
      <c r="F49" s="5">
        <v>43879.5</v>
      </c>
      <c r="G49" s="5">
        <v>43879.53125</v>
      </c>
      <c r="H49" s="18" t="s">
        <v>57</v>
      </c>
      <c r="I49" s="10">
        <f t="shared" si="0"/>
        <v>1</v>
      </c>
    </row>
    <row r="50" spans="2:9" x14ac:dyDescent="0.35">
      <c r="B50" s="11" t="s">
        <v>11</v>
      </c>
      <c r="F50" s="5">
        <v>43880.5</v>
      </c>
      <c r="G50" s="5">
        <v>43880.53125</v>
      </c>
      <c r="H50" s="18" t="s">
        <v>58</v>
      </c>
      <c r="I50" s="10">
        <f t="shared" si="0"/>
        <v>1</v>
      </c>
    </row>
    <row r="51" spans="2:9" x14ac:dyDescent="0.35">
      <c r="B51" s="11" t="s">
        <v>11</v>
      </c>
      <c r="F51" s="5">
        <v>43881.5</v>
      </c>
      <c r="G51" s="5">
        <v>43881.53125</v>
      </c>
      <c r="H51" s="18" t="s">
        <v>59</v>
      </c>
      <c r="I51" s="10">
        <f t="shared" si="0"/>
        <v>1</v>
      </c>
    </row>
    <row r="52" spans="2:9" x14ac:dyDescent="0.35">
      <c r="B52" s="11" t="s">
        <v>11</v>
      </c>
      <c r="F52" s="5">
        <v>43882.5</v>
      </c>
      <c r="G52" s="5">
        <v>43882.53125</v>
      </c>
      <c r="H52" s="18" t="s">
        <v>60</v>
      </c>
      <c r="I52" s="10">
        <f t="shared" si="0"/>
        <v>1</v>
      </c>
    </row>
    <row r="53" spans="2:9" x14ac:dyDescent="0.35">
      <c r="B53" s="11" t="s">
        <v>11</v>
      </c>
      <c r="F53" s="5">
        <v>43883.5</v>
      </c>
      <c r="G53" s="5">
        <v>43883.53125</v>
      </c>
      <c r="H53" s="18" t="s">
        <v>61</v>
      </c>
      <c r="I53" s="10">
        <f t="shared" si="0"/>
        <v>1</v>
      </c>
    </row>
    <row r="54" spans="2:9" x14ac:dyDescent="0.35">
      <c r="B54" s="11" t="s">
        <v>11</v>
      </c>
      <c r="F54" s="5">
        <v>43884.5</v>
      </c>
      <c r="G54" s="5">
        <v>43884.53125</v>
      </c>
      <c r="H54" s="18" t="s">
        <v>62</v>
      </c>
      <c r="I54" s="10">
        <f t="shared" si="0"/>
        <v>1</v>
      </c>
    </row>
    <row r="55" spans="2:9" x14ac:dyDescent="0.35">
      <c r="B55" s="11" t="s">
        <v>11</v>
      </c>
      <c r="F55" s="5">
        <v>43885.5</v>
      </c>
      <c r="G55" s="5">
        <v>43885.53125</v>
      </c>
      <c r="H55" s="18" t="s">
        <v>63</v>
      </c>
      <c r="I55" s="10">
        <f t="shared" si="0"/>
        <v>1</v>
      </c>
    </row>
    <row r="56" spans="2:9" x14ac:dyDescent="0.35">
      <c r="B56" s="11" t="s">
        <v>11</v>
      </c>
      <c r="F56" s="5">
        <v>43886.5</v>
      </c>
      <c r="G56" s="5">
        <v>43886.53125</v>
      </c>
      <c r="H56" s="18" t="s">
        <v>64</v>
      </c>
      <c r="I56" s="10">
        <f t="shared" si="0"/>
        <v>1</v>
      </c>
    </row>
    <row r="57" spans="2:9" x14ac:dyDescent="0.35">
      <c r="B57" s="11" t="s">
        <v>11</v>
      </c>
      <c r="F57" s="5">
        <v>43887.5</v>
      </c>
      <c r="G57" s="5">
        <v>43887.53125</v>
      </c>
      <c r="H57" s="18" t="s">
        <v>65</v>
      </c>
      <c r="I57" s="10">
        <f t="shared" si="0"/>
        <v>1</v>
      </c>
    </row>
    <row r="58" spans="2:9" x14ac:dyDescent="0.35">
      <c r="B58" s="11" t="s">
        <v>11</v>
      </c>
      <c r="F58" s="5">
        <v>43888.5</v>
      </c>
      <c r="G58" s="5">
        <v>43888.53125</v>
      </c>
      <c r="H58" s="18" t="s">
        <v>66</v>
      </c>
      <c r="I58" s="10">
        <f t="shared" si="0"/>
        <v>1</v>
      </c>
    </row>
    <row r="59" spans="2:9" x14ac:dyDescent="0.35">
      <c r="B59" s="11" t="s">
        <v>11</v>
      </c>
      <c r="F59" s="5">
        <v>43889.5</v>
      </c>
      <c r="G59" s="5">
        <v>43889.53125</v>
      </c>
      <c r="H59" s="18" t="s">
        <v>67</v>
      </c>
      <c r="I59" s="10">
        <f t="shared" si="0"/>
        <v>1</v>
      </c>
    </row>
    <row r="60" spans="2:9" x14ac:dyDescent="0.35">
      <c r="B60" s="11" t="s">
        <v>11</v>
      </c>
      <c r="F60" s="5">
        <v>43890.5</v>
      </c>
      <c r="G60" s="5">
        <v>43890.53125</v>
      </c>
      <c r="H60" s="18" t="s">
        <v>68</v>
      </c>
      <c r="I60" s="10">
        <f t="shared" si="0"/>
        <v>1</v>
      </c>
    </row>
    <row r="61" spans="2:9" x14ac:dyDescent="0.35">
      <c r="B61" s="11" t="s">
        <v>11</v>
      </c>
      <c r="F61" s="5">
        <v>43891.5</v>
      </c>
      <c r="G61" s="5">
        <v>43891.53125</v>
      </c>
      <c r="H61" s="18" t="s">
        <v>69</v>
      </c>
      <c r="I61" s="10">
        <f t="shared" si="0"/>
        <v>1</v>
      </c>
    </row>
    <row r="62" spans="2:9" x14ac:dyDescent="0.35">
      <c r="B62" s="11" t="s">
        <v>11</v>
      </c>
      <c r="F62" s="5">
        <v>43892.5</v>
      </c>
      <c r="G62" s="5">
        <v>43892.53125</v>
      </c>
      <c r="H62" s="18" t="s">
        <v>70</v>
      </c>
      <c r="I62" s="10">
        <f t="shared" si="0"/>
        <v>1</v>
      </c>
    </row>
    <row r="63" spans="2:9" x14ac:dyDescent="0.35">
      <c r="B63" s="11" t="s">
        <v>11</v>
      </c>
      <c r="F63" s="5">
        <v>43893.5</v>
      </c>
      <c r="G63" s="5">
        <v>43893.53125</v>
      </c>
      <c r="H63" s="18" t="s">
        <v>71</v>
      </c>
      <c r="I63" s="10">
        <f t="shared" si="0"/>
        <v>1</v>
      </c>
    </row>
    <row r="64" spans="2:9" x14ac:dyDescent="0.35">
      <c r="B64" s="11" t="s">
        <v>11</v>
      </c>
      <c r="F64" s="5">
        <v>43894.5</v>
      </c>
      <c r="G64" s="5">
        <v>43894.53125</v>
      </c>
      <c r="H64" s="18" t="s">
        <v>72</v>
      </c>
      <c r="I64" s="10">
        <f t="shared" si="0"/>
        <v>1</v>
      </c>
    </row>
    <row r="65" spans="2:9" x14ac:dyDescent="0.35">
      <c r="B65" s="11" t="s">
        <v>11</v>
      </c>
      <c r="F65" s="5">
        <v>43895.5</v>
      </c>
      <c r="G65" s="5">
        <v>43895.53125</v>
      </c>
      <c r="H65" s="18" t="s">
        <v>73</v>
      </c>
      <c r="I65" s="10">
        <f t="shared" si="0"/>
        <v>1</v>
      </c>
    </row>
    <row r="66" spans="2:9" x14ac:dyDescent="0.35">
      <c r="B66" s="11" t="s">
        <v>11</v>
      </c>
      <c r="F66" s="5">
        <v>43896.5</v>
      </c>
      <c r="G66" s="5">
        <v>43896.53125</v>
      </c>
      <c r="H66" s="18" t="s">
        <v>74</v>
      </c>
      <c r="I66" s="10">
        <f t="shared" si="0"/>
        <v>1</v>
      </c>
    </row>
    <row r="67" spans="2:9" x14ac:dyDescent="0.35">
      <c r="B67" s="11" t="s">
        <v>11</v>
      </c>
      <c r="F67" s="5">
        <v>43897.5</v>
      </c>
      <c r="G67" s="5">
        <v>43897.53125</v>
      </c>
      <c r="H67" s="18" t="s">
        <v>75</v>
      </c>
      <c r="I67" s="10">
        <f t="shared" ref="I67:I70" si="1">ROUNDUP((G67-F67)*24*60/60,0)</f>
        <v>1</v>
      </c>
    </row>
    <row r="68" spans="2:9" x14ac:dyDescent="0.35">
      <c r="B68" s="11" t="s">
        <v>11</v>
      </c>
      <c r="F68" s="5">
        <v>43898.5</v>
      </c>
      <c r="G68" s="5">
        <v>43898.53125</v>
      </c>
      <c r="H68" s="18" t="s">
        <v>76</v>
      </c>
      <c r="I68" s="10">
        <f t="shared" si="1"/>
        <v>1</v>
      </c>
    </row>
    <row r="69" spans="2:9" x14ac:dyDescent="0.35">
      <c r="B69" s="11" t="s">
        <v>11</v>
      </c>
      <c r="F69" s="5">
        <v>43899.5</v>
      </c>
      <c r="G69" s="5">
        <v>43899.53125</v>
      </c>
      <c r="H69" s="18" t="s">
        <v>77</v>
      </c>
      <c r="I69" s="10">
        <f t="shared" si="1"/>
        <v>1</v>
      </c>
    </row>
    <row r="70" spans="2:9" x14ac:dyDescent="0.35">
      <c r="B70" s="11" t="s">
        <v>11</v>
      </c>
      <c r="F70" s="5">
        <v>43900.5</v>
      </c>
      <c r="G70" s="5">
        <v>43900.53125</v>
      </c>
      <c r="H70" s="18" t="s">
        <v>78</v>
      </c>
      <c r="I70" s="10">
        <f t="shared" si="1"/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2991-4D88-47BB-8E8E-14B5E87C37CA}">
  <dimension ref="A1:O70"/>
  <sheetViews>
    <sheetView workbookViewId="0">
      <pane ySplit="1" topLeftCell="A2" activePane="bottomLeft" state="frozen"/>
      <selection pane="bottomLeft" activeCell="E9" sqref="E9"/>
    </sheetView>
  </sheetViews>
  <sheetFormatPr defaultRowHeight="14.5" x14ac:dyDescent="0.35"/>
  <cols>
    <col min="1" max="1" width="1.6328125" style="3" bestFit="1" customWidth="1"/>
    <col min="2" max="2" width="12.6328125" bestFit="1" customWidth="1"/>
    <col min="3" max="3" width="7.6328125" bestFit="1" customWidth="1"/>
    <col min="4" max="5" width="13.1796875" bestFit="1" customWidth="1"/>
    <col min="6" max="7" width="11.54296875" style="6" bestFit="1" customWidth="1"/>
    <col min="8" max="8" width="23.36328125" style="17" bestFit="1" customWidth="1"/>
    <col min="9" max="10" width="8.7265625" style="3"/>
    <col min="13" max="13" width="13" bestFit="1" customWidth="1"/>
    <col min="14" max="14" width="15.54296875" bestFit="1" customWidth="1"/>
    <col min="16" max="16384" width="8.7265625" style="3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0" t="s">
        <v>5</v>
      </c>
      <c r="G1" s="20" t="s">
        <v>6</v>
      </c>
      <c r="H1" s="16" t="s">
        <v>7</v>
      </c>
      <c r="I1" s="1" t="s">
        <v>8</v>
      </c>
    </row>
    <row r="2" spans="1:9" x14ac:dyDescent="0.35">
      <c r="A2" s="4">
        <v>1</v>
      </c>
      <c r="B2" s="9" t="s">
        <v>11</v>
      </c>
      <c r="C2" t="s">
        <v>18</v>
      </c>
      <c r="D2" t="s">
        <v>37</v>
      </c>
      <c r="E2" t="s">
        <v>79</v>
      </c>
      <c r="F2" s="5">
        <v>43467.5</v>
      </c>
      <c r="G2" s="5">
        <v>43467.53125</v>
      </c>
      <c r="H2" s="18" t="s">
        <v>39</v>
      </c>
      <c r="I2" s="10">
        <f>ROUNDUP((G2-F2)*24*60/60,0)</f>
        <v>1</v>
      </c>
    </row>
    <row r="3" spans="1:9" x14ac:dyDescent="0.35">
      <c r="A3" s="4">
        <v>2</v>
      </c>
      <c r="B3" s="9" t="s">
        <v>11</v>
      </c>
      <c r="C3" t="s">
        <v>33</v>
      </c>
      <c r="D3" t="s">
        <v>34</v>
      </c>
      <c r="E3" t="s">
        <v>80</v>
      </c>
      <c r="F3" s="5">
        <v>43468.5</v>
      </c>
      <c r="G3" s="5">
        <v>43468.53125</v>
      </c>
      <c r="H3" s="18" t="s">
        <v>40</v>
      </c>
      <c r="I3" s="10">
        <f t="shared" ref="I3:I66" si="0">ROUNDUP((G3-F3)*24*60/60,0)</f>
        <v>1</v>
      </c>
    </row>
    <row r="4" spans="1:9" x14ac:dyDescent="0.35">
      <c r="A4" s="4">
        <v>1</v>
      </c>
      <c r="B4" s="9" t="s">
        <v>11</v>
      </c>
      <c r="C4" t="s">
        <v>35</v>
      </c>
      <c r="D4" t="s">
        <v>36</v>
      </c>
      <c r="E4" t="s">
        <v>81</v>
      </c>
      <c r="F4" s="5">
        <v>43469.5</v>
      </c>
      <c r="G4" s="5">
        <v>43469.53125</v>
      </c>
      <c r="H4" s="18" t="s">
        <v>41</v>
      </c>
      <c r="I4" s="10">
        <f t="shared" si="0"/>
        <v>1</v>
      </c>
    </row>
    <row r="5" spans="1:9" x14ac:dyDescent="0.35">
      <c r="A5" s="4">
        <v>2</v>
      </c>
      <c r="B5" s="9" t="s">
        <v>11</v>
      </c>
      <c r="F5" s="5">
        <v>43470.5</v>
      </c>
      <c r="G5" s="5">
        <v>43470.53125</v>
      </c>
      <c r="H5" s="18" t="s">
        <v>42</v>
      </c>
      <c r="I5" s="10">
        <f t="shared" si="0"/>
        <v>1</v>
      </c>
    </row>
    <row r="6" spans="1:9" x14ac:dyDescent="0.35">
      <c r="A6" s="4">
        <v>3</v>
      </c>
      <c r="B6" s="8" t="s">
        <v>25</v>
      </c>
      <c r="F6" s="5">
        <v>43471.5</v>
      </c>
      <c r="G6" s="5">
        <v>43471.53125</v>
      </c>
      <c r="H6" s="13" t="s">
        <v>26</v>
      </c>
      <c r="I6" s="10">
        <f t="shared" si="0"/>
        <v>1</v>
      </c>
    </row>
    <row r="7" spans="1:9" x14ac:dyDescent="0.35">
      <c r="A7" s="4">
        <v>4</v>
      </c>
      <c r="B7" s="9" t="s">
        <v>9</v>
      </c>
      <c r="F7" s="5">
        <v>43472.5</v>
      </c>
      <c r="G7" s="5">
        <v>43472.53125</v>
      </c>
      <c r="H7" s="12" t="s">
        <v>21</v>
      </c>
      <c r="I7" s="10">
        <f t="shared" si="0"/>
        <v>1</v>
      </c>
    </row>
    <row r="8" spans="1:9" x14ac:dyDescent="0.35">
      <c r="A8" s="4">
        <v>5</v>
      </c>
      <c r="B8" s="9" t="s">
        <v>9</v>
      </c>
      <c r="E8">
        <v>142100112</v>
      </c>
      <c r="F8" s="5">
        <v>43473.5</v>
      </c>
      <c r="G8" s="5">
        <v>43473.53125</v>
      </c>
      <c r="H8" s="12" t="s">
        <v>22</v>
      </c>
      <c r="I8" s="10">
        <f t="shared" si="0"/>
        <v>1</v>
      </c>
    </row>
    <row r="9" spans="1:9" x14ac:dyDescent="0.35">
      <c r="A9" s="4">
        <v>1</v>
      </c>
      <c r="B9" s="9" t="s">
        <v>9</v>
      </c>
      <c r="F9" s="5">
        <v>43474.5</v>
      </c>
      <c r="G9" s="5">
        <v>43474.53125</v>
      </c>
      <c r="H9" s="12" t="s">
        <v>14</v>
      </c>
      <c r="I9" s="10">
        <f t="shared" si="0"/>
        <v>1</v>
      </c>
    </row>
    <row r="10" spans="1:9" x14ac:dyDescent="0.35">
      <c r="A10" s="4">
        <v>2</v>
      </c>
      <c r="B10" s="8" t="s">
        <v>9</v>
      </c>
      <c r="F10" s="5">
        <v>43475.5</v>
      </c>
      <c r="G10" s="5">
        <v>43475.53125</v>
      </c>
      <c r="H10" s="12" t="s">
        <v>23</v>
      </c>
      <c r="I10" s="10">
        <f t="shared" si="0"/>
        <v>1</v>
      </c>
    </row>
    <row r="11" spans="1:9" x14ac:dyDescent="0.35">
      <c r="A11" s="4">
        <v>3</v>
      </c>
      <c r="B11" s="8" t="s">
        <v>9</v>
      </c>
      <c r="F11" s="5">
        <v>43476.5</v>
      </c>
      <c r="G11" s="5">
        <v>43476.53125</v>
      </c>
      <c r="H11" s="12" t="s">
        <v>10</v>
      </c>
      <c r="I11" s="10">
        <f t="shared" si="0"/>
        <v>1</v>
      </c>
    </row>
    <row r="12" spans="1:9" x14ac:dyDescent="0.35">
      <c r="A12" s="4">
        <v>4</v>
      </c>
      <c r="B12" s="8" t="s">
        <v>9</v>
      </c>
      <c r="F12" s="5">
        <v>43477.5</v>
      </c>
      <c r="G12" s="5">
        <v>43477.53125</v>
      </c>
      <c r="H12" s="12" t="s">
        <v>24</v>
      </c>
      <c r="I12" s="10">
        <f t="shared" si="0"/>
        <v>1</v>
      </c>
    </row>
    <row r="13" spans="1:9" x14ac:dyDescent="0.35">
      <c r="A13" s="4"/>
      <c r="B13" s="8" t="s">
        <v>9</v>
      </c>
      <c r="F13" s="5">
        <v>43478.5</v>
      </c>
      <c r="G13" s="5">
        <v>43478.53125</v>
      </c>
      <c r="H13" s="12" t="s">
        <v>10</v>
      </c>
      <c r="I13" s="10">
        <f t="shared" si="0"/>
        <v>1</v>
      </c>
    </row>
    <row r="14" spans="1:9" x14ac:dyDescent="0.35">
      <c r="A14" s="4">
        <v>5</v>
      </c>
      <c r="B14" s="8" t="s">
        <v>15</v>
      </c>
      <c r="F14" s="5">
        <v>43479.5</v>
      </c>
      <c r="G14" s="5">
        <v>43479.53125</v>
      </c>
      <c r="H14" s="13" t="s">
        <v>16</v>
      </c>
      <c r="I14" s="10">
        <f t="shared" si="0"/>
        <v>1</v>
      </c>
    </row>
    <row r="15" spans="1:9" x14ac:dyDescent="0.35">
      <c r="B15" s="8" t="s">
        <v>15</v>
      </c>
      <c r="F15" s="5">
        <v>43480.5</v>
      </c>
      <c r="G15" s="5">
        <v>43480.53125</v>
      </c>
      <c r="H15" s="13" t="s">
        <v>16</v>
      </c>
      <c r="I15" s="10">
        <f t="shared" si="0"/>
        <v>1</v>
      </c>
    </row>
    <row r="16" spans="1:9" x14ac:dyDescent="0.35">
      <c r="B16" s="9" t="s">
        <v>9</v>
      </c>
      <c r="F16" s="5">
        <v>43481.5</v>
      </c>
      <c r="G16" s="5">
        <v>43481.53125</v>
      </c>
      <c r="H16" s="13" t="s">
        <v>28</v>
      </c>
      <c r="I16" s="10">
        <f t="shared" si="0"/>
        <v>1</v>
      </c>
    </row>
    <row r="17" spans="2:9" x14ac:dyDescent="0.35">
      <c r="B17" s="9" t="s">
        <v>11</v>
      </c>
      <c r="F17" s="5">
        <v>43482.5</v>
      </c>
      <c r="G17" s="5">
        <v>43482.53125</v>
      </c>
      <c r="H17" s="12" t="s">
        <v>12</v>
      </c>
      <c r="I17" s="10">
        <f t="shared" si="0"/>
        <v>1</v>
      </c>
    </row>
    <row r="18" spans="2:9" x14ac:dyDescent="0.35">
      <c r="B18" s="9" t="s">
        <v>19</v>
      </c>
      <c r="F18" s="5">
        <v>43483.5</v>
      </c>
      <c r="G18" s="5">
        <v>43483.53125</v>
      </c>
      <c r="H18" s="12" t="s">
        <v>13</v>
      </c>
      <c r="I18" s="10">
        <f t="shared" si="0"/>
        <v>1</v>
      </c>
    </row>
    <row r="19" spans="2:9" x14ac:dyDescent="0.35">
      <c r="B19" s="9" t="s">
        <v>9</v>
      </c>
      <c r="F19" s="5">
        <v>43484.5</v>
      </c>
      <c r="G19" s="5">
        <v>43484.53125</v>
      </c>
      <c r="H19" s="12" t="s">
        <v>21</v>
      </c>
      <c r="I19" s="10">
        <f t="shared" si="0"/>
        <v>1</v>
      </c>
    </row>
    <row r="20" spans="2:9" x14ac:dyDescent="0.35">
      <c r="B20" s="9" t="s">
        <v>9</v>
      </c>
      <c r="F20" s="5">
        <v>43485.5</v>
      </c>
      <c r="G20" s="5">
        <v>43485.53125</v>
      </c>
      <c r="H20" s="12" t="s">
        <v>22</v>
      </c>
      <c r="I20" s="10">
        <f t="shared" si="0"/>
        <v>1</v>
      </c>
    </row>
    <row r="21" spans="2:9" x14ac:dyDescent="0.35">
      <c r="B21" s="9" t="s">
        <v>9</v>
      </c>
      <c r="F21" s="5">
        <v>43486.5</v>
      </c>
      <c r="G21" s="5">
        <v>43486.53125</v>
      </c>
      <c r="H21" s="12" t="s">
        <v>14</v>
      </c>
      <c r="I21" s="10">
        <f t="shared" si="0"/>
        <v>1</v>
      </c>
    </row>
    <row r="22" spans="2:9" x14ac:dyDescent="0.35">
      <c r="B22" s="9" t="s">
        <v>9</v>
      </c>
      <c r="F22" s="5">
        <v>43487.5</v>
      </c>
      <c r="G22" s="5">
        <v>43487.53125</v>
      </c>
      <c r="H22" s="12" t="s">
        <v>23</v>
      </c>
      <c r="I22" s="10">
        <f t="shared" si="0"/>
        <v>1</v>
      </c>
    </row>
    <row r="23" spans="2:9" x14ac:dyDescent="0.35">
      <c r="B23" s="9" t="s">
        <v>9</v>
      </c>
      <c r="F23" s="5">
        <v>43488.5</v>
      </c>
      <c r="G23" s="5">
        <v>43488.53125</v>
      </c>
      <c r="H23" s="12" t="s">
        <v>10</v>
      </c>
      <c r="I23" s="10">
        <f t="shared" si="0"/>
        <v>1</v>
      </c>
    </row>
    <row r="24" spans="2:9" x14ac:dyDescent="0.35">
      <c r="B24" s="9" t="s">
        <v>9</v>
      </c>
      <c r="F24" s="5">
        <v>43489.5</v>
      </c>
      <c r="G24" s="5">
        <v>43489.53125</v>
      </c>
      <c r="H24" s="12" t="s">
        <v>24</v>
      </c>
      <c r="I24" s="10">
        <f t="shared" si="0"/>
        <v>1</v>
      </c>
    </row>
    <row r="25" spans="2:9" x14ac:dyDescent="0.35">
      <c r="B25" s="9" t="s">
        <v>9</v>
      </c>
      <c r="F25" s="5">
        <v>43490.5</v>
      </c>
      <c r="G25" s="5">
        <v>43490.53125</v>
      </c>
      <c r="H25" s="12" t="s">
        <v>10</v>
      </c>
      <c r="I25" s="10">
        <f t="shared" si="0"/>
        <v>1</v>
      </c>
    </row>
    <row r="26" spans="2:9" x14ac:dyDescent="0.35">
      <c r="B26" s="9" t="s">
        <v>15</v>
      </c>
      <c r="F26" s="5">
        <v>43491.5</v>
      </c>
      <c r="G26" s="5">
        <v>43491.53125</v>
      </c>
      <c r="H26" s="12" t="s">
        <v>16</v>
      </c>
      <c r="I26" s="10">
        <f t="shared" si="0"/>
        <v>1</v>
      </c>
    </row>
    <row r="27" spans="2:9" x14ac:dyDescent="0.35">
      <c r="B27" s="9" t="s">
        <v>15</v>
      </c>
      <c r="F27" s="5">
        <v>43492.5</v>
      </c>
      <c r="G27" s="5">
        <v>43492.53125</v>
      </c>
      <c r="H27" s="12" t="s">
        <v>16</v>
      </c>
      <c r="I27" s="10">
        <f t="shared" si="0"/>
        <v>1</v>
      </c>
    </row>
    <row r="28" spans="2:9" x14ac:dyDescent="0.35">
      <c r="B28" s="9" t="s">
        <v>27</v>
      </c>
      <c r="F28" s="5">
        <v>43493.5</v>
      </c>
      <c r="G28" s="5">
        <v>43493.53125</v>
      </c>
      <c r="H28" s="12" t="s">
        <v>28</v>
      </c>
      <c r="I28" s="10">
        <f t="shared" si="0"/>
        <v>1</v>
      </c>
    </row>
    <row r="29" spans="2:9" x14ac:dyDescent="0.35">
      <c r="B29" s="9" t="s">
        <v>19</v>
      </c>
      <c r="F29" s="5">
        <v>43494.5</v>
      </c>
      <c r="G29" s="5">
        <v>43494.53125</v>
      </c>
      <c r="H29" s="12" t="s">
        <v>13</v>
      </c>
      <c r="I29" s="10">
        <f t="shared" si="0"/>
        <v>1</v>
      </c>
    </row>
    <row r="30" spans="2:9" x14ac:dyDescent="0.35">
      <c r="B30" s="9" t="s">
        <v>27</v>
      </c>
      <c r="F30" s="5">
        <v>43495.5</v>
      </c>
      <c r="G30" s="5">
        <v>43495.53125</v>
      </c>
      <c r="H30" s="12" t="s">
        <v>14</v>
      </c>
      <c r="I30" s="10">
        <f t="shared" si="0"/>
        <v>1</v>
      </c>
    </row>
    <row r="31" spans="2:9" x14ac:dyDescent="0.35">
      <c r="B31" s="9" t="s">
        <v>11</v>
      </c>
      <c r="F31" s="5">
        <v>43496.5</v>
      </c>
      <c r="G31" s="5">
        <v>43496.53125</v>
      </c>
      <c r="H31" s="18" t="s">
        <v>39</v>
      </c>
      <c r="I31" s="10">
        <f t="shared" si="0"/>
        <v>1</v>
      </c>
    </row>
    <row r="32" spans="2:9" x14ac:dyDescent="0.35">
      <c r="B32" s="11" t="s">
        <v>11</v>
      </c>
      <c r="F32" s="5">
        <v>43497.5</v>
      </c>
      <c r="G32" s="5">
        <v>43497.53125</v>
      </c>
      <c r="H32" s="18" t="s">
        <v>40</v>
      </c>
      <c r="I32" s="10">
        <f t="shared" si="0"/>
        <v>1</v>
      </c>
    </row>
    <row r="33" spans="2:9" x14ac:dyDescent="0.35">
      <c r="B33" s="11" t="s">
        <v>11</v>
      </c>
      <c r="F33" s="5">
        <v>43498.5</v>
      </c>
      <c r="G33" s="5">
        <v>43498.53125</v>
      </c>
      <c r="H33" s="18" t="s">
        <v>41</v>
      </c>
      <c r="I33" s="10">
        <f t="shared" si="0"/>
        <v>1</v>
      </c>
    </row>
    <row r="34" spans="2:9" x14ac:dyDescent="0.35">
      <c r="B34" s="11" t="s">
        <v>11</v>
      </c>
      <c r="F34" s="5">
        <v>43499.5</v>
      </c>
      <c r="G34" s="5">
        <v>43499.53125</v>
      </c>
      <c r="H34" s="18" t="s">
        <v>42</v>
      </c>
      <c r="I34" s="10">
        <f t="shared" si="0"/>
        <v>1</v>
      </c>
    </row>
    <row r="35" spans="2:9" x14ac:dyDescent="0.35">
      <c r="B35" s="11" t="s">
        <v>11</v>
      </c>
      <c r="F35" s="5">
        <v>43500.5</v>
      </c>
      <c r="G35" s="5">
        <v>43500.53125</v>
      </c>
      <c r="H35" s="18" t="s">
        <v>43</v>
      </c>
      <c r="I35" s="10">
        <f t="shared" si="0"/>
        <v>1</v>
      </c>
    </row>
    <row r="36" spans="2:9" x14ac:dyDescent="0.35">
      <c r="B36" s="11" t="s">
        <v>11</v>
      </c>
      <c r="F36" s="5">
        <v>43501.5</v>
      </c>
      <c r="G36" s="5">
        <v>43501.53125</v>
      </c>
      <c r="H36" s="18" t="s">
        <v>44</v>
      </c>
      <c r="I36" s="10">
        <f t="shared" si="0"/>
        <v>1</v>
      </c>
    </row>
    <row r="37" spans="2:9" x14ac:dyDescent="0.35">
      <c r="B37" s="11" t="s">
        <v>11</v>
      </c>
      <c r="F37" s="5">
        <v>43502.5</v>
      </c>
      <c r="G37" s="5">
        <v>43502.53125</v>
      </c>
      <c r="H37" s="18" t="s">
        <v>45</v>
      </c>
      <c r="I37" s="10">
        <f t="shared" si="0"/>
        <v>1</v>
      </c>
    </row>
    <row r="38" spans="2:9" x14ac:dyDescent="0.35">
      <c r="B38" s="11" t="s">
        <v>11</v>
      </c>
      <c r="F38" s="5">
        <v>43503.5</v>
      </c>
      <c r="G38" s="5">
        <v>43503.53125</v>
      </c>
      <c r="H38" s="18" t="s">
        <v>46</v>
      </c>
      <c r="I38" s="10">
        <f t="shared" si="0"/>
        <v>1</v>
      </c>
    </row>
    <row r="39" spans="2:9" x14ac:dyDescent="0.35">
      <c r="B39" s="11" t="s">
        <v>11</v>
      </c>
      <c r="F39" s="5">
        <v>43504.5</v>
      </c>
      <c r="G39" s="5">
        <v>43504.53125</v>
      </c>
      <c r="H39" s="18" t="s">
        <v>47</v>
      </c>
      <c r="I39" s="10">
        <f t="shared" si="0"/>
        <v>1</v>
      </c>
    </row>
    <row r="40" spans="2:9" x14ac:dyDescent="0.35">
      <c r="B40" s="11" t="s">
        <v>11</v>
      </c>
      <c r="F40" s="5">
        <v>43505.5</v>
      </c>
      <c r="G40" s="5">
        <v>43505.53125</v>
      </c>
      <c r="H40" s="18" t="s">
        <v>48</v>
      </c>
      <c r="I40" s="10">
        <f t="shared" si="0"/>
        <v>1</v>
      </c>
    </row>
    <row r="41" spans="2:9" x14ac:dyDescent="0.35">
      <c r="B41" s="11" t="s">
        <v>11</v>
      </c>
      <c r="F41" s="5">
        <v>43506.5</v>
      </c>
      <c r="G41" s="5">
        <v>43506.53125</v>
      </c>
      <c r="H41" s="18" t="s">
        <v>49</v>
      </c>
      <c r="I41" s="10">
        <f t="shared" si="0"/>
        <v>1</v>
      </c>
    </row>
    <row r="42" spans="2:9" x14ac:dyDescent="0.35">
      <c r="B42" s="11" t="s">
        <v>11</v>
      </c>
      <c r="F42" s="5">
        <v>43507.5</v>
      </c>
      <c r="G42" s="5">
        <v>43507.53125</v>
      </c>
      <c r="H42" s="18" t="s">
        <v>50</v>
      </c>
      <c r="I42" s="10">
        <f t="shared" si="0"/>
        <v>1</v>
      </c>
    </row>
    <row r="43" spans="2:9" x14ac:dyDescent="0.35">
      <c r="B43" s="11" t="s">
        <v>11</v>
      </c>
      <c r="F43" s="5">
        <v>43508.5</v>
      </c>
      <c r="G43" s="5">
        <v>43508.53125</v>
      </c>
      <c r="H43" s="18" t="s">
        <v>51</v>
      </c>
      <c r="I43" s="10">
        <f t="shared" si="0"/>
        <v>1</v>
      </c>
    </row>
    <row r="44" spans="2:9" x14ac:dyDescent="0.35">
      <c r="B44" s="11" t="s">
        <v>11</v>
      </c>
      <c r="F44" s="5">
        <v>43509.5</v>
      </c>
      <c r="G44" s="5">
        <v>43509.53125</v>
      </c>
      <c r="H44" s="18" t="s">
        <v>52</v>
      </c>
      <c r="I44" s="10">
        <f t="shared" si="0"/>
        <v>1</v>
      </c>
    </row>
    <row r="45" spans="2:9" x14ac:dyDescent="0.35">
      <c r="B45" s="11" t="s">
        <v>11</v>
      </c>
      <c r="F45" s="5">
        <v>43510.5</v>
      </c>
      <c r="G45" s="5">
        <v>43510.53125</v>
      </c>
      <c r="H45" s="18" t="s">
        <v>53</v>
      </c>
      <c r="I45" s="10">
        <f t="shared" si="0"/>
        <v>1</v>
      </c>
    </row>
    <row r="46" spans="2:9" x14ac:dyDescent="0.35">
      <c r="B46" s="11" t="s">
        <v>11</v>
      </c>
      <c r="F46" s="5">
        <v>43511.5</v>
      </c>
      <c r="G46" s="5">
        <v>43511.53125</v>
      </c>
      <c r="H46" s="18" t="s">
        <v>54</v>
      </c>
      <c r="I46" s="10">
        <f t="shared" si="0"/>
        <v>1</v>
      </c>
    </row>
    <row r="47" spans="2:9" x14ac:dyDescent="0.35">
      <c r="B47" s="11" t="s">
        <v>11</v>
      </c>
      <c r="F47" s="5">
        <v>43512.5</v>
      </c>
      <c r="G47" s="5">
        <v>43512.53125</v>
      </c>
      <c r="H47" s="18" t="s">
        <v>55</v>
      </c>
      <c r="I47" s="10">
        <f t="shared" si="0"/>
        <v>1</v>
      </c>
    </row>
    <row r="48" spans="2:9" x14ac:dyDescent="0.35">
      <c r="B48" s="11" t="s">
        <v>11</v>
      </c>
      <c r="F48" s="5">
        <v>43513.5</v>
      </c>
      <c r="G48" s="5">
        <v>43513.53125</v>
      </c>
      <c r="H48" s="18" t="s">
        <v>56</v>
      </c>
      <c r="I48" s="10">
        <f t="shared" si="0"/>
        <v>1</v>
      </c>
    </row>
    <row r="49" spans="2:9" x14ac:dyDescent="0.35">
      <c r="B49" s="11" t="s">
        <v>11</v>
      </c>
      <c r="F49" s="5">
        <v>43514.5</v>
      </c>
      <c r="G49" s="5">
        <v>43514.53125</v>
      </c>
      <c r="H49" s="18" t="s">
        <v>57</v>
      </c>
      <c r="I49" s="10">
        <f t="shared" si="0"/>
        <v>1</v>
      </c>
    </row>
    <row r="50" spans="2:9" x14ac:dyDescent="0.35">
      <c r="B50" s="11" t="s">
        <v>11</v>
      </c>
      <c r="F50" s="5">
        <v>43515.5</v>
      </c>
      <c r="G50" s="5">
        <v>43515.53125</v>
      </c>
      <c r="H50" s="18" t="s">
        <v>58</v>
      </c>
      <c r="I50" s="10">
        <f t="shared" si="0"/>
        <v>1</v>
      </c>
    </row>
    <row r="51" spans="2:9" x14ac:dyDescent="0.35">
      <c r="B51" s="11" t="s">
        <v>11</v>
      </c>
      <c r="F51" s="5">
        <v>43516.5</v>
      </c>
      <c r="G51" s="5">
        <v>43516.53125</v>
      </c>
      <c r="H51" s="18" t="s">
        <v>59</v>
      </c>
      <c r="I51" s="10">
        <f t="shared" si="0"/>
        <v>1</v>
      </c>
    </row>
    <row r="52" spans="2:9" x14ac:dyDescent="0.35">
      <c r="B52" s="11" t="s">
        <v>11</v>
      </c>
      <c r="F52" s="5">
        <v>43517.5</v>
      </c>
      <c r="G52" s="5">
        <v>43517.53125</v>
      </c>
      <c r="H52" s="18" t="s">
        <v>60</v>
      </c>
      <c r="I52" s="10">
        <f t="shared" si="0"/>
        <v>1</v>
      </c>
    </row>
    <row r="53" spans="2:9" x14ac:dyDescent="0.35">
      <c r="B53" s="11" t="s">
        <v>11</v>
      </c>
      <c r="F53" s="5">
        <v>43518.5</v>
      </c>
      <c r="G53" s="5">
        <v>43518.53125</v>
      </c>
      <c r="H53" s="18" t="s">
        <v>61</v>
      </c>
      <c r="I53" s="10">
        <f t="shared" si="0"/>
        <v>1</v>
      </c>
    </row>
    <row r="54" spans="2:9" x14ac:dyDescent="0.35">
      <c r="B54" s="11" t="s">
        <v>11</v>
      </c>
      <c r="F54" s="5">
        <v>43519.5</v>
      </c>
      <c r="G54" s="5">
        <v>43519.53125</v>
      </c>
      <c r="H54" s="18" t="s">
        <v>62</v>
      </c>
      <c r="I54" s="10">
        <f t="shared" si="0"/>
        <v>1</v>
      </c>
    </row>
    <row r="55" spans="2:9" x14ac:dyDescent="0.35">
      <c r="B55" s="11" t="s">
        <v>11</v>
      </c>
      <c r="F55" s="5">
        <v>43520.5</v>
      </c>
      <c r="G55" s="5">
        <v>43520.53125</v>
      </c>
      <c r="H55" s="18" t="s">
        <v>63</v>
      </c>
      <c r="I55" s="10">
        <f t="shared" si="0"/>
        <v>1</v>
      </c>
    </row>
    <row r="56" spans="2:9" x14ac:dyDescent="0.35">
      <c r="B56" s="11" t="s">
        <v>11</v>
      </c>
      <c r="F56" s="5">
        <v>43521.5</v>
      </c>
      <c r="G56" s="5">
        <v>43521.53125</v>
      </c>
      <c r="H56" s="18" t="s">
        <v>64</v>
      </c>
      <c r="I56" s="10">
        <f t="shared" si="0"/>
        <v>1</v>
      </c>
    </row>
    <row r="57" spans="2:9" x14ac:dyDescent="0.35">
      <c r="B57" s="11" t="s">
        <v>11</v>
      </c>
      <c r="F57" s="5">
        <v>43522.5</v>
      </c>
      <c r="G57" s="5">
        <v>43522.53125</v>
      </c>
      <c r="H57" s="18" t="s">
        <v>65</v>
      </c>
      <c r="I57" s="10">
        <f t="shared" si="0"/>
        <v>1</v>
      </c>
    </row>
    <row r="58" spans="2:9" x14ac:dyDescent="0.35">
      <c r="B58" s="11" t="s">
        <v>11</v>
      </c>
      <c r="F58" s="5">
        <v>43523.5</v>
      </c>
      <c r="G58" s="5">
        <v>43523.53125</v>
      </c>
      <c r="H58" s="18" t="s">
        <v>66</v>
      </c>
      <c r="I58" s="10">
        <f t="shared" si="0"/>
        <v>1</v>
      </c>
    </row>
    <row r="59" spans="2:9" x14ac:dyDescent="0.35">
      <c r="B59" s="11" t="s">
        <v>11</v>
      </c>
      <c r="F59" s="5">
        <v>43524.5</v>
      </c>
      <c r="G59" s="5">
        <v>43524.53125</v>
      </c>
      <c r="H59" s="18" t="s">
        <v>67</v>
      </c>
      <c r="I59" s="10">
        <f t="shared" si="0"/>
        <v>1</v>
      </c>
    </row>
    <row r="60" spans="2:9" x14ac:dyDescent="0.35">
      <c r="B60" s="11" t="s">
        <v>11</v>
      </c>
      <c r="F60" s="5">
        <v>43525.5</v>
      </c>
      <c r="G60" s="5">
        <v>43525.53125</v>
      </c>
      <c r="H60" s="18" t="s">
        <v>68</v>
      </c>
      <c r="I60" s="10">
        <f t="shared" si="0"/>
        <v>1</v>
      </c>
    </row>
    <row r="61" spans="2:9" x14ac:dyDescent="0.35">
      <c r="B61" s="11" t="s">
        <v>11</v>
      </c>
      <c r="F61" s="5">
        <v>43526.5</v>
      </c>
      <c r="G61" s="5">
        <v>43526.53125</v>
      </c>
      <c r="H61" s="18" t="s">
        <v>69</v>
      </c>
      <c r="I61" s="10">
        <f t="shared" si="0"/>
        <v>1</v>
      </c>
    </row>
    <row r="62" spans="2:9" x14ac:dyDescent="0.35">
      <c r="B62" s="11" t="s">
        <v>11</v>
      </c>
      <c r="F62" s="5">
        <v>43527.5</v>
      </c>
      <c r="G62" s="5">
        <v>43527.53125</v>
      </c>
      <c r="H62" s="18" t="s">
        <v>70</v>
      </c>
      <c r="I62" s="10">
        <f t="shared" si="0"/>
        <v>1</v>
      </c>
    </row>
    <row r="63" spans="2:9" x14ac:dyDescent="0.35">
      <c r="B63" s="11" t="s">
        <v>11</v>
      </c>
      <c r="F63" s="5">
        <v>43528.5</v>
      </c>
      <c r="G63" s="5">
        <v>43528.53125</v>
      </c>
      <c r="H63" s="18" t="s">
        <v>71</v>
      </c>
      <c r="I63" s="10">
        <f t="shared" si="0"/>
        <v>1</v>
      </c>
    </row>
    <row r="64" spans="2:9" x14ac:dyDescent="0.35">
      <c r="B64" s="11" t="s">
        <v>11</v>
      </c>
      <c r="F64" s="5">
        <v>43529.5</v>
      </c>
      <c r="G64" s="5">
        <v>43529.53125</v>
      </c>
      <c r="H64" s="18" t="s">
        <v>72</v>
      </c>
      <c r="I64" s="10">
        <f t="shared" si="0"/>
        <v>1</v>
      </c>
    </row>
    <row r="65" spans="2:9" x14ac:dyDescent="0.35">
      <c r="B65" s="11" t="s">
        <v>11</v>
      </c>
      <c r="F65" s="5">
        <v>43530.5</v>
      </c>
      <c r="G65" s="5">
        <v>43530.53125</v>
      </c>
      <c r="H65" s="18" t="s">
        <v>73</v>
      </c>
      <c r="I65" s="10">
        <f t="shared" si="0"/>
        <v>1</v>
      </c>
    </row>
    <row r="66" spans="2:9" x14ac:dyDescent="0.35">
      <c r="B66" s="11" t="s">
        <v>11</v>
      </c>
      <c r="F66" s="5">
        <v>43531.5</v>
      </c>
      <c r="G66" s="5">
        <v>43531.53125</v>
      </c>
      <c r="H66" s="18" t="s">
        <v>74</v>
      </c>
      <c r="I66" s="10">
        <f t="shared" si="0"/>
        <v>1</v>
      </c>
    </row>
    <row r="67" spans="2:9" x14ac:dyDescent="0.35">
      <c r="B67" s="11" t="s">
        <v>11</v>
      </c>
      <c r="F67" s="5">
        <v>43532.5</v>
      </c>
      <c r="G67" s="5">
        <v>43532.53125</v>
      </c>
      <c r="H67" s="18" t="s">
        <v>75</v>
      </c>
      <c r="I67" s="10">
        <f t="shared" ref="I67:I70" si="1">ROUNDUP((G67-F67)*24*60/60,0)</f>
        <v>1</v>
      </c>
    </row>
    <row r="68" spans="2:9" x14ac:dyDescent="0.35">
      <c r="B68" s="11" t="s">
        <v>11</v>
      </c>
      <c r="F68" s="5">
        <v>43533.5</v>
      </c>
      <c r="G68" s="5">
        <v>43533.53125</v>
      </c>
      <c r="H68" s="18" t="s">
        <v>76</v>
      </c>
      <c r="I68" s="10">
        <f t="shared" si="1"/>
        <v>1</v>
      </c>
    </row>
    <row r="69" spans="2:9" x14ac:dyDescent="0.35">
      <c r="B69" s="11" t="s">
        <v>11</v>
      </c>
      <c r="F69" s="5">
        <v>43534.5</v>
      </c>
      <c r="G69" s="5">
        <v>43534.53125</v>
      </c>
      <c r="H69" s="18" t="s">
        <v>77</v>
      </c>
      <c r="I69" s="10">
        <f t="shared" si="1"/>
        <v>1</v>
      </c>
    </row>
    <row r="70" spans="2:9" x14ac:dyDescent="0.35">
      <c r="B70" s="11" t="s">
        <v>11</v>
      </c>
      <c r="F70" s="5">
        <v>43535.5</v>
      </c>
      <c r="G70" s="5">
        <v>43535.53125</v>
      </c>
      <c r="H70" s="18" t="s">
        <v>78</v>
      </c>
      <c r="I70" s="10">
        <f t="shared" si="1"/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73A18-6ACB-4CEA-8CA4-B36EBF539C47}">
  <sheetPr codeName="Sheet3"/>
  <dimension ref="A1:Q49"/>
  <sheetViews>
    <sheetView tabSelected="1" workbookViewId="0">
      <selection activeCell="J2" sqref="J2"/>
    </sheetView>
  </sheetViews>
  <sheetFormatPr defaultRowHeight="14.5" x14ac:dyDescent="0.35"/>
  <cols>
    <col min="1" max="1" width="9.81640625" style="19" bestFit="1" customWidth="1"/>
    <col min="2" max="2" width="7.54296875" style="19" bestFit="1" customWidth="1"/>
    <col min="3" max="3" width="10.81640625" style="19" bestFit="1" customWidth="1"/>
    <col min="4" max="5" width="13" style="21" bestFit="1" customWidth="1"/>
    <col min="6" max="6" width="14.81640625" style="22" bestFit="1" customWidth="1"/>
    <col min="7" max="7" width="5.90625" style="23" bestFit="1" customWidth="1"/>
    <col min="8" max="8" width="14.7265625" style="22" bestFit="1" customWidth="1"/>
    <col min="9" max="9" width="3.08984375" style="23" bestFit="1" customWidth="1"/>
    <col min="10" max="11" width="13" style="21" bestFit="1" customWidth="1"/>
    <col min="12" max="12" width="15.54296875" style="22" bestFit="1" customWidth="1"/>
    <col min="13" max="13" width="3.453125" style="19" bestFit="1" customWidth="1"/>
    <col min="14" max="14" width="3.36328125" style="19" bestFit="1" customWidth="1"/>
    <col min="15" max="15" width="15.453125" style="19" bestFit="1" customWidth="1"/>
    <col min="16" max="16" width="5.81640625" style="19" bestFit="1" customWidth="1"/>
    <col min="17" max="17" width="28.7265625" style="19" bestFit="1" customWidth="1"/>
    <col min="18" max="19" width="8.7265625" style="19"/>
    <col min="20" max="20" width="3.90625" style="19" bestFit="1" customWidth="1"/>
    <col min="21" max="16384" width="8.7265625" style="19"/>
  </cols>
  <sheetData>
    <row r="1" spans="1:17" x14ac:dyDescent="0.35">
      <c r="A1" s="24" t="s">
        <v>4</v>
      </c>
      <c r="B1" s="24" t="s">
        <v>2</v>
      </c>
      <c r="C1" s="24" t="s">
        <v>3</v>
      </c>
      <c r="D1" s="25" t="s">
        <v>30</v>
      </c>
      <c r="E1" s="25" t="s">
        <v>31</v>
      </c>
      <c r="F1" s="26" t="s">
        <v>11</v>
      </c>
      <c r="G1" s="27" t="s">
        <v>12</v>
      </c>
      <c r="H1" s="26" t="s">
        <v>19</v>
      </c>
      <c r="I1" s="27" t="s">
        <v>13</v>
      </c>
      <c r="J1" s="25" t="s">
        <v>30</v>
      </c>
      <c r="K1" s="25" t="s">
        <v>31</v>
      </c>
      <c r="L1" s="26" t="s">
        <v>9</v>
      </c>
      <c r="M1" s="24" t="s">
        <v>20</v>
      </c>
      <c r="N1" s="24" t="s">
        <v>17</v>
      </c>
      <c r="O1" s="24" t="s">
        <v>32</v>
      </c>
      <c r="P1" s="24" t="s">
        <v>16</v>
      </c>
      <c r="Q1" s="19" t="s">
        <v>38</v>
      </c>
    </row>
    <row r="2" spans="1:17" x14ac:dyDescent="0.35">
      <c r="A2" s="19" t="s">
        <v>79</v>
      </c>
      <c r="B2" s="19" t="s">
        <v>18</v>
      </c>
      <c r="C2" s="19" t="s">
        <v>37</v>
      </c>
      <c r="D2" s="21">
        <f>MIN(_xlfn.MINIFS('EVIDENCIJA CASOVA15'!F:F,'EVIDENCIJA CASOVA15'!E:E,BAZA!A2,'EVIDENCIJA CASOVA15'!B:B,$F$1),_xlfn.MINIFS('EVIDENCIJA CASOVA16'!F:F,'EVIDENCIJA CASOVA16'!E:E,BAZA!A2,'EVIDENCIJA CASOVA16'!B:B,$F$1),_xlfn.MINIFS('EVIDENCIJA CASOVA17'!F:F,'EVIDENCIJA CASOVA17'!E:E,BAZA!A2,'EVIDENCIJA CASOVA17'!B:B,$F$1),_xlfn.MINIFS('EVIDENCIJA CASOVA18'!F:F,'EVIDENCIJA CASOVA18'!E:E,BAZA!A2,'EVIDENCIJA CASOVA18'!B:B,$F$1),_xlfn.MINIFS('EVIDENCIJA CASOVA19'!F:F,'EVIDENCIJA CASOVA19'!E:E,BAZA!A2,'EVIDENCIJA CASOVA19'!B:B,$F$1),_xlfn.MINIFS('EVIDENCIJA CASOVA20'!F:F,'EVIDENCIJA CASOVA20'!E:E,BAZA!A2,'EVIDENCIJA CASOVA20'!B:B,$F$1))</f>
        <v>42006.5</v>
      </c>
      <c r="E2" s="21">
        <f>MAX(_xlfn.MAXIFS('EVIDENCIJA CASOVA15'!G:G,'EVIDENCIJA CASOVA15'!E:E,BAZA!A2),_xlfn.MAXIFS('EVIDENCIJA CASOVA16'!G:G,'EVIDENCIJA CASOVA16'!E:E,BAZA!A2),_xlfn.MAXIFS('EVIDENCIJA CASOVA17'!G:G,'EVIDENCIJA CASOVA17'!E:E,BAZA!A2),_xlfn.MAXIFS('EVIDENCIJA CASOVA18'!G:G,'EVIDENCIJA CASOVA18'!E:E,BAZA!A2),_xlfn.MAXIFS('EVIDENCIJA CASOVA19'!G:G,'EVIDENCIJA CASOVA19'!E:E,BAZA!A2),_xlfn.MAXIFS('EVIDENCIJA CASOVA20'!G:G,'EVIDENCIJA CASOVA20'!E:E,BAZA!A2))</f>
        <v>43832.53125</v>
      </c>
      <c r="G2" s="23">
        <f>SUMIFS('EVIDENCIJA CASOVA15'!$I:$I,'EVIDENCIJA CASOVA15'!$E:$E,BAZA!A2,'EVIDENCIJA CASOVA15'!$B:$B,$F$1,'EVIDENCIJA CASOVA15'!$H:$H,$G$1)</f>
        <v>0</v>
      </c>
      <c r="H2" s="22">
        <f>SUMIFS('EVIDENCIJA CASOVA15'!$I:$I,'EVIDENCIJA CASOVA15'!$E:$E,BAZA!A6,'EVIDENCIJA CASOVA15'!$B:$B,$H$1,'EVIDENCIJA CASOVA15'!$H:$H,#REF!)</f>
        <v>0</v>
      </c>
      <c r="J2" s="21">
        <f>MIN(_xlfn.MINIFS('EVIDENCIJA CASOVA15'!F:F,'EVIDENCIJA CASOVA15'!E:E,BAZA!A2,'EVIDENCIJA CASOVA15'!B:B,BAZA!$L$1),_xlfn.MINIFS('EVIDENCIJA CASOVA16'!F:F,'EVIDENCIJA CASOVA16'!E:E,BAZA!A2,'EVIDENCIJA CASOVA16'!B:B,BAZA!$L$1),_xlfn.MINIFS('EVIDENCIJA CASOVA17'!F:F,'EVIDENCIJA CASOVA17'!E:E,BAZA!A2,'EVIDENCIJA CASOVA17'!B:B,BAZA!$L$1),_xlfn.MINIFS('EVIDENCIJA CASOVA18'!F:F,'EVIDENCIJA CASOVA18'!E:E,BAZA!A2,'EVIDENCIJA CASOVA18'!B:B,BAZA!$L$1),_xlfn.MINIFS('EVIDENCIJA CASOVA19'!F:F,'EVIDENCIJA CASOVA19'!E:E,BAZA!A2,'EVIDENCIJA CASOVA19'!B:B,BAZA!$L$1),_xlfn.MINIFS('EVIDENCIJA CASOVA20'!F:F,'EVIDENCIJA CASOVA20'!E:E,BAZA!A2,'EVIDENCIJA CASOVA20'!B:B,BAZA!$L$1))</f>
        <v>0</v>
      </c>
      <c r="K2" s="21">
        <f>MAX(_xlfn.MAXIFS('EVIDENCIJA CASOVA15'!G:G,'EVIDENCIJA CASOVA15'!E:E,BAZA!A2,'EVIDENCIJA CASOVA15'!B:B,BAZA!$L$1),_xlfn.MAXIFS('EVIDENCIJA CASOVA16'!G:G,'EVIDENCIJA CASOVA16'!E:E,BAZA!A2,'EVIDENCIJA CASOVA16'!B:B,BAZA!$L$1),_xlfn.MAXIFS('EVIDENCIJA CASOVA17'!G:G,'EVIDENCIJA CASOVA17'!E:E,BAZA!A2,'EVIDENCIJA CASOVA17'!B:B,BAZA!$L$1),_xlfn.MAXIFS('EVIDENCIJA CASOVA18'!G:G,'EVIDENCIJA CASOVA18'!E:E,BAZA!A2,'EVIDENCIJA CASOVA18'!B:B,BAZA!$L$1),_xlfn.MAXIFS('EVIDENCIJA CASOVA19'!G:G,'EVIDENCIJA CASOVA19'!E:E,BAZA!A2,'EVIDENCIJA CASOVA19'!B:B,BAZA!$L$1),_xlfn.MAXIFS('EVIDENCIJA CASOVA20'!G:G,'EVIDENCIJA CASOVA20'!E:E,BAZA!A2,'EVIDENCIJA CASOVA20'!B:B,BAZA!$L$1))</f>
        <v>43473.53125</v>
      </c>
      <c r="L2" s="22">
        <f>SUM(SUMIFS('EVIDENCIJA CASOVA15'!$I:$I,'EVIDENCIJA CASOVA15'!$E:$E,BAZA!A2,'EVIDENCIJA CASOVA15'!$B:$B,$L$1,'EVIDENCIJA CASOVA15'!$H:$H,{"П";"СЛ";"СРЈ";"ВН-СРЈ";"ВН-К";"К";"КП"}))</f>
        <v>1</v>
      </c>
      <c r="M2" s="19">
        <v>0</v>
      </c>
      <c r="N2" s="19">
        <f>SUMIFS('EVIDENCIJA CASOVA15'!$I:$I,'EVIDENCIJA CASOVA15'!$E:$E,BAZA!A6,'EVIDENCIJA CASOVA15'!$B:$B,BAZA!#REF!,'EVIDENCIJA CASOVA15'!$H:$H,BAZA!#REF!)</f>
        <v>0</v>
      </c>
      <c r="O2" s="19">
        <f>SUMIFS('EVIDENCIJA CASOVA15'!$I:$I,'EVIDENCIJA CASOVA15'!$E:$E,BAZA!A6,'EVIDENCIJA CASOVA15'!$B:$B,#REF!,'EVIDENCIJA CASOVA15'!$H:$H,#REF!)</f>
        <v>0</v>
      </c>
      <c r="P2" s="19">
        <v>42375</v>
      </c>
      <c r="Q2" s="19" t="s">
        <v>21</v>
      </c>
    </row>
    <row r="3" spans="1:17" x14ac:dyDescent="0.35">
      <c r="A3" s="19" t="s">
        <v>80</v>
      </c>
      <c r="B3" s="19" t="s">
        <v>33</v>
      </c>
      <c r="C3" s="19" t="s">
        <v>34</v>
      </c>
      <c r="D3" s="21">
        <f>MIN(_xlfn.MINIFS('EVIDENCIJA CASOVA15'!F:F,'EVIDENCIJA CASOVA15'!E:E,BAZA!A3,'EVIDENCIJA CASOVA15'!B:B,$F$1),_xlfn.MINIFS('EVIDENCIJA CASOVA16'!F:F,'EVIDENCIJA CASOVA16'!E:E,BAZA!A3,'EVIDENCIJA CASOVA16'!B:B,$F$1),_xlfn.MINIFS('EVIDENCIJA CASOVA17'!F:F,'EVIDENCIJA CASOVA17'!E:E,BAZA!A3,'EVIDENCIJA CASOVA17'!B:B,$F$1),_xlfn.MINIFS('EVIDENCIJA CASOVA18'!F:F,'EVIDENCIJA CASOVA18'!E:E,BAZA!A3,'EVIDENCIJA CASOVA18'!B:B,$F$1),_xlfn.MINIFS('EVIDENCIJA CASOVA19'!F:F,'EVIDENCIJA CASOVA19'!E:E,BAZA!A3,'EVIDENCIJA CASOVA19'!B:B,$F$1),_xlfn.MINIFS('EVIDENCIJA CASOVA20'!F:F,'EVIDENCIJA CASOVA20'!E:E,BAZA!A3,'EVIDENCIJA CASOVA20'!B:B,$F$1))</f>
        <v>42007.5</v>
      </c>
      <c r="E3" s="21">
        <f>MAX(_xlfn.MAXIFS('EVIDENCIJA CASOVA15'!G:G,'EVIDENCIJA CASOVA15'!E:E,BAZA!A3),_xlfn.MAXIFS('EVIDENCIJA CASOVA16'!G:G,'EVIDENCIJA CASOVA16'!E:E,BAZA!A3),_xlfn.MAXIFS('EVIDENCIJA CASOVA17'!G:G,'EVIDENCIJA CASOVA17'!E:E,BAZA!A3),_xlfn.MAXIFS('EVIDENCIJA CASOVA18'!G:G,'EVIDENCIJA CASOVA18'!E:E,BAZA!A3),_xlfn.MAXIFS('EVIDENCIJA CASOVA19'!G:G,'EVIDENCIJA CASOVA19'!E:E,BAZA!A3),_xlfn.MAXIFS('EVIDENCIJA CASOVA20'!G:G,'EVIDENCIJA CASOVA20'!E:E,BAZA!A3))</f>
        <v>43833.53125</v>
      </c>
      <c r="F3" s="22">
        <v>0</v>
      </c>
      <c r="G3" s="23">
        <f>SUMIFS('EVIDENCIJA CASOVA15'!$I:$I,'EVIDENCIJA CASOVA15'!$E:$E,BAZA!A3,'EVIDENCIJA CASOVA15'!$B:$B,$F$1,'EVIDENCIJA CASOVA15'!$H:$H,$G$1)</f>
        <v>0</v>
      </c>
      <c r="H3" s="22">
        <f>SUMIFS('EVIDENCIJA CASOVA15'!$I:$I,'EVIDENCIJA CASOVA15'!$E:$E,BAZA!A7,'EVIDENCIJA CASOVA15'!$B:$B,$H$1,'EVIDENCIJA CASOVA15'!$H:$H,#REF!)</f>
        <v>0</v>
      </c>
      <c r="J3" s="21">
        <f>MIN(_xlfn.MINIFS('EVIDENCIJA CASOVA15'!F:F,'EVIDENCIJA CASOVA15'!E:E,BAZA!A3,'EVIDENCIJA CASOVA15'!B:B,BAZA!$L$1),_xlfn.MINIFS('EVIDENCIJA CASOVA16'!F:F,'EVIDENCIJA CASOVA16'!E:E,BAZA!A3,'EVIDENCIJA CASOVA16'!B:B,BAZA!$L$1),_xlfn.MINIFS('EVIDENCIJA CASOVA17'!F:F,'EVIDENCIJA CASOVA17'!E:E,BAZA!A3,'EVIDENCIJA CASOVA17'!B:B,BAZA!$L$1),_xlfn.MINIFS('EVIDENCIJA CASOVA18'!F:F,'EVIDENCIJA CASOVA18'!E:E,BAZA!A3,'EVIDENCIJA CASOVA18'!B:B,BAZA!$L$1),_xlfn.MINIFS('EVIDENCIJA CASOVA19'!F:F,'EVIDENCIJA CASOVA19'!E:E,BAZA!A3,'EVIDENCIJA CASOVA19'!B:B,BAZA!$L$1),_xlfn.MINIFS('EVIDENCIJA CASOVA20'!F:F,'EVIDENCIJA CASOVA20'!E:E,BAZA!A3,'EVIDENCIJA CASOVA20'!B:B,BAZA!$L$1))</f>
        <v>0</v>
      </c>
      <c r="K3" s="21">
        <f>MAX(_xlfn.MAXIFS('EVIDENCIJA CASOVA15'!G:G,'EVIDENCIJA CASOVA15'!E:E,BAZA!A3,'EVIDENCIJA CASOVA15'!B:B,BAZA!$L$1),_xlfn.MAXIFS('EVIDENCIJA CASOVA16'!G:G,'EVIDENCIJA CASOVA16'!E:E,BAZA!A3,'EVIDENCIJA CASOVA16'!B:B,BAZA!$L$1),_xlfn.MAXIFS('EVIDENCIJA CASOVA17'!G:G,'EVIDENCIJA CASOVA17'!E:E,BAZA!A3,'EVIDENCIJA CASOVA17'!B:B,BAZA!$L$1),_xlfn.MAXIFS('EVIDENCIJA CASOVA18'!G:G,'EVIDENCIJA CASOVA18'!E:E,BAZA!A3,'EVIDENCIJA CASOVA18'!B:B,BAZA!$L$1),_xlfn.MAXIFS('EVIDENCIJA CASOVA19'!G:G,'EVIDENCIJA CASOVA19'!E:E,BAZA!A3,'EVIDENCIJA CASOVA19'!B:B,BAZA!$L$1),_xlfn.MAXIFS('EVIDENCIJA CASOVA20'!G:G,'EVIDENCIJA CASOVA20'!E:E,BAZA!A3,'EVIDENCIJA CASOVA20'!B:B,BAZA!$L$1))</f>
        <v>0</v>
      </c>
      <c r="L3" s="22">
        <f>SUM(SUMIFS('EVIDENCIJA CASOVA15'!$I:$I,'EVIDENCIJA CASOVA15'!$E:$E,BAZA!A3,'EVIDENCIJA CASOVA15'!$B:$B,$L$1,'EVIDENCIJA CASOVA15'!$H:$H,{"П";"СЛ";"СРЈ";"ВН-СРЈ";"ВН-К";"К";"КП"}))</f>
        <v>0</v>
      </c>
      <c r="M3" s="19">
        <v>0</v>
      </c>
      <c r="N3" s="19">
        <f>SUMIFS('EVIDENCIJA CASOVA15'!$I:$I,'EVIDENCIJA CASOVA15'!$E:$E,BAZA!A7,'EVIDENCIJA CASOVA15'!$B:$B,BAZA!#REF!,'EVIDENCIJA CASOVA15'!$H:$H,BAZA!#REF!)</f>
        <v>0</v>
      </c>
      <c r="O3" s="19">
        <f>SUMIFS('EVIDENCIJA CASOVA15'!$I:$I,'EVIDENCIJA CASOVA15'!$E:$E,BAZA!A7,'EVIDENCIJA CASOVA15'!$B:$B,#REF!,'EVIDENCIJA CASOVA15'!$H:$H,#REF!)</f>
        <v>0</v>
      </c>
      <c r="Q3" s="19" t="s">
        <v>22</v>
      </c>
    </row>
    <row r="4" spans="1:17" x14ac:dyDescent="0.35">
      <c r="A4" s="19" t="s">
        <v>81</v>
      </c>
      <c r="B4" s="19" t="s">
        <v>35</v>
      </c>
      <c r="C4" s="19" t="s">
        <v>36</v>
      </c>
      <c r="D4" s="21">
        <f>MIN(_xlfn.MINIFS('EVIDENCIJA CASOVA15'!F:F,'EVIDENCIJA CASOVA15'!E:E,BAZA!A4,'EVIDENCIJA CASOVA15'!B:B,$F$1),_xlfn.MINIFS('EVIDENCIJA CASOVA16'!F:F,'EVIDENCIJA CASOVA16'!E:E,BAZA!A4,'EVIDENCIJA CASOVA16'!B:B,$F$1),_xlfn.MINIFS('EVIDENCIJA CASOVA17'!F:F,'EVIDENCIJA CASOVA17'!E:E,BAZA!A4,'EVIDENCIJA CASOVA17'!B:B,$F$1),_xlfn.MINIFS('EVIDENCIJA CASOVA18'!F:F,'EVIDENCIJA CASOVA18'!E:E,BAZA!A4,'EVIDENCIJA CASOVA18'!B:B,$F$1),_xlfn.MINIFS('EVIDENCIJA CASOVA19'!F:F,'EVIDENCIJA CASOVA19'!E:E,BAZA!A4,'EVIDENCIJA CASOVA19'!B:B,$F$1),_xlfn.MINIFS('EVIDENCIJA CASOVA20'!F:F,'EVIDENCIJA CASOVA20'!E:E,BAZA!A4,'EVIDENCIJA CASOVA20'!B:B,$F$1))</f>
        <v>42008.5</v>
      </c>
      <c r="E4" s="21">
        <f>MAX(_xlfn.MAXIFS('EVIDENCIJA CASOVA15'!G:G,'EVIDENCIJA CASOVA15'!E:E,BAZA!A4),_xlfn.MAXIFS('EVIDENCIJA CASOVA16'!G:G,'EVIDENCIJA CASOVA16'!E:E,BAZA!A4),_xlfn.MAXIFS('EVIDENCIJA CASOVA17'!G:G,'EVIDENCIJA CASOVA17'!E:E,BAZA!A4),_xlfn.MAXIFS('EVIDENCIJA CASOVA18'!G:G,'EVIDENCIJA CASOVA18'!E:E,BAZA!A4),_xlfn.MAXIFS('EVIDENCIJA CASOVA19'!G:G,'EVIDENCIJA CASOVA19'!E:E,BAZA!A4),_xlfn.MAXIFS('EVIDENCIJA CASOVA20'!G:G,'EVIDENCIJA CASOVA20'!E:E,BAZA!A4))</f>
        <v>43834.53125</v>
      </c>
      <c r="F4" s="22">
        <v>0</v>
      </c>
      <c r="G4" s="23">
        <f>SUMIFS('EVIDENCIJA CASOVA15'!$I:$I,'EVIDENCIJA CASOVA15'!$E:$E,BAZA!A4,'EVIDENCIJA CASOVA15'!$B:$B,$F$1,'EVIDENCIJA CASOVA15'!$H:$H,$G$1)</f>
        <v>0</v>
      </c>
      <c r="H4" s="22">
        <f>SUMIFS('EVIDENCIJA CASOVA15'!$I:$I,'EVIDENCIJA CASOVA15'!$E:$E,BAZA!A8,'EVIDENCIJA CASOVA15'!$B:$B,$H$1,'EVIDENCIJA CASOVA15'!$H:$H,#REF!)</f>
        <v>0</v>
      </c>
      <c r="J4" s="21">
        <f>MIN(_xlfn.MINIFS('EVIDENCIJA CASOVA15'!F:F,'EVIDENCIJA CASOVA15'!E:E,BAZA!A4,'EVIDENCIJA CASOVA15'!B:B,BAZA!$L$1),_xlfn.MINIFS('EVIDENCIJA CASOVA16'!F:F,'EVIDENCIJA CASOVA16'!E:E,BAZA!A4,'EVIDENCIJA CASOVA16'!B:B,BAZA!$L$1),_xlfn.MINIFS('EVIDENCIJA CASOVA17'!F:F,'EVIDENCIJA CASOVA17'!E:E,BAZA!A4,'EVIDENCIJA CASOVA17'!B:B,BAZA!$L$1),_xlfn.MINIFS('EVIDENCIJA CASOVA18'!F:F,'EVIDENCIJA CASOVA18'!E:E,BAZA!A4,'EVIDENCIJA CASOVA18'!B:B,BAZA!$L$1),_xlfn.MINIFS('EVIDENCIJA CASOVA19'!F:F,'EVIDENCIJA CASOVA19'!E:E,BAZA!A4,'EVIDENCIJA CASOVA19'!B:B,BAZA!$L$1),_xlfn.MINIFS('EVIDENCIJA CASOVA20'!F:F,'EVIDENCIJA CASOVA20'!E:E,BAZA!A4,'EVIDENCIJA CASOVA20'!B:B,BAZA!$L$1))</f>
        <v>0</v>
      </c>
      <c r="K4" s="21">
        <f>MAX(_xlfn.MAXIFS('EVIDENCIJA CASOVA15'!G:G,'EVIDENCIJA CASOVA15'!E:E,BAZA!A4,'EVIDENCIJA CASOVA15'!B:B,BAZA!$L$1),_xlfn.MAXIFS('EVIDENCIJA CASOVA16'!G:G,'EVIDENCIJA CASOVA16'!E:E,BAZA!A4,'EVIDENCIJA CASOVA16'!B:B,BAZA!$L$1),_xlfn.MAXIFS('EVIDENCIJA CASOVA17'!G:G,'EVIDENCIJA CASOVA17'!E:E,BAZA!A4,'EVIDENCIJA CASOVA17'!B:B,BAZA!$L$1),_xlfn.MAXIFS('EVIDENCIJA CASOVA18'!G:G,'EVIDENCIJA CASOVA18'!E:E,BAZA!A4,'EVIDENCIJA CASOVA18'!B:B,BAZA!$L$1),_xlfn.MAXIFS('EVIDENCIJA CASOVA19'!G:G,'EVIDENCIJA CASOVA19'!E:E,BAZA!A4,'EVIDENCIJA CASOVA19'!B:B,BAZA!$L$1),_xlfn.MAXIFS('EVIDENCIJA CASOVA20'!G:G,'EVIDENCIJA CASOVA20'!E:E,BAZA!A4,'EVIDENCIJA CASOVA20'!B:B,BAZA!$L$1))</f>
        <v>43103.65625</v>
      </c>
      <c r="L4" s="22">
        <f>SUM(SUMIFS('EVIDENCIJA CASOVA15'!$I:$I,'EVIDENCIJA CASOVA15'!$E:$E,BAZA!A4,'EVIDENCIJA CASOVA15'!$B:$B,$L$1,'EVIDENCIJA CASOVA15'!$H:$H,{"П";"СЛ";"СРЈ";"ВН-СРЈ";"ВН-К";"К";"КП"}))</f>
        <v>0</v>
      </c>
      <c r="M4" s="19">
        <v>0</v>
      </c>
      <c r="N4" s="19">
        <f>SUMIFS('EVIDENCIJA CASOVA15'!$I:$I,'EVIDENCIJA CASOVA15'!$E:$E,BAZA!A8,'EVIDENCIJA CASOVA15'!$B:$B,BAZA!#REF!,'EVIDENCIJA CASOVA15'!$H:$H,BAZA!#REF!)</f>
        <v>0</v>
      </c>
      <c r="O4" s="19">
        <f>SUMIFS('EVIDENCIJA CASOVA15'!$I:$I,'EVIDENCIJA CASOVA15'!$E:$E,BAZA!A8,'EVIDENCIJA CASOVA15'!$B:$B,#REF!,'EVIDENCIJA CASOVA15'!$H:$H,#REF!)</f>
        <v>0</v>
      </c>
      <c r="P4" s="19">
        <v>42375</v>
      </c>
      <c r="Q4" s="19" t="s">
        <v>14</v>
      </c>
    </row>
    <row r="5" spans="1:17" x14ac:dyDescent="0.35">
      <c r="Q5" s="19" t="s">
        <v>23</v>
      </c>
    </row>
    <row r="6" spans="1:17" x14ac:dyDescent="0.35">
      <c r="Q6" s="19" t="s">
        <v>29</v>
      </c>
    </row>
    <row r="7" spans="1:17" x14ac:dyDescent="0.35">
      <c r="Q7" s="19" t="s">
        <v>10</v>
      </c>
    </row>
    <row r="8" spans="1:17" x14ac:dyDescent="0.35">
      <c r="Q8" s="19" t="s">
        <v>24</v>
      </c>
    </row>
    <row r="9" spans="1:17" x14ac:dyDescent="0.35">
      <c r="Q9" s="19" t="s">
        <v>17</v>
      </c>
    </row>
    <row r="10" spans="1:17" x14ac:dyDescent="0.35">
      <c r="Q10" s="19" t="s">
        <v>39</v>
      </c>
    </row>
    <row r="11" spans="1:17" x14ac:dyDescent="0.35">
      <c r="Q11" s="19" t="s">
        <v>40</v>
      </c>
    </row>
    <row r="12" spans="1:17" x14ac:dyDescent="0.35">
      <c r="Q12" s="19" t="s">
        <v>41</v>
      </c>
    </row>
    <row r="13" spans="1:17" x14ac:dyDescent="0.35">
      <c r="Q13" s="19" t="s">
        <v>42</v>
      </c>
    </row>
    <row r="14" spans="1:17" x14ac:dyDescent="0.35">
      <c r="Q14" s="19" t="s">
        <v>43</v>
      </c>
    </row>
    <row r="15" spans="1:17" x14ac:dyDescent="0.35">
      <c r="Q15" s="19" t="s">
        <v>44</v>
      </c>
    </row>
    <row r="16" spans="1:17" x14ac:dyDescent="0.35">
      <c r="Q16" s="19" t="s">
        <v>45</v>
      </c>
    </row>
    <row r="17" spans="17:17" x14ac:dyDescent="0.35">
      <c r="Q17" s="19" t="s">
        <v>46</v>
      </c>
    </row>
    <row r="18" spans="17:17" x14ac:dyDescent="0.35">
      <c r="Q18" s="19" t="s">
        <v>47</v>
      </c>
    </row>
    <row r="19" spans="17:17" x14ac:dyDescent="0.35">
      <c r="Q19" s="19" t="s">
        <v>48</v>
      </c>
    </row>
    <row r="20" spans="17:17" x14ac:dyDescent="0.35">
      <c r="Q20" s="19" t="s">
        <v>49</v>
      </c>
    </row>
    <row r="21" spans="17:17" x14ac:dyDescent="0.35">
      <c r="Q21" s="19" t="s">
        <v>50</v>
      </c>
    </row>
    <row r="22" spans="17:17" x14ac:dyDescent="0.35">
      <c r="Q22" s="19" t="s">
        <v>51</v>
      </c>
    </row>
    <row r="23" spans="17:17" x14ac:dyDescent="0.35">
      <c r="Q23" s="19" t="s">
        <v>52</v>
      </c>
    </row>
    <row r="24" spans="17:17" x14ac:dyDescent="0.35">
      <c r="Q24" s="19" t="s">
        <v>53</v>
      </c>
    </row>
    <row r="25" spans="17:17" x14ac:dyDescent="0.35">
      <c r="Q25" s="19" t="s">
        <v>54</v>
      </c>
    </row>
    <row r="26" spans="17:17" x14ac:dyDescent="0.35">
      <c r="Q26" s="19" t="s">
        <v>55</v>
      </c>
    </row>
    <row r="27" spans="17:17" x14ac:dyDescent="0.35">
      <c r="Q27" s="19" t="s">
        <v>56</v>
      </c>
    </row>
    <row r="28" spans="17:17" x14ac:dyDescent="0.35">
      <c r="Q28" s="19" t="s">
        <v>57</v>
      </c>
    </row>
    <row r="29" spans="17:17" x14ac:dyDescent="0.35">
      <c r="Q29" s="19" t="s">
        <v>58</v>
      </c>
    </row>
    <row r="30" spans="17:17" x14ac:dyDescent="0.35">
      <c r="Q30" s="19" t="s">
        <v>59</v>
      </c>
    </row>
    <row r="31" spans="17:17" x14ac:dyDescent="0.35">
      <c r="Q31" s="19" t="s">
        <v>60</v>
      </c>
    </row>
    <row r="32" spans="17:17" x14ac:dyDescent="0.35">
      <c r="Q32" s="19" t="s">
        <v>61</v>
      </c>
    </row>
    <row r="33" spans="17:17" x14ac:dyDescent="0.35">
      <c r="Q33" s="19" t="s">
        <v>62</v>
      </c>
    </row>
    <row r="34" spans="17:17" x14ac:dyDescent="0.35">
      <c r="Q34" s="19" t="s">
        <v>63</v>
      </c>
    </row>
    <row r="35" spans="17:17" x14ac:dyDescent="0.35">
      <c r="Q35" s="19" t="s">
        <v>64</v>
      </c>
    </row>
    <row r="36" spans="17:17" x14ac:dyDescent="0.35">
      <c r="Q36" s="19" t="s">
        <v>65</v>
      </c>
    </row>
    <row r="37" spans="17:17" x14ac:dyDescent="0.35">
      <c r="Q37" s="19" t="s">
        <v>66</v>
      </c>
    </row>
    <row r="38" spans="17:17" x14ac:dyDescent="0.35">
      <c r="Q38" s="19" t="s">
        <v>67</v>
      </c>
    </row>
    <row r="39" spans="17:17" x14ac:dyDescent="0.35">
      <c r="Q39" s="19" t="s">
        <v>68</v>
      </c>
    </row>
    <row r="40" spans="17:17" x14ac:dyDescent="0.35">
      <c r="Q40" s="19" t="s">
        <v>69</v>
      </c>
    </row>
    <row r="41" spans="17:17" x14ac:dyDescent="0.35">
      <c r="Q41" s="19" t="s">
        <v>70</v>
      </c>
    </row>
    <row r="42" spans="17:17" x14ac:dyDescent="0.35">
      <c r="Q42" s="19" t="s">
        <v>71</v>
      </c>
    </row>
    <row r="43" spans="17:17" x14ac:dyDescent="0.35">
      <c r="Q43" s="19" t="s">
        <v>72</v>
      </c>
    </row>
    <row r="44" spans="17:17" x14ac:dyDescent="0.35">
      <c r="Q44" s="19" t="s">
        <v>73</v>
      </c>
    </row>
    <row r="45" spans="17:17" x14ac:dyDescent="0.35">
      <c r="Q45" s="19" t="s">
        <v>74</v>
      </c>
    </row>
    <row r="46" spans="17:17" x14ac:dyDescent="0.35">
      <c r="Q46" s="19" t="s">
        <v>75</v>
      </c>
    </row>
    <row r="47" spans="17:17" x14ac:dyDescent="0.35">
      <c r="Q47" s="19" t="s">
        <v>76</v>
      </c>
    </row>
    <row r="48" spans="17:17" x14ac:dyDescent="0.35">
      <c r="Q48" s="19" t="s">
        <v>77</v>
      </c>
    </row>
    <row r="49" spans="17:17" x14ac:dyDescent="0.35">
      <c r="Q49" s="19" t="s">
        <v>78</v>
      </c>
    </row>
  </sheetData>
  <phoneticPr fontId="6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9F1B-81C5-436D-8EB1-BD282D7463F0}">
  <sheetPr codeName="Sheet6"/>
  <dimension ref="A1:O70"/>
  <sheetViews>
    <sheetView workbookViewId="0">
      <pane ySplit="1" topLeftCell="A2" activePane="bottomLeft" state="frozen"/>
      <selection pane="bottomLeft" activeCell="E7" sqref="E7"/>
    </sheetView>
  </sheetViews>
  <sheetFormatPr defaultRowHeight="14.5" x14ac:dyDescent="0.35"/>
  <cols>
    <col min="1" max="1" width="1.6328125" style="3" bestFit="1" customWidth="1"/>
    <col min="2" max="2" width="12.6328125" bestFit="1" customWidth="1"/>
    <col min="3" max="3" width="7.6328125" bestFit="1" customWidth="1"/>
    <col min="4" max="5" width="13.1796875" bestFit="1" customWidth="1"/>
    <col min="6" max="7" width="11.54296875" style="6" bestFit="1" customWidth="1"/>
    <col min="8" max="8" width="23.36328125" style="17" bestFit="1" customWidth="1"/>
    <col min="9" max="10" width="8.7265625" style="3"/>
    <col min="13" max="13" width="13" bestFit="1" customWidth="1"/>
    <col min="14" max="14" width="15.54296875" bestFit="1" customWidth="1"/>
    <col min="16" max="16384" width="8.7265625" style="3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0" t="s">
        <v>5</v>
      </c>
      <c r="G1" s="20" t="s">
        <v>6</v>
      </c>
      <c r="H1" s="16" t="s">
        <v>7</v>
      </c>
      <c r="I1" s="1" t="s">
        <v>8</v>
      </c>
    </row>
    <row r="2" spans="1:9" x14ac:dyDescent="0.35">
      <c r="A2" s="4">
        <v>1</v>
      </c>
      <c r="B2" s="9" t="s">
        <v>11</v>
      </c>
      <c r="C2" t="s">
        <v>18</v>
      </c>
      <c r="D2" t="s">
        <v>37</v>
      </c>
      <c r="E2">
        <v>142100112</v>
      </c>
      <c r="F2" s="5">
        <v>42006.5</v>
      </c>
      <c r="G2" s="5">
        <v>42006.53125</v>
      </c>
      <c r="H2" s="18" t="s">
        <v>39</v>
      </c>
      <c r="I2" s="10">
        <f>ROUNDUP((G2-F2)*24*60/60,0)</f>
        <v>1</v>
      </c>
    </row>
    <row r="3" spans="1:9" x14ac:dyDescent="0.35">
      <c r="A3" s="4">
        <v>2</v>
      </c>
      <c r="B3" s="9" t="s">
        <v>11</v>
      </c>
      <c r="C3" t="s">
        <v>33</v>
      </c>
      <c r="D3" t="s">
        <v>34</v>
      </c>
      <c r="E3" t="s">
        <v>80</v>
      </c>
      <c r="F3" s="5">
        <v>42007.5</v>
      </c>
      <c r="G3" s="5">
        <v>42007.53125</v>
      </c>
      <c r="H3" s="18" t="s">
        <v>40</v>
      </c>
      <c r="I3" s="10">
        <f t="shared" ref="I3:I66" si="0">ROUNDUP((G3-F3)*24*60/60,0)</f>
        <v>1</v>
      </c>
    </row>
    <row r="4" spans="1:9" x14ac:dyDescent="0.35">
      <c r="A4" s="4">
        <v>1</v>
      </c>
      <c r="B4" s="9" t="s">
        <v>11</v>
      </c>
      <c r="C4" t="s">
        <v>35</v>
      </c>
      <c r="D4" t="s">
        <v>36</v>
      </c>
      <c r="E4" t="s">
        <v>81</v>
      </c>
      <c r="F4" s="5">
        <v>42008.5</v>
      </c>
      <c r="G4" s="5">
        <v>42008.53125</v>
      </c>
      <c r="H4" s="18" t="s">
        <v>41</v>
      </c>
      <c r="I4" s="10">
        <f t="shared" si="0"/>
        <v>1</v>
      </c>
    </row>
    <row r="5" spans="1:9" x14ac:dyDescent="0.35">
      <c r="A5" s="4">
        <v>2</v>
      </c>
      <c r="B5" s="9" t="s">
        <v>11</v>
      </c>
      <c r="F5" s="5">
        <v>42009.5</v>
      </c>
      <c r="G5" s="5">
        <v>42009.53125</v>
      </c>
      <c r="H5" s="18" t="s">
        <v>42</v>
      </c>
      <c r="I5" s="10">
        <f t="shared" si="0"/>
        <v>1</v>
      </c>
    </row>
    <row r="6" spans="1:9" x14ac:dyDescent="0.35">
      <c r="A6" s="4">
        <v>3</v>
      </c>
      <c r="B6" s="8" t="s">
        <v>25</v>
      </c>
      <c r="F6" s="5">
        <v>42010.5</v>
      </c>
      <c r="G6" s="5">
        <v>42010.53125</v>
      </c>
      <c r="H6" s="13" t="s">
        <v>26</v>
      </c>
      <c r="I6" s="10">
        <f t="shared" si="0"/>
        <v>1</v>
      </c>
    </row>
    <row r="7" spans="1:9" x14ac:dyDescent="0.35">
      <c r="A7" s="4">
        <v>4</v>
      </c>
      <c r="B7" s="9" t="s">
        <v>9</v>
      </c>
      <c r="E7">
        <v>142100112</v>
      </c>
      <c r="F7" s="5">
        <v>42011.5</v>
      </c>
      <c r="G7" s="5">
        <v>42011.53125</v>
      </c>
      <c r="H7" s="12" t="s">
        <v>21</v>
      </c>
      <c r="I7" s="10">
        <f t="shared" si="0"/>
        <v>1</v>
      </c>
    </row>
    <row r="8" spans="1:9" x14ac:dyDescent="0.35">
      <c r="A8" s="4">
        <v>5</v>
      </c>
      <c r="B8" s="9" t="s">
        <v>9</v>
      </c>
      <c r="F8" s="5">
        <v>42012.5</v>
      </c>
      <c r="G8" s="5">
        <v>42012.53125</v>
      </c>
      <c r="H8" s="12" t="s">
        <v>22</v>
      </c>
      <c r="I8" s="10">
        <f t="shared" si="0"/>
        <v>1</v>
      </c>
    </row>
    <row r="9" spans="1:9" x14ac:dyDescent="0.35">
      <c r="A9" s="4">
        <v>1</v>
      </c>
      <c r="B9" s="9" t="s">
        <v>9</v>
      </c>
      <c r="F9" s="5">
        <v>42013.5</v>
      </c>
      <c r="G9" s="5">
        <v>42013.53125</v>
      </c>
      <c r="H9" s="12" t="s">
        <v>14</v>
      </c>
      <c r="I9" s="10">
        <f t="shared" si="0"/>
        <v>1</v>
      </c>
    </row>
    <row r="10" spans="1:9" x14ac:dyDescent="0.35">
      <c r="A10" s="4">
        <v>2</v>
      </c>
      <c r="B10" s="8" t="s">
        <v>9</v>
      </c>
      <c r="F10" s="5">
        <v>42014.5</v>
      </c>
      <c r="G10" s="5">
        <v>42014.53125</v>
      </c>
      <c r="H10" s="12" t="s">
        <v>23</v>
      </c>
      <c r="I10" s="10">
        <f t="shared" si="0"/>
        <v>1</v>
      </c>
    </row>
    <row r="11" spans="1:9" x14ac:dyDescent="0.35">
      <c r="A11" s="4">
        <v>3</v>
      </c>
      <c r="B11" s="8" t="s">
        <v>9</v>
      </c>
      <c r="F11" s="5">
        <v>42015.5</v>
      </c>
      <c r="G11" s="5">
        <v>42015.53125</v>
      </c>
      <c r="H11" s="12" t="s">
        <v>10</v>
      </c>
      <c r="I11" s="10">
        <f t="shared" si="0"/>
        <v>1</v>
      </c>
    </row>
    <row r="12" spans="1:9" x14ac:dyDescent="0.35">
      <c r="A12" s="4">
        <v>4</v>
      </c>
      <c r="B12" s="8" t="s">
        <v>9</v>
      </c>
      <c r="F12" s="5">
        <v>42016.5</v>
      </c>
      <c r="G12" s="5">
        <v>42016.53125</v>
      </c>
      <c r="H12" s="12" t="s">
        <v>24</v>
      </c>
      <c r="I12" s="10">
        <f t="shared" si="0"/>
        <v>1</v>
      </c>
    </row>
    <row r="13" spans="1:9" x14ac:dyDescent="0.35">
      <c r="A13" s="4"/>
      <c r="B13" s="8" t="s">
        <v>9</v>
      </c>
      <c r="F13" s="5">
        <v>42017.5</v>
      </c>
      <c r="G13" s="5">
        <v>42017.53125</v>
      </c>
      <c r="H13" s="12" t="s">
        <v>10</v>
      </c>
      <c r="I13" s="10">
        <f t="shared" si="0"/>
        <v>1</v>
      </c>
    </row>
    <row r="14" spans="1:9" x14ac:dyDescent="0.35">
      <c r="A14" s="4">
        <v>5</v>
      </c>
      <c r="B14" s="8" t="s">
        <v>15</v>
      </c>
      <c r="F14" s="5">
        <v>42018.5</v>
      </c>
      <c r="G14" s="5">
        <v>42018.53125</v>
      </c>
      <c r="H14" s="13" t="s">
        <v>16</v>
      </c>
      <c r="I14" s="10">
        <f t="shared" si="0"/>
        <v>1</v>
      </c>
    </row>
    <row r="15" spans="1:9" x14ac:dyDescent="0.35">
      <c r="B15" s="8" t="s">
        <v>15</v>
      </c>
      <c r="F15" s="5">
        <v>42019.5</v>
      </c>
      <c r="G15" s="5">
        <v>42019.53125</v>
      </c>
      <c r="H15" s="13" t="s">
        <v>16</v>
      </c>
      <c r="I15" s="10">
        <f t="shared" si="0"/>
        <v>1</v>
      </c>
    </row>
    <row r="16" spans="1:9" x14ac:dyDescent="0.35">
      <c r="B16" s="9" t="s">
        <v>9</v>
      </c>
      <c r="F16" s="5">
        <v>42020.5</v>
      </c>
      <c r="G16" s="5">
        <v>42020.53125</v>
      </c>
      <c r="H16" s="13" t="s">
        <v>28</v>
      </c>
      <c r="I16" s="10">
        <f t="shared" si="0"/>
        <v>1</v>
      </c>
    </row>
    <row r="17" spans="2:9" x14ac:dyDescent="0.35">
      <c r="B17" s="9" t="s">
        <v>11</v>
      </c>
      <c r="F17" s="5">
        <v>42021.5</v>
      </c>
      <c r="G17" s="5">
        <v>42021.53125</v>
      </c>
      <c r="H17" s="12" t="s">
        <v>12</v>
      </c>
      <c r="I17" s="10">
        <f t="shared" si="0"/>
        <v>1</v>
      </c>
    </row>
    <row r="18" spans="2:9" x14ac:dyDescent="0.35">
      <c r="B18" s="9" t="s">
        <v>19</v>
      </c>
      <c r="F18" s="5">
        <v>42022.5</v>
      </c>
      <c r="G18" s="5">
        <v>42022.53125</v>
      </c>
      <c r="H18" s="12" t="s">
        <v>13</v>
      </c>
      <c r="I18" s="10">
        <f t="shared" si="0"/>
        <v>1</v>
      </c>
    </row>
    <row r="19" spans="2:9" x14ac:dyDescent="0.35">
      <c r="B19" s="9" t="s">
        <v>9</v>
      </c>
      <c r="F19" s="5">
        <v>42023.5</v>
      </c>
      <c r="G19" s="5">
        <v>42023.53125</v>
      </c>
      <c r="H19" s="12" t="s">
        <v>21</v>
      </c>
      <c r="I19" s="10">
        <f t="shared" si="0"/>
        <v>1</v>
      </c>
    </row>
    <row r="20" spans="2:9" x14ac:dyDescent="0.35">
      <c r="B20" s="9" t="s">
        <v>9</v>
      </c>
      <c r="F20" s="5">
        <v>42024.5</v>
      </c>
      <c r="G20" s="5">
        <v>42024.53125</v>
      </c>
      <c r="H20" s="12" t="s">
        <v>22</v>
      </c>
      <c r="I20" s="10">
        <f t="shared" si="0"/>
        <v>1</v>
      </c>
    </row>
    <row r="21" spans="2:9" x14ac:dyDescent="0.35">
      <c r="B21" s="9" t="s">
        <v>9</v>
      </c>
      <c r="F21" s="5">
        <v>42025.5</v>
      </c>
      <c r="G21" s="5">
        <v>42025.53125</v>
      </c>
      <c r="H21" s="12" t="s">
        <v>14</v>
      </c>
      <c r="I21" s="10">
        <f t="shared" si="0"/>
        <v>1</v>
      </c>
    </row>
    <row r="22" spans="2:9" x14ac:dyDescent="0.35">
      <c r="B22" s="9" t="s">
        <v>9</v>
      </c>
      <c r="F22" s="5">
        <v>42026.5</v>
      </c>
      <c r="G22" s="5">
        <v>42026.53125</v>
      </c>
      <c r="H22" s="12" t="s">
        <v>23</v>
      </c>
      <c r="I22" s="10">
        <f t="shared" si="0"/>
        <v>1</v>
      </c>
    </row>
    <row r="23" spans="2:9" x14ac:dyDescent="0.35">
      <c r="B23" s="9" t="s">
        <v>9</v>
      </c>
      <c r="F23" s="5">
        <v>42027.5</v>
      </c>
      <c r="G23" s="5">
        <v>42027.53125</v>
      </c>
      <c r="H23" s="12" t="s">
        <v>10</v>
      </c>
      <c r="I23" s="10">
        <f t="shared" si="0"/>
        <v>1</v>
      </c>
    </row>
    <row r="24" spans="2:9" x14ac:dyDescent="0.35">
      <c r="B24" s="9" t="s">
        <v>9</v>
      </c>
      <c r="F24" s="5">
        <v>42028.5</v>
      </c>
      <c r="G24" s="5">
        <v>42028.53125</v>
      </c>
      <c r="H24" s="12" t="s">
        <v>24</v>
      </c>
      <c r="I24" s="10">
        <f t="shared" si="0"/>
        <v>1</v>
      </c>
    </row>
    <row r="25" spans="2:9" x14ac:dyDescent="0.35">
      <c r="B25" s="9" t="s">
        <v>9</v>
      </c>
      <c r="F25" s="5">
        <v>42029.5</v>
      </c>
      <c r="G25" s="5">
        <v>42029.53125</v>
      </c>
      <c r="H25" s="12" t="s">
        <v>10</v>
      </c>
      <c r="I25" s="10">
        <f t="shared" si="0"/>
        <v>1</v>
      </c>
    </row>
    <row r="26" spans="2:9" x14ac:dyDescent="0.35">
      <c r="B26" s="9" t="s">
        <v>15</v>
      </c>
      <c r="F26" s="5">
        <v>42030.5</v>
      </c>
      <c r="G26" s="5">
        <v>42030.53125</v>
      </c>
      <c r="H26" s="12" t="s">
        <v>16</v>
      </c>
      <c r="I26" s="10">
        <f t="shared" si="0"/>
        <v>1</v>
      </c>
    </row>
    <row r="27" spans="2:9" x14ac:dyDescent="0.35">
      <c r="B27" s="9" t="s">
        <v>15</v>
      </c>
      <c r="F27" s="5">
        <v>42031.5</v>
      </c>
      <c r="G27" s="5">
        <v>42031.53125</v>
      </c>
      <c r="H27" s="12" t="s">
        <v>16</v>
      </c>
      <c r="I27" s="10">
        <f t="shared" si="0"/>
        <v>1</v>
      </c>
    </row>
    <row r="28" spans="2:9" x14ac:dyDescent="0.35">
      <c r="B28" s="9" t="s">
        <v>27</v>
      </c>
      <c r="F28" s="5">
        <v>42032.5</v>
      </c>
      <c r="G28" s="5">
        <v>42032.53125</v>
      </c>
      <c r="H28" s="12" t="s">
        <v>28</v>
      </c>
      <c r="I28" s="10">
        <f t="shared" si="0"/>
        <v>1</v>
      </c>
    </row>
    <row r="29" spans="2:9" x14ac:dyDescent="0.35">
      <c r="B29" s="9" t="s">
        <v>19</v>
      </c>
      <c r="F29" s="5">
        <v>42033.5</v>
      </c>
      <c r="G29" s="5">
        <v>42033.53125</v>
      </c>
      <c r="H29" s="12" t="s">
        <v>13</v>
      </c>
      <c r="I29" s="10">
        <f t="shared" si="0"/>
        <v>1</v>
      </c>
    </row>
    <row r="30" spans="2:9" x14ac:dyDescent="0.35">
      <c r="B30" s="9" t="s">
        <v>27</v>
      </c>
      <c r="F30" s="5">
        <v>42034.5</v>
      </c>
      <c r="G30" s="5">
        <v>42034.53125</v>
      </c>
      <c r="H30" s="12" t="s">
        <v>14</v>
      </c>
      <c r="I30" s="10">
        <f t="shared" si="0"/>
        <v>1</v>
      </c>
    </row>
    <row r="31" spans="2:9" x14ac:dyDescent="0.35">
      <c r="B31" s="9" t="s">
        <v>11</v>
      </c>
      <c r="F31" s="5">
        <v>42035.5</v>
      </c>
      <c r="G31" s="5">
        <v>42035.53125</v>
      </c>
      <c r="H31" s="18" t="s">
        <v>39</v>
      </c>
      <c r="I31" s="10">
        <f t="shared" si="0"/>
        <v>1</v>
      </c>
    </row>
    <row r="32" spans="2:9" x14ac:dyDescent="0.35">
      <c r="B32" s="11" t="s">
        <v>11</v>
      </c>
      <c r="F32" s="5">
        <v>42036.5</v>
      </c>
      <c r="G32" s="5">
        <v>42036.53125</v>
      </c>
      <c r="H32" s="18" t="s">
        <v>40</v>
      </c>
      <c r="I32" s="10">
        <f t="shared" si="0"/>
        <v>1</v>
      </c>
    </row>
    <row r="33" spans="2:9" x14ac:dyDescent="0.35">
      <c r="B33" s="11" t="s">
        <v>11</v>
      </c>
      <c r="F33" s="5">
        <v>42037.5</v>
      </c>
      <c r="G33" s="5">
        <v>42037.53125</v>
      </c>
      <c r="H33" s="18" t="s">
        <v>41</v>
      </c>
      <c r="I33" s="10">
        <f t="shared" si="0"/>
        <v>1</v>
      </c>
    </row>
    <row r="34" spans="2:9" x14ac:dyDescent="0.35">
      <c r="B34" s="11" t="s">
        <v>11</v>
      </c>
      <c r="F34" s="5">
        <v>42038.5</v>
      </c>
      <c r="G34" s="5">
        <v>42038.53125</v>
      </c>
      <c r="H34" s="18" t="s">
        <v>42</v>
      </c>
      <c r="I34" s="10">
        <f t="shared" si="0"/>
        <v>1</v>
      </c>
    </row>
    <row r="35" spans="2:9" x14ac:dyDescent="0.35">
      <c r="B35" s="11" t="s">
        <v>11</v>
      </c>
      <c r="F35" s="5">
        <v>42039.5</v>
      </c>
      <c r="G35" s="5">
        <v>42039.53125</v>
      </c>
      <c r="H35" s="18" t="s">
        <v>43</v>
      </c>
      <c r="I35" s="10">
        <f t="shared" si="0"/>
        <v>1</v>
      </c>
    </row>
    <row r="36" spans="2:9" x14ac:dyDescent="0.35">
      <c r="B36" s="11" t="s">
        <v>11</v>
      </c>
      <c r="F36" s="5">
        <v>42040.5</v>
      </c>
      <c r="G36" s="5">
        <v>42040.53125</v>
      </c>
      <c r="H36" s="18" t="s">
        <v>44</v>
      </c>
      <c r="I36" s="10">
        <f t="shared" si="0"/>
        <v>1</v>
      </c>
    </row>
    <row r="37" spans="2:9" x14ac:dyDescent="0.35">
      <c r="B37" s="11" t="s">
        <v>11</v>
      </c>
      <c r="F37" s="5">
        <v>42041.5</v>
      </c>
      <c r="G37" s="5">
        <v>42041.53125</v>
      </c>
      <c r="H37" s="18" t="s">
        <v>45</v>
      </c>
      <c r="I37" s="10">
        <f t="shared" si="0"/>
        <v>1</v>
      </c>
    </row>
    <row r="38" spans="2:9" x14ac:dyDescent="0.35">
      <c r="B38" s="11" t="s">
        <v>11</v>
      </c>
      <c r="F38" s="5">
        <v>42042.5</v>
      </c>
      <c r="G38" s="5">
        <v>42042.53125</v>
      </c>
      <c r="H38" s="18" t="s">
        <v>46</v>
      </c>
      <c r="I38" s="10">
        <f t="shared" si="0"/>
        <v>1</v>
      </c>
    </row>
    <row r="39" spans="2:9" x14ac:dyDescent="0.35">
      <c r="B39" s="11" t="s">
        <v>11</v>
      </c>
      <c r="F39" s="5">
        <v>42043.5</v>
      </c>
      <c r="G39" s="5">
        <v>42043.53125</v>
      </c>
      <c r="H39" s="18" t="s">
        <v>47</v>
      </c>
      <c r="I39" s="10">
        <f t="shared" si="0"/>
        <v>1</v>
      </c>
    </row>
    <row r="40" spans="2:9" x14ac:dyDescent="0.35">
      <c r="B40" s="11" t="s">
        <v>11</v>
      </c>
      <c r="F40" s="5">
        <v>42044.5</v>
      </c>
      <c r="G40" s="5">
        <v>42044.53125</v>
      </c>
      <c r="H40" s="18" t="s">
        <v>48</v>
      </c>
      <c r="I40" s="10">
        <f t="shared" si="0"/>
        <v>1</v>
      </c>
    </row>
    <row r="41" spans="2:9" x14ac:dyDescent="0.35">
      <c r="B41" s="11" t="s">
        <v>11</v>
      </c>
      <c r="F41" s="5">
        <v>42045.5</v>
      </c>
      <c r="G41" s="5">
        <v>42045.53125</v>
      </c>
      <c r="H41" s="18" t="s">
        <v>49</v>
      </c>
      <c r="I41" s="10">
        <f t="shared" si="0"/>
        <v>1</v>
      </c>
    </row>
    <row r="42" spans="2:9" x14ac:dyDescent="0.35">
      <c r="B42" s="11" t="s">
        <v>11</v>
      </c>
      <c r="F42" s="5">
        <v>42046.5</v>
      </c>
      <c r="G42" s="5">
        <v>42046.53125</v>
      </c>
      <c r="H42" s="18" t="s">
        <v>50</v>
      </c>
      <c r="I42" s="10">
        <f t="shared" si="0"/>
        <v>1</v>
      </c>
    </row>
    <row r="43" spans="2:9" x14ac:dyDescent="0.35">
      <c r="B43" s="11" t="s">
        <v>11</v>
      </c>
      <c r="F43" s="5">
        <v>42047.5</v>
      </c>
      <c r="G43" s="5">
        <v>42047.53125</v>
      </c>
      <c r="H43" s="18" t="s">
        <v>51</v>
      </c>
      <c r="I43" s="10">
        <f t="shared" si="0"/>
        <v>1</v>
      </c>
    </row>
    <row r="44" spans="2:9" x14ac:dyDescent="0.35">
      <c r="B44" s="11" t="s">
        <v>11</v>
      </c>
      <c r="F44" s="5">
        <v>42048.5</v>
      </c>
      <c r="G44" s="5">
        <v>42048.53125</v>
      </c>
      <c r="H44" s="18" t="s">
        <v>52</v>
      </c>
      <c r="I44" s="10">
        <f t="shared" si="0"/>
        <v>1</v>
      </c>
    </row>
    <row r="45" spans="2:9" x14ac:dyDescent="0.35">
      <c r="B45" s="11" t="s">
        <v>11</v>
      </c>
      <c r="F45" s="5">
        <v>42049.5</v>
      </c>
      <c r="G45" s="5">
        <v>42049.53125</v>
      </c>
      <c r="H45" s="18" t="s">
        <v>53</v>
      </c>
      <c r="I45" s="10">
        <f t="shared" si="0"/>
        <v>1</v>
      </c>
    </row>
    <row r="46" spans="2:9" x14ac:dyDescent="0.35">
      <c r="B46" s="11" t="s">
        <v>11</v>
      </c>
      <c r="F46" s="5">
        <v>42050.5</v>
      </c>
      <c r="G46" s="5">
        <v>42050.53125</v>
      </c>
      <c r="H46" s="18" t="s">
        <v>54</v>
      </c>
      <c r="I46" s="10">
        <f t="shared" si="0"/>
        <v>1</v>
      </c>
    </row>
    <row r="47" spans="2:9" x14ac:dyDescent="0.35">
      <c r="B47" s="11" t="s">
        <v>11</v>
      </c>
      <c r="F47" s="5">
        <v>42051.5</v>
      </c>
      <c r="G47" s="5">
        <v>42051.53125</v>
      </c>
      <c r="H47" s="18" t="s">
        <v>55</v>
      </c>
      <c r="I47" s="10">
        <f t="shared" si="0"/>
        <v>1</v>
      </c>
    </row>
    <row r="48" spans="2:9" x14ac:dyDescent="0.35">
      <c r="B48" s="11" t="s">
        <v>11</v>
      </c>
      <c r="F48" s="5">
        <v>42052.5</v>
      </c>
      <c r="G48" s="5">
        <v>42052.53125</v>
      </c>
      <c r="H48" s="18" t="s">
        <v>56</v>
      </c>
      <c r="I48" s="10">
        <f t="shared" si="0"/>
        <v>1</v>
      </c>
    </row>
    <row r="49" spans="2:9" x14ac:dyDescent="0.35">
      <c r="B49" s="11" t="s">
        <v>11</v>
      </c>
      <c r="F49" s="5">
        <v>42053.5</v>
      </c>
      <c r="G49" s="5">
        <v>42053.53125</v>
      </c>
      <c r="H49" s="18" t="s">
        <v>57</v>
      </c>
      <c r="I49" s="10">
        <f t="shared" si="0"/>
        <v>1</v>
      </c>
    </row>
    <row r="50" spans="2:9" x14ac:dyDescent="0.35">
      <c r="B50" s="11" t="s">
        <v>11</v>
      </c>
      <c r="F50" s="5">
        <v>42054.5</v>
      </c>
      <c r="G50" s="5">
        <v>42054.53125</v>
      </c>
      <c r="H50" s="18" t="s">
        <v>58</v>
      </c>
      <c r="I50" s="10">
        <f t="shared" si="0"/>
        <v>1</v>
      </c>
    </row>
    <row r="51" spans="2:9" x14ac:dyDescent="0.35">
      <c r="B51" s="11" t="s">
        <v>11</v>
      </c>
      <c r="F51" s="5">
        <v>42055.5</v>
      </c>
      <c r="G51" s="5">
        <v>42055.53125</v>
      </c>
      <c r="H51" s="18" t="s">
        <v>59</v>
      </c>
      <c r="I51" s="10">
        <f t="shared" si="0"/>
        <v>1</v>
      </c>
    </row>
    <row r="52" spans="2:9" x14ac:dyDescent="0.35">
      <c r="B52" s="11" t="s">
        <v>11</v>
      </c>
      <c r="F52" s="5">
        <v>42056.5</v>
      </c>
      <c r="G52" s="5">
        <v>42056.53125</v>
      </c>
      <c r="H52" s="18" t="s">
        <v>60</v>
      </c>
      <c r="I52" s="10">
        <f t="shared" si="0"/>
        <v>1</v>
      </c>
    </row>
    <row r="53" spans="2:9" x14ac:dyDescent="0.35">
      <c r="B53" s="11" t="s">
        <v>11</v>
      </c>
      <c r="F53" s="5">
        <v>42057.5</v>
      </c>
      <c r="G53" s="5">
        <v>42057.53125</v>
      </c>
      <c r="H53" s="18" t="s">
        <v>61</v>
      </c>
      <c r="I53" s="10">
        <f t="shared" si="0"/>
        <v>1</v>
      </c>
    </row>
    <row r="54" spans="2:9" x14ac:dyDescent="0.35">
      <c r="B54" s="11" t="s">
        <v>11</v>
      </c>
      <c r="F54" s="5">
        <v>42058.5</v>
      </c>
      <c r="G54" s="5">
        <v>42058.53125</v>
      </c>
      <c r="H54" s="18" t="s">
        <v>62</v>
      </c>
      <c r="I54" s="10">
        <f t="shared" si="0"/>
        <v>1</v>
      </c>
    </row>
    <row r="55" spans="2:9" x14ac:dyDescent="0.35">
      <c r="B55" s="11" t="s">
        <v>11</v>
      </c>
      <c r="F55" s="5">
        <v>42059.5</v>
      </c>
      <c r="G55" s="5">
        <v>42059.53125</v>
      </c>
      <c r="H55" s="18" t="s">
        <v>63</v>
      </c>
      <c r="I55" s="10">
        <f t="shared" si="0"/>
        <v>1</v>
      </c>
    </row>
    <row r="56" spans="2:9" x14ac:dyDescent="0.35">
      <c r="B56" s="11" t="s">
        <v>11</v>
      </c>
      <c r="F56" s="5">
        <v>42060.5</v>
      </c>
      <c r="G56" s="5">
        <v>42060.53125</v>
      </c>
      <c r="H56" s="18" t="s">
        <v>64</v>
      </c>
      <c r="I56" s="10">
        <f t="shared" si="0"/>
        <v>1</v>
      </c>
    </row>
    <row r="57" spans="2:9" x14ac:dyDescent="0.35">
      <c r="B57" s="11" t="s">
        <v>11</v>
      </c>
      <c r="F57" s="5">
        <v>42061.5</v>
      </c>
      <c r="G57" s="5">
        <v>42061.53125</v>
      </c>
      <c r="H57" s="18" t="s">
        <v>65</v>
      </c>
      <c r="I57" s="10">
        <f t="shared" si="0"/>
        <v>1</v>
      </c>
    </row>
    <row r="58" spans="2:9" x14ac:dyDescent="0.35">
      <c r="B58" s="11" t="s">
        <v>11</v>
      </c>
      <c r="F58" s="5">
        <v>42062.5</v>
      </c>
      <c r="G58" s="5">
        <v>42062.53125</v>
      </c>
      <c r="H58" s="18" t="s">
        <v>66</v>
      </c>
      <c r="I58" s="10">
        <f t="shared" si="0"/>
        <v>1</v>
      </c>
    </row>
    <row r="59" spans="2:9" x14ac:dyDescent="0.35">
      <c r="B59" s="11" t="s">
        <v>11</v>
      </c>
      <c r="F59" s="5">
        <v>42063.5</v>
      </c>
      <c r="G59" s="5">
        <v>42063.53125</v>
      </c>
      <c r="H59" s="18" t="s">
        <v>67</v>
      </c>
      <c r="I59" s="10">
        <f t="shared" si="0"/>
        <v>1</v>
      </c>
    </row>
    <row r="60" spans="2:9" x14ac:dyDescent="0.35">
      <c r="B60" s="11" t="s">
        <v>11</v>
      </c>
      <c r="F60" s="5">
        <v>42064.5</v>
      </c>
      <c r="G60" s="5">
        <v>42064.53125</v>
      </c>
      <c r="H60" s="18" t="s">
        <v>68</v>
      </c>
      <c r="I60" s="10">
        <f t="shared" si="0"/>
        <v>1</v>
      </c>
    </row>
    <row r="61" spans="2:9" x14ac:dyDescent="0.35">
      <c r="B61" s="11" t="s">
        <v>11</v>
      </c>
      <c r="F61" s="5">
        <v>42065.5</v>
      </c>
      <c r="G61" s="5">
        <v>42065.53125</v>
      </c>
      <c r="H61" s="18" t="s">
        <v>69</v>
      </c>
      <c r="I61" s="10">
        <f t="shared" si="0"/>
        <v>1</v>
      </c>
    </row>
    <row r="62" spans="2:9" x14ac:dyDescent="0.35">
      <c r="B62" s="11" t="s">
        <v>11</v>
      </c>
      <c r="F62" s="5">
        <v>42066.5</v>
      </c>
      <c r="G62" s="5">
        <v>42066.53125</v>
      </c>
      <c r="H62" s="18" t="s">
        <v>70</v>
      </c>
      <c r="I62" s="10">
        <f t="shared" si="0"/>
        <v>1</v>
      </c>
    </row>
    <row r="63" spans="2:9" x14ac:dyDescent="0.35">
      <c r="B63" s="11" t="s">
        <v>11</v>
      </c>
      <c r="F63" s="5">
        <v>42067.5</v>
      </c>
      <c r="G63" s="5">
        <v>42067.53125</v>
      </c>
      <c r="H63" s="18" t="s">
        <v>71</v>
      </c>
      <c r="I63" s="10">
        <f t="shared" si="0"/>
        <v>1</v>
      </c>
    </row>
    <row r="64" spans="2:9" x14ac:dyDescent="0.35">
      <c r="B64" s="11" t="s">
        <v>11</v>
      </c>
      <c r="F64" s="5">
        <v>42068.5</v>
      </c>
      <c r="G64" s="5">
        <v>42068.53125</v>
      </c>
      <c r="H64" s="18" t="s">
        <v>72</v>
      </c>
      <c r="I64" s="10">
        <f t="shared" si="0"/>
        <v>1</v>
      </c>
    </row>
    <row r="65" spans="2:9" x14ac:dyDescent="0.35">
      <c r="B65" s="11" t="s">
        <v>11</v>
      </c>
      <c r="F65" s="5">
        <v>42069.5</v>
      </c>
      <c r="G65" s="5">
        <v>42069.53125</v>
      </c>
      <c r="H65" s="18" t="s">
        <v>73</v>
      </c>
      <c r="I65" s="10">
        <f t="shared" si="0"/>
        <v>1</v>
      </c>
    </row>
    <row r="66" spans="2:9" x14ac:dyDescent="0.35">
      <c r="B66" s="11" t="s">
        <v>11</v>
      </c>
      <c r="F66" s="5">
        <v>42070.5</v>
      </c>
      <c r="G66" s="5">
        <v>42070.53125</v>
      </c>
      <c r="H66" s="18" t="s">
        <v>74</v>
      </c>
      <c r="I66" s="10">
        <f t="shared" si="0"/>
        <v>1</v>
      </c>
    </row>
    <row r="67" spans="2:9" x14ac:dyDescent="0.35">
      <c r="B67" s="11" t="s">
        <v>11</v>
      </c>
      <c r="F67" s="5">
        <v>42071.5</v>
      </c>
      <c r="G67" s="5">
        <v>42071.53125</v>
      </c>
      <c r="H67" s="18" t="s">
        <v>75</v>
      </c>
      <c r="I67" s="10">
        <f t="shared" ref="I67:I70" si="1">ROUNDUP((G67-F67)*24*60/60,0)</f>
        <v>1</v>
      </c>
    </row>
    <row r="68" spans="2:9" x14ac:dyDescent="0.35">
      <c r="B68" s="11" t="s">
        <v>11</v>
      </c>
      <c r="F68" s="5">
        <v>42072.5</v>
      </c>
      <c r="G68" s="5">
        <v>42072.53125</v>
      </c>
      <c r="H68" s="18" t="s">
        <v>76</v>
      </c>
      <c r="I68" s="10">
        <f t="shared" si="1"/>
        <v>1</v>
      </c>
    </row>
    <row r="69" spans="2:9" x14ac:dyDescent="0.35">
      <c r="B69" s="11" t="s">
        <v>11</v>
      </c>
      <c r="F69" s="5">
        <v>42073.5</v>
      </c>
      <c r="G69" s="5">
        <v>42073.53125</v>
      </c>
      <c r="H69" s="18" t="s">
        <v>77</v>
      </c>
      <c r="I69" s="10">
        <f t="shared" si="1"/>
        <v>1</v>
      </c>
    </row>
    <row r="70" spans="2:9" x14ac:dyDescent="0.35">
      <c r="B70" s="11" t="s">
        <v>11</v>
      </c>
      <c r="F70" s="5">
        <v>42074.5</v>
      </c>
      <c r="G70" s="5">
        <v>42074.53125</v>
      </c>
      <c r="H70" s="18" t="s">
        <v>78</v>
      </c>
      <c r="I70" s="10">
        <f t="shared" si="1"/>
        <v>1</v>
      </c>
    </row>
  </sheetData>
  <phoneticPr fontId="6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26C8-C61B-48F5-B256-04170310DBB6}">
  <sheetPr codeName="Sheet8"/>
  <dimension ref="A1:M44"/>
  <sheetViews>
    <sheetView workbookViewId="0">
      <pane ySplit="1" topLeftCell="A2" activePane="bottomLeft" state="frozen"/>
      <selection pane="bottomLeft" activeCell="D5" sqref="D5"/>
    </sheetView>
  </sheetViews>
  <sheetFormatPr defaultRowHeight="14.5" x14ac:dyDescent="0.35"/>
  <cols>
    <col min="1" max="1" width="1.6328125" style="3" bestFit="1" customWidth="1"/>
    <col min="2" max="2" width="12.6328125" bestFit="1" customWidth="1"/>
    <col min="3" max="3" width="7.6328125" bestFit="1" customWidth="1"/>
    <col min="4" max="5" width="13.1796875" bestFit="1" customWidth="1"/>
    <col min="6" max="7" width="11.54296875" style="3" bestFit="1" customWidth="1"/>
    <col min="8" max="8" width="8.7265625" style="15"/>
    <col min="9" max="9" width="8.7265625" style="3"/>
    <col min="10" max="10" width="8.6328125" style="3" customWidth="1"/>
    <col min="11" max="12" width="8.7265625" style="3"/>
    <col min="13" max="13" width="13" style="3" bestFit="1" customWidth="1"/>
    <col min="14" max="14" width="15.54296875" style="3" bestFit="1" customWidth="1"/>
    <col min="15" max="16384" width="8.7265625" style="3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3" x14ac:dyDescent="0.35">
      <c r="A2" s="4">
        <v>1</v>
      </c>
      <c r="B2" s="9" t="s">
        <v>11</v>
      </c>
      <c r="C2" t="s">
        <v>18</v>
      </c>
      <c r="D2" t="s">
        <v>37</v>
      </c>
      <c r="E2" t="s">
        <v>79</v>
      </c>
      <c r="F2" s="5">
        <v>42371.5</v>
      </c>
      <c r="G2" s="5">
        <v>42371.53125</v>
      </c>
      <c r="H2" s="4" t="s">
        <v>12</v>
      </c>
      <c r="I2" s="10">
        <f>ROUNDUP((G2-F2)*24*60/60,0)</f>
        <v>1</v>
      </c>
      <c r="M2" s="6"/>
    </row>
    <row r="3" spans="1:13" x14ac:dyDescent="0.35">
      <c r="A3" s="4">
        <v>2</v>
      </c>
      <c r="B3" s="9" t="s">
        <v>11</v>
      </c>
      <c r="C3" t="s">
        <v>33</v>
      </c>
      <c r="D3" t="s">
        <v>34</v>
      </c>
      <c r="E3" t="s">
        <v>80</v>
      </c>
      <c r="F3" s="5">
        <v>42372.5</v>
      </c>
      <c r="G3" s="5">
        <v>42372.53125</v>
      </c>
      <c r="H3" s="4" t="s">
        <v>12</v>
      </c>
      <c r="I3" s="10">
        <f t="shared" ref="I3:I38" si="0">ROUNDUP((G3-F3)*24*60/60,0)</f>
        <v>1</v>
      </c>
      <c r="M3" s="6"/>
    </row>
    <row r="4" spans="1:13" x14ac:dyDescent="0.35">
      <c r="A4" s="4">
        <v>1</v>
      </c>
      <c r="B4" s="9" t="s">
        <v>11</v>
      </c>
      <c r="C4" t="s">
        <v>35</v>
      </c>
      <c r="D4" t="s">
        <v>36</v>
      </c>
      <c r="E4" t="s">
        <v>81</v>
      </c>
      <c r="F4" s="5">
        <v>42373.5</v>
      </c>
      <c r="G4" s="5">
        <v>42373.53125</v>
      </c>
      <c r="H4" s="4" t="s">
        <v>12</v>
      </c>
      <c r="I4" s="10">
        <f t="shared" si="0"/>
        <v>1</v>
      </c>
      <c r="M4" s="6"/>
    </row>
    <row r="5" spans="1:13" x14ac:dyDescent="0.35">
      <c r="A5" s="4">
        <v>2</v>
      </c>
      <c r="B5" s="9" t="s">
        <v>11</v>
      </c>
      <c r="F5" s="5">
        <v>42374.5</v>
      </c>
      <c r="G5" s="5">
        <v>42374.53125</v>
      </c>
      <c r="H5" s="4" t="s">
        <v>12</v>
      </c>
      <c r="I5" s="10">
        <f t="shared" si="0"/>
        <v>1</v>
      </c>
      <c r="M5" s="6"/>
    </row>
    <row r="6" spans="1:13" x14ac:dyDescent="0.35">
      <c r="A6" s="4">
        <v>3</v>
      </c>
      <c r="B6" s="8" t="s">
        <v>25</v>
      </c>
      <c r="F6" s="5">
        <v>42375.5</v>
      </c>
      <c r="G6" s="5">
        <v>42375.53125</v>
      </c>
      <c r="H6" s="13" t="s">
        <v>26</v>
      </c>
      <c r="I6" s="10">
        <f t="shared" si="0"/>
        <v>1</v>
      </c>
      <c r="M6" s="6"/>
    </row>
    <row r="7" spans="1:13" x14ac:dyDescent="0.35">
      <c r="A7" s="4">
        <v>4</v>
      </c>
      <c r="B7" s="9" t="s">
        <v>9</v>
      </c>
      <c r="F7" s="5">
        <v>42376.5</v>
      </c>
      <c r="G7" s="5">
        <v>42376.53125</v>
      </c>
      <c r="H7" s="4" t="s">
        <v>21</v>
      </c>
      <c r="I7" s="10">
        <f t="shared" si="0"/>
        <v>1</v>
      </c>
      <c r="M7" s="6"/>
    </row>
    <row r="8" spans="1:13" x14ac:dyDescent="0.35">
      <c r="A8" s="4">
        <v>5</v>
      </c>
      <c r="B8" s="9" t="s">
        <v>9</v>
      </c>
      <c r="F8" s="5">
        <v>42377.5</v>
      </c>
      <c r="G8" s="5">
        <v>42377.53125</v>
      </c>
      <c r="H8" s="4" t="s">
        <v>22</v>
      </c>
      <c r="I8" s="10">
        <f t="shared" si="0"/>
        <v>1</v>
      </c>
      <c r="M8" s="6"/>
    </row>
    <row r="9" spans="1:13" x14ac:dyDescent="0.35">
      <c r="A9" s="4">
        <v>1</v>
      </c>
      <c r="B9" s="9" t="s">
        <v>9</v>
      </c>
      <c r="F9" s="5">
        <v>42378.5</v>
      </c>
      <c r="G9" s="5">
        <v>42378.53125</v>
      </c>
      <c r="H9" s="4" t="s">
        <v>14</v>
      </c>
      <c r="I9" s="10">
        <f t="shared" si="0"/>
        <v>1</v>
      </c>
    </row>
    <row r="10" spans="1:13" x14ac:dyDescent="0.35">
      <c r="A10" s="4">
        <v>2</v>
      </c>
      <c r="B10" s="8" t="s">
        <v>9</v>
      </c>
      <c r="F10" s="5">
        <v>42379.5</v>
      </c>
      <c r="G10" s="5">
        <v>42379.53125</v>
      </c>
      <c r="H10" s="12" t="s">
        <v>23</v>
      </c>
      <c r="I10" s="10">
        <f t="shared" si="0"/>
        <v>1</v>
      </c>
    </row>
    <row r="11" spans="1:13" x14ac:dyDescent="0.35">
      <c r="A11" s="4">
        <v>3</v>
      </c>
      <c r="B11" s="8" t="s">
        <v>9</v>
      </c>
      <c r="F11" s="5">
        <v>42380.5</v>
      </c>
      <c r="G11" s="5">
        <v>42380.53125</v>
      </c>
      <c r="H11" s="12" t="s">
        <v>10</v>
      </c>
      <c r="I11" s="10">
        <f t="shared" si="0"/>
        <v>1</v>
      </c>
    </row>
    <row r="12" spans="1:13" x14ac:dyDescent="0.35">
      <c r="A12" s="4">
        <v>4</v>
      </c>
      <c r="B12" s="8" t="s">
        <v>9</v>
      </c>
      <c r="F12" s="5">
        <v>42381.5</v>
      </c>
      <c r="G12" s="5">
        <v>42381.53125</v>
      </c>
      <c r="H12" s="12" t="s">
        <v>24</v>
      </c>
      <c r="I12" s="10">
        <f t="shared" si="0"/>
        <v>1</v>
      </c>
    </row>
    <row r="13" spans="1:13" x14ac:dyDescent="0.35">
      <c r="A13" s="4"/>
      <c r="B13" s="8" t="s">
        <v>9</v>
      </c>
      <c r="F13" s="5">
        <v>42382.5</v>
      </c>
      <c r="G13" s="5">
        <v>42382.53125</v>
      </c>
      <c r="H13" s="12" t="s">
        <v>10</v>
      </c>
      <c r="I13" s="10">
        <f t="shared" si="0"/>
        <v>1</v>
      </c>
    </row>
    <row r="14" spans="1:13" x14ac:dyDescent="0.35">
      <c r="A14" s="4">
        <v>5</v>
      </c>
      <c r="B14" s="8" t="s">
        <v>15</v>
      </c>
      <c r="F14" s="5">
        <v>42383.5</v>
      </c>
      <c r="G14" s="5">
        <v>42383.53125</v>
      </c>
      <c r="H14" s="13" t="s">
        <v>16</v>
      </c>
      <c r="I14" s="10">
        <f t="shared" si="0"/>
        <v>1</v>
      </c>
    </row>
    <row r="15" spans="1:13" x14ac:dyDescent="0.35">
      <c r="B15" s="8" t="s">
        <v>15</v>
      </c>
      <c r="F15" s="5">
        <v>42384.5</v>
      </c>
      <c r="G15" s="5">
        <v>42384.53125</v>
      </c>
      <c r="H15" s="13" t="s">
        <v>16</v>
      </c>
      <c r="I15" s="10">
        <f t="shared" si="0"/>
        <v>1</v>
      </c>
    </row>
    <row r="16" spans="1:13" x14ac:dyDescent="0.35">
      <c r="B16" s="9" t="s">
        <v>9</v>
      </c>
      <c r="F16" s="5">
        <v>42385.5</v>
      </c>
      <c r="G16" s="5">
        <v>42385.53125</v>
      </c>
      <c r="H16" s="14" t="s">
        <v>28</v>
      </c>
      <c r="I16" s="10">
        <f t="shared" si="0"/>
        <v>1</v>
      </c>
    </row>
    <row r="17" spans="2:9" x14ac:dyDescent="0.35">
      <c r="B17" s="9" t="s">
        <v>11</v>
      </c>
      <c r="F17" s="5">
        <v>42386.5</v>
      </c>
      <c r="G17" s="5">
        <v>42386.53125</v>
      </c>
      <c r="H17" s="4" t="s">
        <v>12</v>
      </c>
      <c r="I17" s="10">
        <f t="shared" si="0"/>
        <v>1</v>
      </c>
    </row>
    <row r="18" spans="2:9" x14ac:dyDescent="0.35">
      <c r="B18" s="9" t="s">
        <v>19</v>
      </c>
      <c r="F18" s="5">
        <v>42387.5</v>
      </c>
      <c r="G18" s="5">
        <v>42387.53125</v>
      </c>
      <c r="H18" s="4" t="s">
        <v>13</v>
      </c>
      <c r="I18" s="10">
        <f t="shared" si="0"/>
        <v>1</v>
      </c>
    </row>
    <row r="19" spans="2:9" x14ac:dyDescent="0.35">
      <c r="B19" s="9" t="s">
        <v>9</v>
      </c>
      <c r="F19" s="5">
        <v>42388.5</v>
      </c>
      <c r="G19" s="5">
        <v>42388.53125</v>
      </c>
      <c r="H19" s="4" t="s">
        <v>21</v>
      </c>
      <c r="I19" s="10">
        <f t="shared" si="0"/>
        <v>1</v>
      </c>
    </row>
    <row r="20" spans="2:9" x14ac:dyDescent="0.35">
      <c r="B20" s="9" t="s">
        <v>9</v>
      </c>
      <c r="F20" s="5">
        <v>42389.5</v>
      </c>
      <c r="G20" s="5">
        <v>42389.53125</v>
      </c>
      <c r="H20" s="4" t="s">
        <v>22</v>
      </c>
      <c r="I20" s="10">
        <f t="shared" si="0"/>
        <v>1</v>
      </c>
    </row>
    <row r="21" spans="2:9" x14ac:dyDescent="0.35">
      <c r="B21" s="9" t="s">
        <v>9</v>
      </c>
      <c r="F21" s="5">
        <v>42390.5</v>
      </c>
      <c r="G21" s="5">
        <v>42390.53125</v>
      </c>
      <c r="H21" s="4" t="s">
        <v>14</v>
      </c>
      <c r="I21" s="10">
        <f t="shared" si="0"/>
        <v>1</v>
      </c>
    </row>
    <row r="22" spans="2:9" x14ac:dyDescent="0.35">
      <c r="B22" s="9" t="s">
        <v>9</v>
      </c>
      <c r="F22" s="5">
        <v>42391.5</v>
      </c>
      <c r="G22" s="5">
        <v>42391.53125</v>
      </c>
      <c r="H22" s="4" t="s">
        <v>23</v>
      </c>
      <c r="I22" s="10">
        <f t="shared" si="0"/>
        <v>1</v>
      </c>
    </row>
    <row r="23" spans="2:9" x14ac:dyDescent="0.35">
      <c r="B23" s="9" t="s">
        <v>9</v>
      </c>
      <c r="F23" s="5">
        <v>42392.5</v>
      </c>
      <c r="G23" s="5">
        <v>42392.53125</v>
      </c>
      <c r="H23" s="4" t="s">
        <v>10</v>
      </c>
      <c r="I23" s="10">
        <f t="shared" si="0"/>
        <v>1</v>
      </c>
    </row>
    <row r="24" spans="2:9" x14ac:dyDescent="0.35">
      <c r="B24" s="9" t="s">
        <v>9</v>
      </c>
      <c r="F24" s="5">
        <v>42393.5</v>
      </c>
      <c r="G24" s="5">
        <v>42393.53125</v>
      </c>
      <c r="H24" s="4" t="s">
        <v>24</v>
      </c>
      <c r="I24" s="10">
        <f t="shared" si="0"/>
        <v>1</v>
      </c>
    </row>
    <row r="25" spans="2:9" x14ac:dyDescent="0.35">
      <c r="B25" s="9" t="s">
        <v>9</v>
      </c>
      <c r="F25" s="5">
        <v>42394.5</v>
      </c>
      <c r="G25" s="5">
        <v>42394.53125</v>
      </c>
      <c r="H25" s="4" t="s">
        <v>10</v>
      </c>
      <c r="I25" s="10">
        <f t="shared" si="0"/>
        <v>1</v>
      </c>
    </row>
    <row r="26" spans="2:9" x14ac:dyDescent="0.35">
      <c r="B26" s="9" t="s">
        <v>15</v>
      </c>
      <c r="F26" s="5">
        <v>42395.5</v>
      </c>
      <c r="G26" s="5">
        <v>42395.53125</v>
      </c>
      <c r="H26" s="4" t="s">
        <v>16</v>
      </c>
      <c r="I26" s="10">
        <f t="shared" si="0"/>
        <v>1</v>
      </c>
    </row>
    <row r="27" spans="2:9" x14ac:dyDescent="0.35">
      <c r="B27" s="9" t="s">
        <v>15</v>
      </c>
      <c r="F27" s="5">
        <v>42396.5</v>
      </c>
      <c r="G27" s="5">
        <v>42396.53125</v>
      </c>
      <c r="H27" s="4" t="s">
        <v>16</v>
      </c>
      <c r="I27" s="10">
        <f t="shared" si="0"/>
        <v>1</v>
      </c>
    </row>
    <row r="28" spans="2:9" x14ac:dyDescent="0.35">
      <c r="B28" s="9" t="s">
        <v>27</v>
      </c>
      <c r="F28" s="5">
        <v>42397.5</v>
      </c>
      <c r="G28" s="5">
        <v>42397.53125</v>
      </c>
      <c r="H28" s="4" t="s">
        <v>28</v>
      </c>
      <c r="I28" s="10">
        <f t="shared" si="0"/>
        <v>1</v>
      </c>
    </row>
    <row r="29" spans="2:9" x14ac:dyDescent="0.35">
      <c r="B29" s="9" t="s">
        <v>19</v>
      </c>
      <c r="F29" s="5">
        <v>42398.5</v>
      </c>
      <c r="G29" s="5">
        <v>42398.53125</v>
      </c>
      <c r="H29" s="4" t="s">
        <v>13</v>
      </c>
      <c r="I29" s="10">
        <f t="shared" si="0"/>
        <v>1</v>
      </c>
    </row>
    <row r="30" spans="2:9" x14ac:dyDescent="0.35">
      <c r="B30" s="9" t="s">
        <v>27</v>
      </c>
      <c r="F30" s="5">
        <v>42399.5</v>
      </c>
      <c r="G30" s="5">
        <v>42399.53125</v>
      </c>
      <c r="H30" s="4" t="s">
        <v>14</v>
      </c>
      <c r="I30" s="10">
        <f t="shared" si="0"/>
        <v>1</v>
      </c>
    </row>
    <row r="31" spans="2:9" x14ac:dyDescent="0.35">
      <c r="B31" s="9" t="s">
        <v>11</v>
      </c>
      <c r="F31" s="5">
        <v>42400.5</v>
      </c>
      <c r="G31" s="5">
        <v>42400.53125</v>
      </c>
      <c r="H31" s="4" t="s">
        <v>12</v>
      </c>
      <c r="I31" s="10">
        <f t="shared" si="0"/>
        <v>1</v>
      </c>
    </row>
    <row r="32" spans="2:9" x14ac:dyDescent="0.35">
      <c r="B32" s="11" t="s">
        <v>11</v>
      </c>
      <c r="F32" s="5">
        <v>42401.5</v>
      </c>
      <c r="G32" s="5">
        <v>42401.53125</v>
      </c>
      <c r="H32" s="4" t="s">
        <v>12</v>
      </c>
      <c r="I32" s="10">
        <f t="shared" si="0"/>
        <v>1</v>
      </c>
    </row>
    <row r="33" spans="2:9" x14ac:dyDescent="0.35">
      <c r="B33" s="11" t="s">
        <v>11</v>
      </c>
      <c r="F33" s="5">
        <v>42402.5</v>
      </c>
      <c r="G33" s="5">
        <v>42402.53125</v>
      </c>
      <c r="H33" s="4" t="s">
        <v>12</v>
      </c>
      <c r="I33" s="10">
        <f t="shared" si="0"/>
        <v>1</v>
      </c>
    </row>
    <row r="34" spans="2:9" x14ac:dyDescent="0.35">
      <c r="B34" s="11" t="s">
        <v>11</v>
      </c>
      <c r="F34" s="5">
        <v>42403.5</v>
      </c>
      <c r="G34" s="5">
        <v>42403.53125</v>
      </c>
      <c r="H34" s="4" t="s">
        <v>12</v>
      </c>
      <c r="I34" s="10">
        <f t="shared" si="0"/>
        <v>1</v>
      </c>
    </row>
    <row r="35" spans="2:9" x14ac:dyDescent="0.35">
      <c r="B35" s="11" t="s">
        <v>11</v>
      </c>
      <c r="F35" s="5">
        <v>42404.5</v>
      </c>
      <c r="G35" s="5">
        <v>42404.53125</v>
      </c>
      <c r="H35" s="4" t="s">
        <v>12</v>
      </c>
      <c r="I35" s="10">
        <f t="shared" si="0"/>
        <v>1</v>
      </c>
    </row>
    <row r="36" spans="2:9" x14ac:dyDescent="0.35">
      <c r="B36" s="11" t="s">
        <v>11</v>
      </c>
      <c r="F36" s="5">
        <v>42405.5</v>
      </c>
      <c r="G36" s="5">
        <v>42405.53125</v>
      </c>
      <c r="H36" s="4" t="s">
        <v>12</v>
      </c>
      <c r="I36" s="10">
        <f t="shared" si="0"/>
        <v>1</v>
      </c>
    </row>
    <row r="37" spans="2:9" x14ac:dyDescent="0.35">
      <c r="B37" s="11" t="s">
        <v>11</v>
      </c>
      <c r="F37" s="5">
        <v>42406.5</v>
      </c>
      <c r="G37" s="5">
        <v>42406.53125</v>
      </c>
      <c r="H37" s="4" t="s">
        <v>12</v>
      </c>
      <c r="I37" s="10">
        <f t="shared" si="0"/>
        <v>1</v>
      </c>
    </row>
    <row r="38" spans="2:9" x14ac:dyDescent="0.35">
      <c r="B38" s="11" t="s">
        <v>11</v>
      </c>
      <c r="F38" s="5">
        <v>42407.5</v>
      </c>
      <c r="G38" s="5">
        <v>42407.53125</v>
      </c>
      <c r="H38" s="4" t="s">
        <v>12</v>
      </c>
      <c r="I38" s="10">
        <f t="shared" si="0"/>
        <v>1</v>
      </c>
    </row>
    <row r="39" spans="2:9" x14ac:dyDescent="0.35">
      <c r="F39" s="7"/>
    </row>
    <row r="40" spans="2:9" x14ac:dyDescent="0.35">
      <c r="F40" s="7"/>
    </row>
    <row r="41" spans="2:9" x14ac:dyDescent="0.35">
      <c r="F41" s="7"/>
    </row>
    <row r="42" spans="2:9" x14ac:dyDescent="0.35">
      <c r="F42" s="7"/>
    </row>
    <row r="43" spans="2:9" x14ac:dyDescent="0.35">
      <c r="F43" s="7"/>
    </row>
    <row r="44" spans="2:9" x14ac:dyDescent="0.35">
      <c r="F44" s="7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B3DB-9E49-487D-87CB-99ED20109435}">
  <sheetPr codeName="Sheet9"/>
  <dimension ref="A1:M44"/>
  <sheetViews>
    <sheetView workbookViewId="0">
      <pane ySplit="1" topLeftCell="A2" activePane="bottomLeft" state="frozen"/>
      <selection pane="bottomLeft" activeCell="E10" sqref="E10"/>
    </sheetView>
  </sheetViews>
  <sheetFormatPr defaultRowHeight="14.5" x14ac:dyDescent="0.35"/>
  <cols>
    <col min="1" max="1" width="1.6328125" style="3" bestFit="1" customWidth="1"/>
    <col min="2" max="2" width="12.6328125" bestFit="1" customWidth="1"/>
    <col min="3" max="3" width="7.6328125" bestFit="1" customWidth="1"/>
    <col min="4" max="5" width="13.1796875" bestFit="1" customWidth="1"/>
    <col min="6" max="7" width="11.54296875" style="3" bestFit="1" customWidth="1"/>
    <col min="8" max="8" width="8.7265625" style="15"/>
    <col min="9" max="12" width="8.7265625" style="3"/>
    <col min="13" max="13" width="13" style="3" bestFit="1" customWidth="1"/>
    <col min="14" max="14" width="15.54296875" style="3" bestFit="1" customWidth="1"/>
    <col min="15" max="16384" width="8.7265625" style="3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3" x14ac:dyDescent="0.35">
      <c r="A2" s="4">
        <v>1</v>
      </c>
      <c r="B2" s="9" t="s">
        <v>11</v>
      </c>
      <c r="C2" t="s">
        <v>18</v>
      </c>
      <c r="D2" t="s">
        <v>37</v>
      </c>
      <c r="E2" t="s">
        <v>79</v>
      </c>
      <c r="F2" s="5">
        <v>42737.5</v>
      </c>
      <c r="G2" s="5">
        <v>42737.53125</v>
      </c>
      <c r="H2" s="4" t="s">
        <v>12</v>
      </c>
      <c r="I2" s="10">
        <f>ROUNDUP((G2-F2)*24*60/60,0)</f>
        <v>1</v>
      </c>
      <c r="M2" s="6"/>
    </row>
    <row r="3" spans="1:13" x14ac:dyDescent="0.35">
      <c r="A3" s="4">
        <v>2</v>
      </c>
      <c r="B3" s="9" t="s">
        <v>11</v>
      </c>
      <c r="C3" t="s">
        <v>33</v>
      </c>
      <c r="D3" t="s">
        <v>34</v>
      </c>
      <c r="E3" t="s">
        <v>80</v>
      </c>
      <c r="F3" s="5">
        <v>42738.5</v>
      </c>
      <c r="G3" s="5">
        <v>42738.53125</v>
      </c>
      <c r="H3" s="4" t="s">
        <v>12</v>
      </c>
      <c r="I3" s="10">
        <f t="shared" ref="I3:I38" si="0">ROUNDUP((G3-F3)*24*60/60,0)</f>
        <v>1</v>
      </c>
      <c r="M3" s="6"/>
    </row>
    <row r="4" spans="1:13" x14ac:dyDescent="0.35">
      <c r="A4" s="4">
        <v>1</v>
      </c>
      <c r="B4" s="9" t="s">
        <v>11</v>
      </c>
      <c r="C4" t="s">
        <v>35</v>
      </c>
      <c r="D4" t="s">
        <v>36</v>
      </c>
      <c r="E4" t="s">
        <v>81</v>
      </c>
      <c r="F4" s="5">
        <v>42739.5</v>
      </c>
      <c r="G4" s="5">
        <v>42739.53125</v>
      </c>
      <c r="H4" s="4" t="s">
        <v>12</v>
      </c>
      <c r="I4" s="10">
        <f t="shared" si="0"/>
        <v>1</v>
      </c>
      <c r="M4" s="6"/>
    </row>
    <row r="5" spans="1:13" x14ac:dyDescent="0.35">
      <c r="A5" s="4">
        <v>2</v>
      </c>
      <c r="B5" s="9" t="s">
        <v>11</v>
      </c>
      <c r="F5" s="5">
        <v>42740.5</v>
      </c>
      <c r="G5" s="5">
        <v>42740.53125</v>
      </c>
      <c r="H5" s="4" t="s">
        <v>12</v>
      </c>
      <c r="I5" s="10">
        <f t="shared" si="0"/>
        <v>1</v>
      </c>
      <c r="M5" s="6"/>
    </row>
    <row r="6" spans="1:13" x14ac:dyDescent="0.35">
      <c r="A6" s="4">
        <v>3</v>
      </c>
      <c r="B6" s="8" t="s">
        <v>25</v>
      </c>
      <c r="F6" s="5">
        <v>42741.5</v>
      </c>
      <c r="G6" s="5">
        <v>42741.53125</v>
      </c>
      <c r="H6" s="13" t="s">
        <v>26</v>
      </c>
      <c r="I6" s="10">
        <f t="shared" si="0"/>
        <v>1</v>
      </c>
      <c r="M6" s="6"/>
    </row>
    <row r="7" spans="1:13" x14ac:dyDescent="0.35">
      <c r="A7" s="4">
        <v>4</v>
      </c>
      <c r="B7" s="9" t="s">
        <v>9</v>
      </c>
      <c r="F7" s="5">
        <v>42742.5</v>
      </c>
      <c r="G7" s="5">
        <v>42742.53125</v>
      </c>
      <c r="H7" s="4" t="s">
        <v>21</v>
      </c>
      <c r="I7" s="10">
        <f t="shared" si="0"/>
        <v>1</v>
      </c>
      <c r="M7" s="6"/>
    </row>
    <row r="8" spans="1:13" x14ac:dyDescent="0.35">
      <c r="A8" s="4">
        <v>5</v>
      </c>
      <c r="B8" s="9" t="s">
        <v>9</v>
      </c>
      <c r="F8" s="5">
        <v>42743.5</v>
      </c>
      <c r="G8" s="5">
        <v>42743.53125</v>
      </c>
      <c r="H8" s="4" t="s">
        <v>22</v>
      </c>
      <c r="I8" s="10">
        <f t="shared" si="0"/>
        <v>1</v>
      </c>
      <c r="M8" s="6"/>
    </row>
    <row r="9" spans="1:13" x14ac:dyDescent="0.35">
      <c r="A9" s="4">
        <v>1</v>
      </c>
      <c r="B9" s="9" t="s">
        <v>9</v>
      </c>
      <c r="F9" s="5">
        <v>42744.5</v>
      </c>
      <c r="G9" s="5">
        <v>42744.53125</v>
      </c>
      <c r="H9" s="4" t="s">
        <v>14</v>
      </c>
      <c r="I9" s="10">
        <f t="shared" si="0"/>
        <v>1</v>
      </c>
    </row>
    <row r="10" spans="1:13" x14ac:dyDescent="0.35">
      <c r="A10" s="4">
        <v>2</v>
      </c>
      <c r="B10" s="8" t="s">
        <v>9</v>
      </c>
      <c r="F10" s="5">
        <v>42745.5</v>
      </c>
      <c r="G10" s="5">
        <v>42745.53125</v>
      </c>
      <c r="H10" s="12" t="s">
        <v>23</v>
      </c>
      <c r="I10" s="10">
        <f t="shared" si="0"/>
        <v>1</v>
      </c>
    </row>
    <row r="11" spans="1:13" x14ac:dyDescent="0.35">
      <c r="A11" s="4">
        <v>3</v>
      </c>
      <c r="B11" s="8" t="s">
        <v>9</v>
      </c>
      <c r="F11" s="5">
        <v>42746.5</v>
      </c>
      <c r="G11" s="5">
        <v>42746.53125</v>
      </c>
      <c r="H11" s="12" t="s">
        <v>10</v>
      </c>
      <c r="I11" s="10">
        <f t="shared" si="0"/>
        <v>1</v>
      </c>
    </row>
    <row r="12" spans="1:13" x14ac:dyDescent="0.35">
      <c r="A12" s="4">
        <v>4</v>
      </c>
      <c r="B12" s="8" t="s">
        <v>9</v>
      </c>
      <c r="F12" s="5">
        <v>42747.5</v>
      </c>
      <c r="G12" s="5">
        <v>42747.53125</v>
      </c>
      <c r="H12" s="12" t="s">
        <v>24</v>
      </c>
      <c r="I12" s="10">
        <f t="shared" si="0"/>
        <v>1</v>
      </c>
    </row>
    <row r="13" spans="1:13" x14ac:dyDescent="0.35">
      <c r="A13" s="4"/>
      <c r="B13" s="8" t="s">
        <v>9</v>
      </c>
      <c r="F13" s="5">
        <v>42748.5</v>
      </c>
      <c r="G13" s="5">
        <v>42748.53125</v>
      </c>
      <c r="H13" s="12" t="s">
        <v>10</v>
      </c>
      <c r="I13" s="10">
        <f t="shared" si="0"/>
        <v>1</v>
      </c>
    </row>
    <row r="14" spans="1:13" x14ac:dyDescent="0.35">
      <c r="A14" s="4">
        <v>5</v>
      </c>
      <c r="B14" s="8" t="s">
        <v>15</v>
      </c>
      <c r="F14" s="5">
        <v>42749.5</v>
      </c>
      <c r="G14" s="5">
        <v>42749.53125</v>
      </c>
      <c r="H14" s="13" t="s">
        <v>16</v>
      </c>
      <c r="I14" s="10">
        <f t="shared" si="0"/>
        <v>1</v>
      </c>
    </row>
    <row r="15" spans="1:13" x14ac:dyDescent="0.35">
      <c r="B15" s="8" t="s">
        <v>15</v>
      </c>
      <c r="F15" s="5">
        <v>42750.5</v>
      </c>
      <c r="G15" s="5">
        <v>42750.53125</v>
      </c>
      <c r="H15" s="13" t="s">
        <v>16</v>
      </c>
      <c r="I15" s="10">
        <f t="shared" si="0"/>
        <v>1</v>
      </c>
    </row>
    <row r="16" spans="1:13" x14ac:dyDescent="0.35">
      <c r="B16" s="9" t="s">
        <v>9</v>
      </c>
      <c r="F16" s="5">
        <v>42751.5</v>
      </c>
      <c r="G16" s="5">
        <v>42751.53125</v>
      </c>
      <c r="H16" s="14" t="s">
        <v>28</v>
      </c>
      <c r="I16" s="10">
        <f t="shared" si="0"/>
        <v>1</v>
      </c>
    </row>
    <row r="17" spans="2:9" x14ac:dyDescent="0.35">
      <c r="B17" s="9" t="s">
        <v>11</v>
      </c>
      <c r="F17" s="5">
        <v>42752.5</v>
      </c>
      <c r="G17" s="5">
        <v>42752.53125</v>
      </c>
      <c r="H17" s="4" t="s">
        <v>12</v>
      </c>
      <c r="I17" s="10">
        <f t="shared" si="0"/>
        <v>1</v>
      </c>
    </row>
    <row r="18" spans="2:9" x14ac:dyDescent="0.35">
      <c r="B18" s="9" t="s">
        <v>19</v>
      </c>
      <c r="F18" s="5">
        <v>42753.5</v>
      </c>
      <c r="G18" s="5">
        <v>42753.53125</v>
      </c>
      <c r="H18" s="4" t="s">
        <v>13</v>
      </c>
      <c r="I18" s="10">
        <f t="shared" si="0"/>
        <v>1</v>
      </c>
    </row>
    <row r="19" spans="2:9" x14ac:dyDescent="0.35">
      <c r="B19" s="9" t="s">
        <v>9</v>
      </c>
      <c r="F19" s="5">
        <v>42754.5</v>
      </c>
      <c r="G19" s="5">
        <v>42754.53125</v>
      </c>
      <c r="H19" s="4" t="s">
        <v>21</v>
      </c>
      <c r="I19" s="10">
        <f t="shared" si="0"/>
        <v>1</v>
      </c>
    </row>
    <row r="20" spans="2:9" x14ac:dyDescent="0.35">
      <c r="B20" s="9" t="s">
        <v>9</v>
      </c>
      <c r="F20" s="5">
        <v>42755.5</v>
      </c>
      <c r="G20" s="5">
        <v>42755.53125</v>
      </c>
      <c r="H20" s="4" t="s">
        <v>22</v>
      </c>
      <c r="I20" s="10">
        <f t="shared" si="0"/>
        <v>1</v>
      </c>
    </row>
    <row r="21" spans="2:9" x14ac:dyDescent="0.35">
      <c r="B21" s="9" t="s">
        <v>9</v>
      </c>
      <c r="F21" s="5">
        <v>42756.5</v>
      </c>
      <c r="G21" s="5">
        <v>42756.53125</v>
      </c>
      <c r="H21" s="4" t="s">
        <v>14</v>
      </c>
      <c r="I21" s="10">
        <f t="shared" si="0"/>
        <v>1</v>
      </c>
    </row>
    <row r="22" spans="2:9" x14ac:dyDescent="0.35">
      <c r="B22" s="9" t="s">
        <v>9</v>
      </c>
      <c r="F22" s="5">
        <v>42757.5</v>
      </c>
      <c r="G22" s="5">
        <v>42757.53125</v>
      </c>
      <c r="H22" s="4" t="s">
        <v>23</v>
      </c>
      <c r="I22" s="10">
        <f t="shared" si="0"/>
        <v>1</v>
      </c>
    </row>
    <row r="23" spans="2:9" x14ac:dyDescent="0.35">
      <c r="B23" s="9" t="s">
        <v>9</v>
      </c>
      <c r="F23" s="5">
        <v>42758.5</v>
      </c>
      <c r="G23" s="5">
        <v>42758.53125</v>
      </c>
      <c r="H23" s="4" t="s">
        <v>10</v>
      </c>
      <c r="I23" s="10">
        <f t="shared" si="0"/>
        <v>1</v>
      </c>
    </row>
    <row r="24" spans="2:9" x14ac:dyDescent="0.35">
      <c r="B24" s="9" t="s">
        <v>9</v>
      </c>
      <c r="F24" s="5">
        <v>42759.5</v>
      </c>
      <c r="G24" s="5">
        <v>42759.53125</v>
      </c>
      <c r="H24" s="4" t="s">
        <v>24</v>
      </c>
      <c r="I24" s="10">
        <f t="shared" si="0"/>
        <v>1</v>
      </c>
    </row>
    <row r="25" spans="2:9" x14ac:dyDescent="0.35">
      <c r="B25" s="9" t="s">
        <v>9</v>
      </c>
      <c r="F25" s="5">
        <v>42760.5</v>
      </c>
      <c r="G25" s="5">
        <v>42760.53125</v>
      </c>
      <c r="H25" s="4" t="s">
        <v>10</v>
      </c>
      <c r="I25" s="10">
        <f t="shared" si="0"/>
        <v>1</v>
      </c>
    </row>
    <row r="26" spans="2:9" x14ac:dyDescent="0.35">
      <c r="B26" s="9" t="s">
        <v>15</v>
      </c>
      <c r="F26" s="5">
        <v>42761.5</v>
      </c>
      <c r="G26" s="5">
        <v>42761.53125</v>
      </c>
      <c r="H26" s="4" t="s">
        <v>16</v>
      </c>
      <c r="I26" s="10">
        <f t="shared" si="0"/>
        <v>1</v>
      </c>
    </row>
    <row r="27" spans="2:9" x14ac:dyDescent="0.35">
      <c r="B27" s="9" t="s">
        <v>15</v>
      </c>
      <c r="F27" s="5">
        <v>42762.5</v>
      </c>
      <c r="G27" s="5">
        <v>42762.53125</v>
      </c>
      <c r="H27" s="4" t="s">
        <v>16</v>
      </c>
      <c r="I27" s="10">
        <f t="shared" si="0"/>
        <v>1</v>
      </c>
    </row>
    <row r="28" spans="2:9" x14ac:dyDescent="0.35">
      <c r="B28" s="9" t="s">
        <v>27</v>
      </c>
      <c r="F28" s="5">
        <v>42763.5</v>
      </c>
      <c r="G28" s="5">
        <v>42763.53125</v>
      </c>
      <c r="H28" s="4" t="s">
        <v>28</v>
      </c>
      <c r="I28" s="10">
        <f t="shared" si="0"/>
        <v>1</v>
      </c>
    </row>
    <row r="29" spans="2:9" x14ac:dyDescent="0.35">
      <c r="B29" s="9" t="s">
        <v>19</v>
      </c>
      <c r="F29" s="5">
        <v>42764.5</v>
      </c>
      <c r="G29" s="5">
        <v>42764.53125</v>
      </c>
      <c r="H29" s="4" t="s">
        <v>13</v>
      </c>
      <c r="I29" s="10">
        <f t="shared" si="0"/>
        <v>1</v>
      </c>
    </row>
    <row r="30" spans="2:9" x14ac:dyDescent="0.35">
      <c r="B30" s="9" t="s">
        <v>27</v>
      </c>
      <c r="F30" s="5">
        <v>42765.5</v>
      </c>
      <c r="G30" s="5">
        <v>42765.53125</v>
      </c>
      <c r="H30" s="4" t="s">
        <v>14</v>
      </c>
      <c r="I30" s="10">
        <f t="shared" si="0"/>
        <v>1</v>
      </c>
    </row>
    <row r="31" spans="2:9" x14ac:dyDescent="0.35">
      <c r="B31" s="9" t="s">
        <v>11</v>
      </c>
      <c r="F31" s="5">
        <v>42766.5</v>
      </c>
      <c r="G31" s="5">
        <v>42766.53125</v>
      </c>
      <c r="H31" s="4" t="s">
        <v>12</v>
      </c>
      <c r="I31" s="10">
        <f t="shared" si="0"/>
        <v>1</v>
      </c>
    </row>
    <row r="32" spans="2:9" x14ac:dyDescent="0.35">
      <c r="B32" s="11" t="s">
        <v>11</v>
      </c>
      <c r="F32" s="5">
        <v>42767.5</v>
      </c>
      <c r="G32" s="5">
        <v>42767.53125</v>
      </c>
      <c r="H32" s="4" t="s">
        <v>12</v>
      </c>
      <c r="I32" s="10">
        <f t="shared" si="0"/>
        <v>1</v>
      </c>
    </row>
    <row r="33" spans="2:9" x14ac:dyDescent="0.35">
      <c r="B33" s="11" t="s">
        <v>11</v>
      </c>
      <c r="F33" s="5">
        <v>42768.5</v>
      </c>
      <c r="G33" s="5">
        <v>42768.53125</v>
      </c>
      <c r="H33" s="4" t="s">
        <v>12</v>
      </c>
      <c r="I33" s="10">
        <f t="shared" si="0"/>
        <v>1</v>
      </c>
    </row>
    <row r="34" spans="2:9" x14ac:dyDescent="0.35">
      <c r="B34" s="11" t="s">
        <v>11</v>
      </c>
      <c r="F34" s="5">
        <v>42769.5</v>
      </c>
      <c r="G34" s="5">
        <v>42769.53125</v>
      </c>
      <c r="H34" s="4" t="s">
        <v>12</v>
      </c>
      <c r="I34" s="10">
        <f t="shared" si="0"/>
        <v>1</v>
      </c>
    </row>
    <row r="35" spans="2:9" x14ac:dyDescent="0.35">
      <c r="B35" s="11" t="s">
        <v>11</v>
      </c>
      <c r="F35" s="5">
        <v>42770.5</v>
      </c>
      <c r="G35" s="5">
        <v>42770.53125</v>
      </c>
      <c r="H35" s="4" t="s">
        <v>12</v>
      </c>
      <c r="I35" s="10">
        <f t="shared" si="0"/>
        <v>1</v>
      </c>
    </row>
    <row r="36" spans="2:9" x14ac:dyDescent="0.35">
      <c r="B36" s="11" t="s">
        <v>11</v>
      </c>
      <c r="F36" s="5">
        <v>42771.5</v>
      </c>
      <c r="G36" s="5">
        <v>42771.53125</v>
      </c>
      <c r="H36" s="4" t="s">
        <v>12</v>
      </c>
      <c r="I36" s="10">
        <f t="shared" si="0"/>
        <v>1</v>
      </c>
    </row>
    <row r="37" spans="2:9" x14ac:dyDescent="0.35">
      <c r="B37" s="11" t="s">
        <v>11</v>
      </c>
      <c r="F37" s="5">
        <v>42772.5</v>
      </c>
      <c r="G37" s="5">
        <v>42772.53125</v>
      </c>
      <c r="H37" s="4" t="s">
        <v>12</v>
      </c>
      <c r="I37" s="10">
        <f t="shared" si="0"/>
        <v>1</v>
      </c>
    </row>
    <row r="38" spans="2:9" x14ac:dyDescent="0.35">
      <c r="B38" s="11" t="s">
        <v>11</v>
      </c>
      <c r="F38" s="5">
        <v>42773.5</v>
      </c>
      <c r="G38" s="5">
        <v>42773.53125</v>
      </c>
      <c r="H38" s="4" t="s">
        <v>12</v>
      </c>
      <c r="I38" s="10">
        <f t="shared" si="0"/>
        <v>1</v>
      </c>
    </row>
    <row r="39" spans="2:9" x14ac:dyDescent="0.35">
      <c r="F39" s="7"/>
    </row>
    <row r="40" spans="2:9" x14ac:dyDescent="0.35">
      <c r="F40" s="7"/>
    </row>
    <row r="41" spans="2:9" x14ac:dyDescent="0.35">
      <c r="F41" s="7"/>
    </row>
    <row r="42" spans="2:9" x14ac:dyDescent="0.35">
      <c r="F42" s="7"/>
    </row>
    <row r="43" spans="2:9" x14ac:dyDescent="0.35">
      <c r="F43" s="7"/>
    </row>
    <row r="44" spans="2:9" x14ac:dyDescent="0.35">
      <c r="F44" s="7"/>
    </row>
  </sheetData>
  <autoFilter ref="A1:I1" xr:uid="{87D33489-41FF-4DC9-8BF6-013655297033}"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3F83F-EBA5-43AD-8E12-47A662C5D15C}">
  <sheetPr codeName="Sheet10"/>
  <dimension ref="A1:M44"/>
  <sheetViews>
    <sheetView workbookViewId="0">
      <pane ySplit="1" topLeftCell="A2" activePane="bottomLeft" state="frozen"/>
      <selection pane="bottomLeft" activeCell="F9" sqref="F9"/>
    </sheetView>
  </sheetViews>
  <sheetFormatPr defaultRowHeight="14.5" x14ac:dyDescent="0.35"/>
  <cols>
    <col min="1" max="1" width="1.6328125" style="3" bestFit="1" customWidth="1"/>
    <col min="2" max="2" width="12.6328125" bestFit="1" customWidth="1"/>
    <col min="3" max="3" width="7.6328125" bestFit="1" customWidth="1"/>
    <col min="4" max="5" width="13.1796875" bestFit="1" customWidth="1"/>
    <col min="6" max="7" width="11.54296875" style="3" bestFit="1" customWidth="1"/>
    <col min="8" max="8" width="8.7265625" style="15"/>
    <col min="9" max="12" width="8.7265625" style="3"/>
    <col min="13" max="13" width="13" style="3" bestFit="1" customWidth="1"/>
    <col min="14" max="14" width="15.54296875" style="3" bestFit="1" customWidth="1"/>
    <col min="15" max="16384" width="8.7265625" style="3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3" x14ac:dyDescent="0.35">
      <c r="A2" s="4">
        <v>1</v>
      </c>
      <c r="B2" s="9" t="s">
        <v>11</v>
      </c>
      <c r="C2" t="s">
        <v>18</v>
      </c>
      <c r="D2" t="s">
        <v>37</v>
      </c>
      <c r="E2" t="s">
        <v>79</v>
      </c>
      <c r="F2" s="5">
        <v>43102.5</v>
      </c>
      <c r="G2" s="5">
        <v>43102.53125</v>
      </c>
      <c r="H2" s="4" t="s">
        <v>12</v>
      </c>
      <c r="I2" s="10">
        <f>ROUNDUP((G2-F2)*24*60/60,0)</f>
        <v>1</v>
      </c>
      <c r="M2" s="6"/>
    </row>
    <row r="3" spans="1:13" x14ac:dyDescent="0.35">
      <c r="A3" s="4">
        <v>2</v>
      </c>
      <c r="B3" s="9" t="s">
        <v>11</v>
      </c>
      <c r="C3" t="s">
        <v>33</v>
      </c>
      <c r="D3" t="s">
        <v>34</v>
      </c>
      <c r="E3" t="s">
        <v>80</v>
      </c>
      <c r="F3" s="5">
        <v>43102.5</v>
      </c>
      <c r="G3" s="5">
        <v>43102.53125</v>
      </c>
      <c r="H3" s="4" t="s">
        <v>12</v>
      </c>
      <c r="I3" s="10">
        <f t="shared" ref="I3:I38" si="0">ROUNDUP((G3-F3)*24*60/60,0)</f>
        <v>1</v>
      </c>
      <c r="M3" s="6"/>
    </row>
    <row r="4" spans="1:13" x14ac:dyDescent="0.35">
      <c r="A4" s="4">
        <v>1</v>
      </c>
      <c r="B4" s="9" t="s">
        <v>11</v>
      </c>
      <c r="C4" t="s">
        <v>35</v>
      </c>
      <c r="D4" t="s">
        <v>36</v>
      </c>
      <c r="E4" t="s">
        <v>81</v>
      </c>
      <c r="F4" s="5">
        <v>43102.5</v>
      </c>
      <c r="G4" s="5">
        <v>43102.53125</v>
      </c>
      <c r="H4" s="4" t="s">
        <v>12</v>
      </c>
      <c r="I4" s="10">
        <f t="shared" si="0"/>
        <v>1</v>
      </c>
      <c r="M4" s="6"/>
    </row>
    <row r="5" spans="1:13" x14ac:dyDescent="0.35">
      <c r="A5" s="4">
        <v>2</v>
      </c>
      <c r="B5" s="9" t="s">
        <v>11</v>
      </c>
      <c r="F5" s="5">
        <v>43102.5</v>
      </c>
      <c r="G5" s="5">
        <v>43102.53125</v>
      </c>
      <c r="H5" s="4" t="s">
        <v>12</v>
      </c>
      <c r="I5" s="10">
        <f t="shared" si="0"/>
        <v>1</v>
      </c>
      <c r="M5" s="6"/>
    </row>
    <row r="6" spans="1:13" x14ac:dyDescent="0.35">
      <c r="A6" s="4">
        <v>3</v>
      </c>
      <c r="B6" s="8" t="s">
        <v>25</v>
      </c>
      <c r="F6" s="5">
        <v>43102.5</v>
      </c>
      <c r="G6" s="5">
        <v>43102.71875</v>
      </c>
      <c r="H6" s="13" t="s">
        <v>26</v>
      </c>
      <c r="I6" s="10">
        <f t="shared" si="0"/>
        <v>6</v>
      </c>
      <c r="M6" s="6"/>
    </row>
    <row r="7" spans="1:13" x14ac:dyDescent="0.35">
      <c r="A7" s="4">
        <v>4</v>
      </c>
      <c r="B7" s="9" t="s">
        <v>9</v>
      </c>
      <c r="F7" s="5">
        <v>43102.5</v>
      </c>
      <c r="G7" s="5">
        <v>43102.71875</v>
      </c>
      <c r="H7" s="4" t="s">
        <v>21</v>
      </c>
      <c r="I7" s="10">
        <f t="shared" si="0"/>
        <v>6</v>
      </c>
      <c r="M7" s="6"/>
    </row>
    <row r="8" spans="1:13" x14ac:dyDescent="0.35">
      <c r="A8" s="4">
        <v>5</v>
      </c>
      <c r="B8" s="9" t="s">
        <v>9</v>
      </c>
      <c r="F8" s="5">
        <v>43102.5</v>
      </c>
      <c r="G8" s="5">
        <v>43102.71875</v>
      </c>
      <c r="H8" s="4" t="s">
        <v>22</v>
      </c>
      <c r="I8" s="10">
        <f t="shared" si="0"/>
        <v>6</v>
      </c>
      <c r="M8" s="6"/>
    </row>
    <row r="9" spans="1:13" x14ac:dyDescent="0.35">
      <c r="A9" s="4">
        <v>1</v>
      </c>
      <c r="B9" s="9" t="s">
        <v>9</v>
      </c>
      <c r="C9" t="s">
        <v>35</v>
      </c>
      <c r="D9" t="s">
        <v>36</v>
      </c>
      <c r="E9" t="s">
        <v>81</v>
      </c>
      <c r="F9" s="5">
        <v>43103.5</v>
      </c>
      <c r="G9" s="5">
        <v>43103.65625</v>
      </c>
      <c r="H9" s="4" t="s">
        <v>14</v>
      </c>
      <c r="I9" s="10">
        <f t="shared" si="0"/>
        <v>4</v>
      </c>
    </row>
    <row r="10" spans="1:13" x14ac:dyDescent="0.35">
      <c r="A10" s="4">
        <v>2</v>
      </c>
      <c r="B10" s="8" t="s">
        <v>9</v>
      </c>
      <c r="F10" s="5">
        <v>43102.5</v>
      </c>
      <c r="G10" s="5">
        <v>43102.71875</v>
      </c>
      <c r="H10" s="12" t="s">
        <v>23</v>
      </c>
      <c r="I10" s="10">
        <f t="shared" si="0"/>
        <v>6</v>
      </c>
    </row>
    <row r="11" spans="1:13" x14ac:dyDescent="0.35">
      <c r="A11" s="4">
        <v>3</v>
      </c>
      <c r="B11" s="8" t="s">
        <v>9</v>
      </c>
      <c r="F11" s="5">
        <v>43102.5</v>
      </c>
      <c r="G11" s="5">
        <v>43102.71875</v>
      </c>
      <c r="H11" s="12" t="s">
        <v>10</v>
      </c>
      <c r="I11" s="10">
        <f t="shared" si="0"/>
        <v>6</v>
      </c>
    </row>
    <row r="12" spans="1:13" x14ac:dyDescent="0.35">
      <c r="A12" s="4">
        <v>4</v>
      </c>
      <c r="B12" s="8" t="s">
        <v>9</v>
      </c>
      <c r="F12" s="5">
        <v>43102.5</v>
      </c>
      <c r="G12" s="5">
        <v>43102.71875</v>
      </c>
      <c r="H12" s="12" t="s">
        <v>24</v>
      </c>
      <c r="I12" s="10">
        <f t="shared" si="0"/>
        <v>6</v>
      </c>
    </row>
    <row r="13" spans="1:13" x14ac:dyDescent="0.35">
      <c r="A13" s="4"/>
      <c r="B13" s="8" t="s">
        <v>9</v>
      </c>
      <c r="F13" s="5">
        <v>43102.5</v>
      </c>
      <c r="G13" s="5">
        <v>43102.71875</v>
      </c>
      <c r="H13" s="12" t="s">
        <v>10</v>
      </c>
      <c r="I13" s="10">
        <f t="shared" si="0"/>
        <v>6</v>
      </c>
    </row>
    <row r="14" spans="1:13" x14ac:dyDescent="0.35">
      <c r="A14" s="4">
        <v>5</v>
      </c>
      <c r="B14" s="8" t="s">
        <v>15</v>
      </c>
      <c r="F14" s="5">
        <v>43102.5</v>
      </c>
      <c r="G14" s="5">
        <v>43102.71875</v>
      </c>
      <c r="H14" s="13" t="s">
        <v>16</v>
      </c>
      <c r="I14" s="10">
        <f t="shared" si="0"/>
        <v>6</v>
      </c>
    </row>
    <row r="15" spans="1:13" x14ac:dyDescent="0.35">
      <c r="B15" s="8" t="s">
        <v>15</v>
      </c>
      <c r="F15" s="5">
        <v>43102.5</v>
      </c>
      <c r="G15" s="5">
        <v>43102.71875</v>
      </c>
      <c r="H15" s="13" t="s">
        <v>16</v>
      </c>
      <c r="I15" s="10">
        <f t="shared" si="0"/>
        <v>6</v>
      </c>
    </row>
    <row r="16" spans="1:13" x14ac:dyDescent="0.35">
      <c r="B16" s="9" t="s">
        <v>9</v>
      </c>
      <c r="F16" s="5">
        <v>43104.5</v>
      </c>
      <c r="G16" s="5">
        <v>43104.6875</v>
      </c>
      <c r="H16" s="14" t="s">
        <v>28</v>
      </c>
      <c r="I16" s="10">
        <f t="shared" si="0"/>
        <v>5</v>
      </c>
    </row>
    <row r="17" spans="2:9" x14ac:dyDescent="0.35">
      <c r="B17" s="9" t="s">
        <v>11</v>
      </c>
      <c r="F17" s="5">
        <v>43102.5</v>
      </c>
      <c r="G17" s="5">
        <v>43102.5625</v>
      </c>
      <c r="H17" s="4" t="s">
        <v>12</v>
      </c>
      <c r="I17" s="10">
        <f t="shared" si="0"/>
        <v>2</v>
      </c>
    </row>
    <row r="18" spans="2:9" x14ac:dyDescent="0.35">
      <c r="B18" s="9" t="s">
        <v>19</v>
      </c>
      <c r="F18" s="5">
        <v>43102.5</v>
      </c>
      <c r="G18" s="5">
        <v>43102.5625</v>
      </c>
      <c r="H18" s="4" t="s">
        <v>13</v>
      </c>
      <c r="I18" s="10">
        <f t="shared" si="0"/>
        <v>2</v>
      </c>
    </row>
    <row r="19" spans="2:9" x14ac:dyDescent="0.35">
      <c r="B19" s="9" t="s">
        <v>9</v>
      </c>
      <c r="F19" s="5">
        <v>43103.5</v>
      </c>
      <c r="G19" s="5">
        <v>43103.5625</v>
      </c>
      <c r="H19" s="4" t="s">
        <v>21</v>
      </c>
      <c r="I19" s="10">
        <f t="shared" si="0"/>
        <v>2</v>
      </c>
    </row>
    <row r="20" spans="2:9" x14ac:dyDescent="0.35">
      <c r="B20" s="9" t="s">
        <v>9</v>
      </c>
      <c r="F20" s="5">
        <v>43104.5</v>
      </c>
      <c r="G20" s="5">
        <v>43104.5625</v>
      </c>
      <c r="H20" s="4" t="s">
        <v>22</v>
      </c>
      <c r="I20" s="10">
        <f t="shared" si="0"/>
        <v>2</v>
      </c>
    </row>
    <row r="21" spans="2:9" x14ac:dyDescent="0.35">
      <c r="B21" s="9" t="s">
        <v>9</v>
      </c>
      <c r="F21" s="5">
        <v>43105.5</v>
      </c>
      <c r="G21" s="5">
        <v>43105.5625</v>
      </c>
      <c r="H21" s="4" t="s">
        <v>14</v>
      </c>
      <c r="I21" s="10">
        <f t="shared" si="0"/>
        <v>2</v>
      </c>
    </row>
    <row r="22" spans="2:9" x14ac:dyDescent="0.35">
      <c r="B22" s="9" t="s">
        <v>9</v>
      </c>
      <c r="F22" s="5">
        <v>43106.5</v>
      </c>
      <c r="G22" s="5">
        <v>43106.5625</v>
      </c>
      <c r="H22" s="4" t="s">
        <v>23</v>
      </c>
      <c r="I22" s="10">
        <f t="shared" si="0"/>
        <v>2</v>
      </c>
    </row>
    <row r="23" spans="2:9" x14ac:dyDescent="0.35">
      <c r="B23" s="9" t="s">
        <v>9</v>
      </c>
      <c r="F23" s="5">
        <v>43107.5</v>
      </c>
      <c r="G23" s="5">
        <v>43107.5625</v>
      </c>
      <c r="H23" s="4" t="s">
        <v>10</v>
      </c>
      <c r="I23" s="10">
        <f t="shared" si="0"/>
        <v>2</v>
      </c>
    </row>
    <row r="24" spans="2:9" x14ac:dyDescent="0.35">
      <c r="B24" s="9" t="s">
        <v>9</v>
      </c>
      <c r="F24" s="5">
        <v>43108.5</v>
      </c>
      <c r="G24" s="5">
        <v>43108.5625</v>
      </c>
      <c r="H24" s="4" t="s">
        <v>24</v>
      </c>
      <c r="I24" s="10">
        <f t="shared" si="0"/>
        <v>2</v>
      </c>
    </row>
    <row r="25" spans="2:9" x14ac:dyDescent="0.35">
      <c r="B25" s="9" t="s">
        <v>9</v>
      </c>
      <c r="F25" s="5">
        <v>43109.5</v>
      </c>
      <c r="G25" s="5">
        <v>43109.5625</v>
      </c>
      <c r="H25" s="4" t="s">
        <v>10</v>
      </c>
      <c r="I25" s="10">
        <f t="shared" si="0"/>
        <v>2</v>
      </c>
    </row>
    <row r="26" spans="2:9" x14ac:dyDescent="0.35">
      <c r="B26" s="9" t="s">
        <v>15</v>
      </c>
      <c r="F26" s="5">
        <v>43110.5</v>
      </c>
      <c r="G26" s="5">
        <v>43110.5625</v>
      </c>
      <c r="H26" s="4" t="s">
        <v>16</v>
      </c>
      <c r="I26" s="10">
        <f t="shared" si="0"/>
        <v>2</v>
      </c>
    </row>
    <row r="27" spans="2:9" x14ac:dyDescent="0.35">
      <c r="B27" s="9" t="s">
        <v>15</v>
      </c>
      <c r="F27" s="5">
        <v>43111.5</v>
      </c>
      <c r="G27" s="5">
        <v>43111.5625</v>
      </c>
      <c r="H27" s="4" t="s">
        <v>16</v>
      </c>
      <c r="I27" s="10">
        <f t="shared" si="0"/>
        <v>2</v>
      </c>
    </row>
    <row r="28" spans="2:9" x14ac:dyDescent="0.35">
      <c r="B28" s="9" t="s">
        <v>27</v>
      </c>
      <c r="F28" s="5">
        <v>43112.5</v>
      </c>
      <c r="G28" s="5">
        <v>43112.5625</v>
      </c>
      <c r="H28" s="4" t="s">
        <v>28</v>
      </c>
      <c r="I28" s="10">
        <f t="shared" si="0"/>
        <v>2</v>
      </c>
    </row>
    <row r="29" spans="2:9" x14ac:dyDescent="0.35">
      <c r="B29" s="9" t="s">
        <v>19</v>
      </c>
      <c r="F29" s="5">
        <v>43103.5</v>
      </c>
      <c r="G29" s="5">
        <v>43103.59375</v>
      </c>
      <c r="H29" s="4" t="s">
        <v>13</v>
      </c>
      <c r="I29" s="10">
        <f t="shared" si="0"/>
        <v>3</v>
      </c>
    </row>
    <row r="30" spans="2:9" x14ac:dyDescent="0.35">
      <c r="B30" s="9" t="s">
        <v>27</v>
      </c>
      <c r="F30" s="5">
        <v>43103.5</v>
      </c>
      <c r="G30" s="5">
        <v>43103.625</v>
      </c>
      <c r="H30" s="4" t="s">
        <v>14</v>
      </c>
      <c r="I30" s="10">
        <f t="shared" si="0"/>
        <v>3</v>
      </c>
    </row>
    <row r="31" spans="2:9" x14ac:dyDescent="0.35">
      <c r="B31" s="9" t="s">
        <v>11</v>
      </c>
      <c r="F31" s="5">
        <v>43103.5</v>
      </c>
      <c r="G31" s="5">
        <v>43103.65625</v>
      </c>
      <c r="H31" s="4" t="s">
        <v>12</v>
      </c>
      <c r="I31" s="10">
        <f t="shared" si="0"/>
        <v>4</v>
      </c>
    </row>
    <row r="32" spans="2:9" x14ac:dyDescent="0.35">
      <c r="B32" s="11" t="s">
        <v>11</v>
      </c>
      <c r="F32" s="5">
        <v>43104.5</v>
      </c>
      <c r="G32" s="5">
        <v>43104.65625</v>
      </c>
      <c r="H32" s="4" t="s">
        <v>12</v>
      </c>
      <c r="I32" s="10">
        <f t="shared" si="0"/>
        <v>4</v>
      </c>
    </row>
    <row r="33" spans="2:9" x14ac:dyDescent="0.35">
      <c r="B33" s="11" t="s">
        <v>11</v>
      </c>
      <c r="F33" s="5">
        <v>43105.5</v>
      </c>
      <c r="G33" s="5">
        <v>43105.65625</v>
      </c>
      <c r="H33" s="4" t="s">
        <v>12</v>
      </c>
      <c r="I33" s="10">
        <f t="shared" si="0"/>
        <v>4</v>
      </c>
    </row>
    <row r="34" spans="2:9" x14ac:dyDescent="0.35">
      <c r="B34" s="11" t="s">
        <v>11</v>
      </c>
      <c r="F34" s="5">
        <v>43106.5</v>
      </c>
      <c r="G34" s="5">
        <v>43106.65625</v>
      </c>
      <c r="H34" s="4" t="s">
        <v>12</v>
      </c>
      <c r="I34" s="10">
        <f t="shared" si="0"/>
        <v>4</v>
      </c>
    </row>
    <row r="35" spans="2:9" x14ac:dyDescent="0.35">
      <c r="B35" s="11" t="s">
        <v>11</v>
      </c>
      <c r="F35" s="5">
        <v>43107.5</v>
      </c>
      <c r="G35" s="5">
        <v>43107.65625</v>
      </c>
      <c r="H35" s="4" t="s">
        <v>12</v>
      </c>
      <c r="I35" s="10">
        <f t="shared" si="0"/>
        <v>4</v>
      </c>
    </row>
    <row r="36" spans="2:9" x14ac:dyDescent="0.35">
      <c r="B36" s="11" t="s">
        <v>11</v>
      </c>
      <c r="F36" s="5">
        <v>43108.5</v>
      </c>
      <c r="G36" s="5">
        <v>43108.65625</v>
      </c>
      <c r="H36" s="4" t="s">
        <v>12</v>
      </c>
      <c r="I36" s="10">
        <f t="shared" si="0"/>
        <v>4</v>
      </c>
    </row>
    <row r="37" spans="2:9" x14ac:dyDescent="0.35">
      <c r="B37" s="11" t="s">
        <v>11</v>
      </c>
      <c r="F37" s="5">
        <v>43109.5</v>
      </c>
      <c r="G37" s="5">
        <v>43109.65625</v>
      </c>
      <c r="H37" s="4" t="s">
        <v>12</v>
      </c>
      <c r="I37" s="10">
        <f t="shared" si="0"/>
        <v>4</v>
      </c>
    </row>
    <row r="38" spans="2:9" x14ac:dyDescent="0.35">
      <c r="B38" s="11" t="s">
        <v>11</v>
      </c>
      <c r="F38" s="5">
        <v>43110.5</v>
      </c>
      <c r="G38" s="5">
        <v>43110.65625</v>
      </c>
      <c r="H38" s="4" t="s">
        <v>12</v>
      </c>
      <c r="I38" s="10">
        <f t="shared" si="0"/>
        <v>4</v>
      </c>
    </row>
    <row r="39" spans="2:9" x14ac:dyDescent="0.35">
      <c r="F39" s="7"/>
    </row>
    <row r="40" spans="2:9" x14ac:dyDescent="0.35">
      <c r="F40" s="7"/>
    </row>
    <row r="41" spans="2:9" x14ac:dyDescent="0.35">
      <c r="F41" s="7"/>
    </row>
    <row r="42" spans="2:9" x14ac:dyDescent="0.35">
      <c r="F42" s="7"/>
    </row>
    <row r="43" spans="2:9" x14ac:dyDescent="0.35">
      <c r="F43" s="7"/>
    </row>
    <row r="44" spans="2:9" x14ac:dyDescent="0.35">
      <c r="F44" s="7"/>
    </row>
  </sheetData>
  <autoFilter ref="A1:I1" xr:uid="{BD94DE98-6657-4C42-ABD4-07363DC76C6D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EVIDENCIJA CASOVA20</vt:lpstr>
      <vt:lpstr>EVIDENCIJA CASOVA19</vt:lpstr>
      <vt:lpstr>BAZA</vt:lpstr>
      <vt:lpstr>EVIDENCIJA CASOVA15</vt:lpstr>
      <vt:lpstr>EVIDENCIJA CASOVA16</vt:lpstr>
      <vt:lpstr>EVIDENCIJA CASOVA17</vt:lpstr>
      <vt:lpstr>EVIDENCIJA CASOVA18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2020-05-04T17:06:19Z</dcterms:created>
  <dcterms:modified xsi:type="dcterms:W3CDTF">2020-06-19T00:11:49Z</dcterms:modified>
</cp:coreProperties>
</file>