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440" windowHeight="7935" activeTab="0"/>
  </bookViews>
  <sheets>
    <sheet name="PDV" sheetId="1" r:id="rId1"/>
  </sheets>
  <definedNames>
    <definedName name="_xlfn.BAHTTEXT" hidden="1">#NAME?</definedName>
    <definedName name="_xlfn.COUNTIFS" hidden="1">#NAME?</definedName>
    <definedName name="_xlfn.IFERROR" hidden="1">#NAME?</definedName>
    <definedName name="_xlfn.SUMIFS" hidden="1">#NAME?</definedName>
    <definedName name="ppp">#REF!</definedName>
    <definedName name="_xlnm.Print_Area" localSheetId="0">'PDV'!$A$1:$AV$51</definedName>
  </definedNames>
  <calcPr fullCalcOnLoad="1"/>
</workbook>
</file>

<file path=xl/sharedStrings.xml><?xml version="1.0" encoding="utf-8"?>
<sst xmlns="http://schemas.openxmlformats.org/spreadsheetml/2006/main" count="123" uniqueCount="105">
  <si>
    <t>PIB</t>
  </si>
  <si>
    <t>PDV</t>
  </si>
  <si>
    <t xml:space="preserve"> </t>
  </si>
  <si>
    <t>Šifra djelatnosti</t>
  </si>
  <si>
    <t>PR PDV 2</t>
  </si>
  <si>
    <t>REPUBLIKA CRNA GORA</t>
  </si>
  <si>
    <t>Poreska uprava</t>
  </si>
  <si>
    <t>MJESEČNA PRIJAVA ZA OBRAČUN POREZA NA DODATU VRIJEDNOST</t>
  </si>
  <si>
    <t>1.</t>
  </si>
  <si>
    <t>Poreski period:</t>
  </si>
  <si>
    <t>2.</t>
  </si>
  <si>
    <t>Poreski identifikacioni broj PIB</t>
  </si>
  <si>
    <t>Godina</t>
  </si>
  <si>
    <t>Izmijenjena mjesečna</t>
  </si>
  <si>
    <t>Mjesec:</t>
  </si>
  <si>
    <t>prijava</t>
  </si>
  <si>
    <t>3.</t>
  </si>
  <si>
    <t>Naziv (pravno lice), prezime i ime (fizičko lice)</t>
  </si>
  <si>
    <t>4.</t>
  </si>
  <si>
    <t>5.</t>
  </si>
  <si>
    <t>Adresa</t>
  </si>
  <si>
    <t>Ulica</t>
  </si>
  <si>
    <t>Broj</t>
  </si>
  <si>
    <t>Grad</t>
  </si>
  <si>
    <t>Telefon</t>
  </si>
  <si>
    <t>Ovlašćeno lice</t>
  </si>
  <si>
    <t>Prezime i ime</t>
  </si>
  <si>
    <t>8.</t>
  </si>
  <si>
    <t>Datum likvidacije ili prestanka</t>
  </si>
  <si>
    <t>/</t>
  </si>
  <si>
    <t>registracioni broj</t>
  </si>
  <si>
    <t>9.</t>
  </si>
  <si>
    <t>BEZ TRANSAKCIJA TOKOM PORESKOG PERIODA</t>
  </si>
  <si>
    <t>10.</t>
  </si>
  <si>
    <t>OPOREZIVI PROMET (ISPORUKE) PO STOPI OD 19%</t>
  </si>
  <si>
    <t>11.</t>
  </si>
  <si>
    <t>OPOREZIVI PROMET (ISPORUKE) PO STOPI OD 7%</t>
  </si>
  <si>
    <t>12.</t>
  </si>
  <si>
    <t>OPOREZIVI PROMET (ISPORUKE) PO STOPI OD 0%</t>
  </si>
  <si>
    <t>13.</t>
  </si>
  <si>
    <t>OSLOBOĐENI PROMET - ISPORUKE</t>
  </si>
  <si>
    <t xml:space="preserve">            IZLAZNI PDV NA ISPORUKE PROIZVODA I ULUGA</t>
  </si>
  <si>
    <t>IZLAZNI PDV</t>
  </si>
  <si>
    <t>ULAZNI PDV</t>
  </si>
  <si>
    <t>14.</t>
  </si>
  <si>
    <t>PDV NA DOMAĆI PROMET PROIZVODA I USLUGA PO STOPI OD 19%</t>
  </si>
  <si>
    <t>15.</t>
  </si>
  <si>
    <t>PDV NA DOMAĆI PROMET PROIZVODA I USLUGA PO STOPI OD 7%</t>
  </si>
  <si>
    <t xml:space="preserve">           ULAZNI PDV (PRETPOREZ) PRI NABAVCI PROIZVODA I USLUGA</t>
  </si>
  <si>
    <t>16.</t>
  </si>
  <si>
    <t>ULAZNI PDV NA DOMAĆI PROMET PROIZVODA I USLUGA</t>
  </si>
  <si>
    <t>17.</t>
  </si>
  <si>
    <t>PDV PLAĆEN NA UVOZ</t>
  </si>
  <si>
    <t>18.</t>
  </si>
  <si>
    <t>PDV NA USLUGE INOSTRANIH LICA</t>
  </si>
  <si>
    <t>19.</t>
  </si>
  <si>
    <t>PAUŠALNA NADOKNADA PO STOPI OD 5%</t>
  </si>
  <si>
    <t xml:space="preserve">           OBRAČUN OBAVEZE / KREDIT</t>
  </si>
  <si>
    <t>20.</t>
  </si>
  <si>
    <t>UKUPAN IZLAZNI PDV NA ISPORUKE (IZNOS IZ KOLONA 14+15+18)</t>
  </si>
  <si>
    <t>21.</t>
  </si>
  <si>
    <t>UKUPAN ULAZNI PDV - PRETPOREZ (16+17+18+19)</t>
  </si>
  <si>
    <t>22.</t>
  </si>
  <si>
    <t>ULAZNI PDV BEZ PRAVA NA ODBITAK</t>
  </si>
  <si>
    <t>23.</t>
  </si>
  <si>
    <t>ULAZNI PDV SA PRAVOM NA ODBITAK (21-22)</t>
  </si>
  <si>
    <t>24.</t>
  </si>
  <si>
    <t>DOSPJELI PDV ZA UPLATU (20-23)</t>
  </si>
  <si>
    <t>25.</t>
  </si>
  <si>
    <t>PDV KREDIT (23-20)</t>
  </si>
  <si>
    <t>26.</t>
  </si>
  <si>
    <t>ZAHTIJEVAM POVRAĆAJ PDV KREDITA SA REDNOG BROJA 25</t>
  </si>
  <si>
    <t>DA</t>
  </si>
  <si>
    <t>NE</t>
  </si>
  <si>
    <t>(ZAOKRUŽITI "DA" ILI "NE")</t>
  </si>
  <si>
    <t>Izjavljujem pod punom materijalnom i krivičnom odgovornošću da su navedeni podaci tačni</t>
  </si>
  <si>
    <t>Datum podnošenja prijave</t>
  </si>
  <si>
    <t xml:space="preserve">                                                                                    M.P                                               Potpis ovlašćenog lica</t>
  </si>
  <si>
    <t>Popunjava poreski organ</t>
  </si>
  <si>
    <t>Broj dokumenta __ /__-__ ________</t>
  </si>
  <si>
    <t>Datum prijema __/__/____</t>
  </si>
  <si>
    <t>Datum obrade __/__/____</t>
  </si>
  <si>
    <t>Prezime i ime ovlašćenog službenika ..................................................................................</t>
  </si>
  <si>
    <t>Potpis:  ............................................</t>
  </si>
  <si>
    <t>nalog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</si>
  <si>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</si>
  <si>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</si>
  <si>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</si>
  <si>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</si>
  <si>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</si>
  <si>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</si>
  <si>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</si>
  <si>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</si>
  <si>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</si>
  <si>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</si>
  <si>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</si>
  <si>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</si>
  <si>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bb</t>
  </si>
  <si>
    <t>x</t>
  </si>
  <si>
    <t>g</t>
  </si>
  <si>
    <t>FIRMA doo</t>
  </si>
  <si>
    <t>ulica</t>
  </si>
  <si>
    <t>PPP AAA</t>
  </si>
  <si>
    <t>kkk bb</t>
  </si>
  <si>
    <t>067/000-000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</si>
</sst>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_ ;\-#,##0\ "/>
    <numFmt numFmtId="173" formatCode="_-* #,##0\ [$€-1]_-;\-* #,##0\ [$€-1]_-;_-* &quot;-&quot;\ [$€-1]_-;_-@_-"/>
    <numFmt numFmtId="174" formatCode="m/d/yyyy;@"/>
    <numFmt numFmtId="175" formatCode="d/m/yy;@"/>
    <numFmt numFmtId="176" formatCode="#,##0.00_ ;\-#,##0.00\ "/>
    <numFmt numFmtId="177" formatCode="dd/mm/yyyy;@"/>
    <numFmt numFmtId="178" formatCode="[$-141A]d\.\ mmmm\ yyyy"/>
    <numFmt numFmtId="179" formatCode="[$-1141A]dd/mm/yyyy;@"/>
    <numFmt numFmtId="180" formatCode="#,##0.0"/>
    <numFmt numFmtId="181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2" tint="-0.4980199933052063"/>
        </stop>
        <stop position="1">
          <color theme="2" tint="-0.4980199933052063"/>
        </stop>
      </gradientFill>
    </fill>
    <fill>
      <gradientFill degree="90">
        <stop position="0">
          <color theme="2" tint="-0.4980199933052063"/>
        </stop>
        <stop position="1">
          <color theme="2" tint="-0.4980199933052063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4" fillId="0" borderId="12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3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3" fillId="0" borderId="15" xfId="0" applyFont="1" applyBorder="1" applyAlignment="1" applyProtection="1">
      <alignment/>
      <protection hidden="1"/>
    </xf>
    <xf numFmtId="0" fontId="43" fillId="0" borderId="16" xfId="0" applyFont="1" applyBorder="1" applyAlignment="1" applyProtection="1">
      <alignment/>
      <protection hidden="1"/>
    </xf>
    <xf numFmtId="0" fontId="44" fillId="0" borderId="13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3" fillId="0" borderId="17" xfId="0" applyFont="1" applyBorder="1" applyAlignment="1" applyProtection="1">
      <alignment horizontal="left"/>
      <protection hidden="1"/>
    </xf>
    <xf numFmtId="0" fontId="43" fillId="0" borderId="10" xfId="0" applyFont="1" applyBorder="1" applyAlignment="1" applyProtection="1">
      <alignment horizontal="left"/>
      <protection hidden="1"/>
    </xf>
    <xf numFmtId="0" fontId="43" fillId="0" borderId="10" xfId="0" applyFont="1" applyBorder="1" applyAlignment="1" applyProtection="1">
      <alignment/>
      <protection hidden="1"/>
    </xf>
    <xf numFmtId="0" fontId="43" fillId="0" borderId="18" xfId="0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0" fontId="43" fillId="0" borderId="15" xfId="0" applyFont="1" applyBorder="1" applyAlignment="1" applyProtection="1">
      <alignment/>
      <protection hidden="1"/>
    </xf>
    <xf numFmtId="0" fontId="43" fillId="0" borderId="11" xfId="0" applyFont="1" applyBorder="1" applyAlignment="1" applyProtection="1">
      <alignment/>
      <protection hidden="1"/>
    </xf>
    <xf numFmtId="0" fontId="43" fillId="0" borderId="12" xfId="0" applyFont="1" applyBorder="1" applyAlignment="1" applyProtection="1">
      <alignment/>
      <protection hidden="1"/>
    </xf>
    <xf numFmtId="0" fontId="43" fillId="0" borderId="13" xfId="0" applyFont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4" fontId="27" fillId="0" borderId="0" xfId="0" applyNumberFormat="1" applyFont="1" applyAlignment="1" applyProtection="1">
      <alignment/>
      <protection hidden="1"/>
    </xf>
    <xf numFmtId="0" fontId="4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44" fillId="0" borderId="12" xfId="0" applyFont="1" applyBorder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15" xfId="0" applyFont="1" applyBorder="1" applyAlignment="1" applyProtection="1">
      <alignment horizontal="center"/>
      <protection hidden="1"/>
    </xf>
    <xf numFmtId="0" fontId="46" fillId="0" borderId="17" xfId="0" applyFont="1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horizontal="left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/>
    </xf>
    <xf numFmtId="0" fontId="46" fillId="0" borderId="17" xfId="0" applyFont="1" applyFill="1" applyBorder="1" applyAlignment="1" applyProtection="1">
      <alignment horizontal="center" vertical="center"/>
      <protection hidden="1"/>
    </xf>
    <xf numFmtId="0" fontId="46" fillId="0" borderId="10" xfId="0" applyFont="1" applyFill="1" applyBorder="1" applyAlignment="1" applyProtection="1">
      <alignment horizontal="center" vertical="center"/>
      <protection hidden="1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0" fontId="46" fillId="0" borderId="14" xfId="0" applyFont="1" applyFill="1" applyBorder="1" applyAlignment="1" applyProtection="1">
      <alignment horizontal="center" vertical="center"/>
      <protection hidden="1"/>
    </xf>
    <xf numFmtId="0" fontId="46" fillId="0" borderId="15" xfId="0" applyFont="1" applyFill="1" applyBorder="1" applyAlignment="1" applyProtection="1">
      <alignment horizontal="center" vertical="center"/>
      <protection hidden="1"/>
    </xf>
    <xf numFmtId="0" fontId="46" fillId="0" borderId="16" xfId="0" applyFont="1" applyFill="1" applyBorder="1" applyAlignment="1" applyProtection="1">
      <alignment horizontal="center" vertical="center"/>
      <protection hidden="1"/>
    </xf>
    <xf numFmtId="0" fontId="46" fillId="0" borderId="14" xfId="0" applyFont="1" applyBorder="1" applyAlignment="1" applyProtection="1">
      <alignment horizontal="left" vertical="center"/>
      <protection hidden="1"/>
    </xf>
    <xf numFmtId="0" fontId="46" fillId="0" borderId="15" xfId="0" applyFont="1" applyBorder="1" applyAlignment="1" applyProtection="1">
      <alignment horizontal="left" vertical="center"/>
      <protection hidden="1"/>
    </xf>
    <xf numFmtId="0" fontId="46" fillId="0" borderId="16" xfId="0" applyFont="1" applyBorder="1" applyAlignment="1" applyProtection="1">
      <alignment horizontal="left" vertical="center"/>
      <protection hidden="1"/>
    </xf>
    <xf numFmtId="0" fontId="44" fillId="0" borderId="15" xfId="0" applyFont="1" applyBorder="1" applyAlignment="1" applyProtection="1">
      <alignment horizontal="center"/>
      <protection hidden="1"/>
    </xf>
    <xf numFmtId="0" fontId="46" fillId="0" borderId="10" xfId="0" applyFont="1" applyBorder="1" applyAlignment="1" applyProtection="1">
      <alignment horizontal="center"/>
      <protection hidden="1"/>
    </xf>
    <xf numFmtId="0" fontId="46" fillId="0" borderId="19" xfId="0" applyFont="1" applyBorder="1" applyAlignment="1" applyProtection="1">
      <alignment horizontal="left" vertical="center"/>
      <protection hidden="1"/>
    </xf>
    <xf numFmtId="0" fontId="46" fillId="0" borderId="20" xfId="0" applyFont="1" applyBorder="1" applyAlignment="1" applyProtection="1">
      <alignment horizontal="left" vertical="center"/>
      <protection hidden="1"/>
    </xf>
    <xf numFmtId="0" fontId="46" fillId="0" borderId="21" xfId="0" applyFont="1" applyBorder="1" applyAlignment="1" applyProtection="1">
      <alignment horizontal="left" vertical="center"/>
      <protection hidden="1"/>
    </xf>
    <xf numFmtId="4" fontId="44" fillId="0" borderId="12" xfId="0" applyNumberFormat="1" applyFont="1" applyFill="1" applyBorder="1" applyAlignment="1" applyProtection="1">
      <alignment horizontal="center"/>
      <protection hidden="1"/>
    </xf>
    <xf numFmtId="4" fontId="43" fillId="0" borderId="21" xfId="0" applyNumberFormat="1" applyFont="1" applyFill="1" applyBorder="1" applyAlignment="1" applyProtection="1">
      <alignment horizontal="center"/>
      <protection hidden="1"/>
    </xf>
    <xf numFmtId="4" fontId="43" fillId="0" borderId="12" xfId="0" applyNumberFormat="1" applyFont="1" applyFill="1" applyBorder="1" applyAlignment="1" applyProtection="1">
      <alignment horizontal="center"/>
      <protection hidden="1"/>
    </xf>
    <xf numFmtId="0" fontId="43" fillId="0" borderId="22" xfId="0" applyFont="1" applyBorder="1" applyAlignment="1" applyProtection="1">
      <alignment horizontal="center"/>
      <protection hidden="1"/>
    </xf>
    <xf numFmtId="0" fontId="43" fillId="0" borderId="17" xfId="0" applyFont="1" applyBorder="1" applyAlignment="1" applyProtection="1">
      <alignment horizontal="center"/>
      <protection hidden="1"/>
    </xf>
    <xf numFmtId="4" fontId="43" fillId="33" borderId="12" xfId="0" applyNumberFormat="1" applyFont="1" applyFill="1" applyBorder="1" applyAlignment="1" applyProtection="1">
      <alignment horizontal="center"/>
      <protection hidden="1"/>
    </xf>
    <xf numFmtId="0" fontId="43" fillId="0" borderId="12" xfId="0" applyFont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center"/>
      <protection hidden="1"/>
    </xf>
    <xf numFmtId="0" fontId="43" fillId="0" borderId="19" xfId="0" applyFont="1" applyBorder="1" applyAlignment="1" applyProtection="1">
      <alignment horizontal="center"/>
      <protection hidden="1"/>
    </xf>
    <xf numFmtId="4" fontId="43" fillId="0" borderId="12" xfId="0" applyNumberFormat="1" applyFont="1" applyBorder="1" applyAlignment="1" applyProtection="1">
      <alignment horizontal="center"/>
      <protection hidden="1"/>
    </xf>
    <xf numFmtId="4" fontId="0" fillId="0" borderId="19" xfId="0" applyNumberFormat="1" applyBorder="1" applyAlignment="1" applyProtection="1">
      <alignment horizontal="center"/>
      <protection hidden="1"/>
    </xf>
    <xf numFmtId="4" fontId="0" fillId="0" borderId="20" xfId="0" applyNumberFormat="1" applyBorder="1" applyAlignment="1" applyProtection="1">
      <alignment horizontal="center"/>
      <protection hidden="1"/>
    </xf>
    <xf numFmtId="4" fontId="0" fillId="0" borderId="21" xfId="0" applyNumberFormat="1" applyBorder="1" applyAlignment="1" applyProtection="1">
      <alignment horizontal="center"/>
      <protection hidden="1"/>
    </xf>
    <xf numFmtId="4" fontId="44" fillId="0" borderId="21" xfId="0" applyNumberFormat="1" applyFont="1" applyFill="1" applyBorder="1" applyAlignment="1" applyProtection="1">
      <alignment horizontal="center"/>
      <protection hidden="1"/>
    </xf>
    <xf numFmtId="0" fontId="43" fillId="0" borderId="19" xfId="0" applyFont="1" applyBorder="1" applyAlignment="1" applyProtection="1">
      <alignment horizontal="left" vertical="center"/>
      <protection hidden="1"/>
    </xf>
    <xf numFmtId="0" fontId="43" fillId="0" borderId="20" xfId="0" applyFont="1" applyBorder="1" applyAlignment="1" applyProtection="1">
      <alignment horizontal="left" vertical="center"/>
      <protection hidden="1"/>
    </xf>
    <xf numFmtId="0" fontId="43" fillId="0" borderId="21" xfId="0" applyFont="1" applyBorder="1" applyAlignment="1" applyProtection="1">
      <alignment horizontal="left" vertical="center"/>
      <protection hidden="1"/>
    </xf>
    <xf numFmtId="4" fontId="44" fillId="0" borderId="12" xfId="0" applyNumberFormat="1" applyFont="1" applyBorder="1" applyAlignment="1" applyProtection="1">
      <alignment horizontal="center"/>
      <protection hidden="1"/>
    </xf>
    <xf numFmtId="4" fontId="43" fillId="34" borderId="21" xfId="0" applyNumberFormat="1" applyFont="1" applyFill="1" applyBorder="1" applyAlignment="1" applyProtection="1">
      <alignment horizontal="center"/>
      <protection hidden="1"/>
    </xf>
    <xf numFmtId="0" fontId="43" fillId="0" borderId="12" xfId="0" applyFont="1" applyBorder="1" applyAlignment="1" applyProtection="1">
      <alignment horizontal="left"/>
      <protection hidden="1"/>
    </xf>
    <xf numFmtId="0" fontId="46" fillId="0" borderId="12" xfId="0" applyFont="1" applyBorder="1" applyAlignment="1" applyProtection="1">
      <alignment horizontal="left" vertical="center"/>
      <protection hidden="1"/>
    </xf>
    <xf numFmtId="0" fontId="46" fillId="0" borderId="23" xfId="0" applyFont="1" applyBorder="1" applyAlignment="1" applyProtection="1">
      <alignment horizontal="left" vertical="center"/>
      <protection hidden="1"/>
    </xf>
    <xf numFmtId="0" fontId="43" fillId="0" borderId="22" xfId="0" applyFont="1" applyBorder="1" applyAlignment="1" applyProtection="1">
      <alignment horizontal="center" vertical="center"/>
      <protection hidden="1"/>
    </xf>
    <xf numFmtId="0" fontId="43" fillId="0" borderId="17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3" fillId="0" borderId="18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13" xfId="0" applyFont="1" applyBorder="1" applyAlignment="1" applyProtection="1">
      <alignment horizontal="center" vertical="center"/>
      <protection hidden="1"/>
    </xf>
    <xf numFmtId="0" fontId="43" fillId="0" borderId="14" xfId="0" applyFont="1" applyBorder="1" applyAlignment="1" applyProtection="1">
      <alignment horizontal="center" vertical="center"/>
      <protection hidden="1"/>
    </xf>
    <xf numFmtId="0" fontId="43" fillId="0" borderId="15" xfId="0" applyFont="1" applyBorder="1" applyAlignment="1" applyProtection="1">
      <alignment horizontal="center" vertical="center"/>
      <protection hidden="1"/>
    </xf>
    <xf numFmtId="0" fontId="43" fillId="0" borderId="16" xfId="0" applyFont="1" applyBorder="1" applyAlignment="1" applyProtection="1">
      <alignment horizontal="center" vertical="center"/>
      <protection hidden="1"/>
    </xf>
    <xf numFmtId="0" fontId="43" fillId="0" borderId="17" xfId="0" applyFont="1" applyBorder="1" applyAlignment="1" applyProtection="1">
      <alignment horizontal="left" vertical="center"/>
      <protection hidden="1"/>
    </xf>
    <xf numFmtId="0" fontId="43" fillId="0" borderId="10" xfId="0" applyFont="1" applyBorder="1" applyAlignment="1" applyProtection="1">
      <alignment horizontal="left" vertical="center"/>
      <protection hidden="1"/>
    </xf>
    <xf numFmtId="0" fontId="43" fillId="0" borderId="18" xfId="0" applyFont="1" applyBorder="1" applyAlignment="1" applyProtection="1">
      <alignment horizontal="left" vertical="center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49" fontId="47" fillId="0" borderId="10" xfId="0" applyNumberFormat="1" applyFont="1" applyBorder="1" applyAlignment="1" applyProtection="1">
      <alignment horizontal="center" vertical="center"/>
      <protection hidden="1"/>
    </xf>
    <xf numFmtId="0" fontId="47" fillId="0" borderId="10" xfId="0" applyNumberFormat="1" applyFont="1" applyBorder="1" applyAlignment="1" applyProtection="1">
      <alignment horizontal="center" vertical="center"/>
      <protection hidden="1"/>
    </xf>
    <xf numFmtId="0" fontId="47" fillId="0" borderId="0" xfId="0" applyNumberFormat="1" applyFont="1" applyBorder="1" applyAlignment="1" applyProtection="1">
      <alignment horizontal="center" vertical="center"/>
      <protection hidden="1"/>
    </xf>
    <xf numFmtId="0" fontId="47" fillId="0" borderId="15" xfId="0" applyNumberFormat="1" applyFont="1" applyBorder="1" applyAlignment="1" applyProtection="1">
      <alignment horizontal="center" vertical="center"/>
      <protection hidden="1"/>
    </xf>
    <xf numFmtId="0" fontId="47" fillId="0" borderId="10" xfId="0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49" fontId="48" fillId="0" borderId="10" xfId="0" applyNumberFormat="1" applyFont="1" applyBorder="1" applyAlignment="1" applyProtection="1">
      <alignment horizontal="center" vertical="center"/>
      <protection hidden="1"/>
    </xf>
    <xf numFmtId="0" fontId="48" fillId="0" borderId="10" xfId="0" applyNumberFormat="1" applyFont="1" applyBorder="1" applyAlignment="1" applyProtection="1">
      <alignment horizontal="center" vertical="center"/>
      <protection hidden="1"/>
    </xf>
    <xf numFmtId="0" fontId="48" fillId="0" borderId="0" xfId="0" applyNumberFormat="1" applyFont="1" applyBorder="1" applyAlignment="1" applyProtection="1">
      <alignment horizontal="center" vertical="center"/>
      <protection hidden="1"/>
    </xf>
    <xf numFmtId="0" fontId="48" fillId="0" borderId="15" xfId="0" applyNumberFormat="1" applyFont="1" applyBorder="1" applyAlignment="1" applyProtection="1">
      <alignment horizontal="center" vertical="center"/>
      <protection hidden="1"/>
    </xf>
    <xf numFmtId="49" fontId="49" fillId="0" borderId="15" xfId="0" applyNumberFormat="1" applyFont="1" applyBorder="1" applyAlignment="1" applyProtection="1">
      <alignment horizontal="center"/>
      <protection hidden="1"/>
    </xf>
    <xf numFmtId="0" fontId="49" fillId="0" borderId="15" xfId="0" applyNumberFormat="1" applyFont="1" applyBorder="1" applyAlignment="1" applyProtection="1">
      <alignment horizontal="center"/>
      <protection hidden="1"/>
    </xf>
    <xf numFmtId="49" fontId="49" fillId="0" borderId="15" xfId="0" applyNumberFormat="1" applyFont="1" applyBorder="1" applyAlignment="1" applyProtection="1">
      <alignment horizontal="center" shrinkToFit="1"/>
      <protection hidden="1"/>
    </xf>
    <xf numFmtId="0" fontId="49" fillId="0" borderId="15" xfId="0" applyNumberFormat="1" applyFont="1" applyBorder="1" applyAlignment="1" applyProtection="1">
      <alignment horizontal="center" shrinkToFit="1"/>
      <protection hidden="1"/>
    </xf>
    <xf numFmtId="0" fontId="43" fillId="0" borderId="0" xfId="0" applyFont="1" applyAlignment="1" applyProtection="1">
      <alignment horizontal="center"/>
      <protection hidden="1"/>
    </xf>
    <xf numFmtId="0" fontId="46" fillId="0" borderId="15" xfId="0" applyFont="1" applyBorder="1" applyAlignment="1" applyProtection="1">
      <alignment horizontal="center"/>
      <protection hidden="1"/>
    </xf>
    <xf numFmtId="49" fontId="47" fillId="0" borderId="18" xfId="0" applyNumberFormat="1" applyFont="1" applyBorder="1" applyAlignment="1" applyProtection="1">
      <alignment horizontal="center" vertical="center"/>
      <protection hidden="1"/>
    </xf>
    <xf numFmtId="0" fontId="47" fillId="0" borderId="13" xfId="0" applyFont="1" applyBorder="1" applyAlignment="1" applyProtection="1">
      <alignment horizontal="center" vertical="center"/>
      <protection hidden="1"/>
    </xf>
    <xf numFmtId="0" fontId="47" fillId="0" borderId="14" xfId="0" applyFont="1" applyBorder="1" applyAlignment="1" applyProtection="1">
      <alignment horizontal="center" vertical="center"/>
      <protection hidden="1"/>
    </xf>
    <xf numFmtId="0" fontId="47" fillId="0" borderId="16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G51"/>
  <sheetViews>
    <sheetView tabSelected="1" zoomScalePageLayoutView="0" workbookViewId="0" topLeftCell="B1">
      <selection activeCell="AS19" sqref="AS19"/>
    </sheetView>
  </sheetViews>
  <sheetFormatPr defaultColWidth="9.140625" defaultRowHeight="15"/>
  <cols>
    <col min="1" max="48" width="2.140625" style="27" customWidth="1"/>
    <col min="49" max="50" width="9.140625" style="27" customWidth="1"/>
    <col min="51" max="51" width="10.140625" style="27" customWidth="1"/>
    <col min="52" max="52" width="12.00390625" style="26" hidden="1" customWidth="1"/>
    <col min="53" max="56" width="9.140625" style="26" hidden="1" customWidth="1"/>
    <col min="57" max="57" width="9.140625" style="26" customWidth="1"/>
    <col min="58" max="16384" width="9.140625" style="27" customWidth="1"/>
  </cols>
  <sheetData>
    <row r="1" spans="1:5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4</v>
      </c>
      <c r="AO1" s="2"/>
      <c r="AP1" s="2"/>
      <c r="AQ1" s="2"/>
      <c r="AR1" s="2"/>
      <c r="AS1" s="2"/>
      <c r="AX1" s="25"/>
      <c r="AY1" s="25"/>
      <c r="AZ1" s="25"/>
      <c r="BA1" s="25"/>
      <c r="BB1" s="25"/>
      <c r="BC1" s="25"/>
      <c r="BD1" s="25" t="s">
        <v>85</v>
      </c>
      <c r="BE1" s="25"/>
      <c r="BF1" s="25"/>
      <c r="BG1" s="25"/>
    </row>
    <row r="2" spans="1:59" ht="15">
      <c r="A2" s="103" t="s">
        <v>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X2" s="25"/>
      <c r="AY2" s="25"/>
      <c r="AZ2" s="25"/>
      <c r="BA2" s="25"/>
      <c r="BB2" s="25"/>
      <c r="BC2" s="25"/>
      <c r="BD2" s="25" t="s">
        <v>86</v>
      </c>
      <c r="BE2" s="25"/>
      <c r="BF2" s="25"/>
      <c r="BG2" s="25"/>
    </row>
    <row r="3" spans="1:59" ht="15">
      <c r="A3" s="103" t="s">
        <v>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X3" s="25"/>
      <c r="AY3" s="25"/>
      <c r="AZ3" s="25"/>
      <c r="BA3" s="25"/>
      <c r="BB3" s="25"/>
      <c r="BC3" s="25"/>
      <c r="BD3" s="25" t="s">
        <v>87</v>
      </c>
      <c r="BE3" s="25"/>
      <c r="BF3" s="25"/>
      <c r="BG3" s="25"/>
    </row>
    <row r="4" spans="1:5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X4" s="25"/>
      <c r="AY4" s="25"/>
      <c r="AZ4" s="25"/>
      <c r="BA4" s="25"/>
      <c r="BB4" s="25"/>
      <c r="BC4" s="25"/>
      <c r="BD4" s="25" t="s">
        <v>88</v>
      </c>
      <c r="BE4" s="25"/>
      <c r="BF4" s="25"/>
      <c r="BG4" s="25"/>
    </row>
    <row r="5" spans="1:59" ht="15">
      <c r="A5" s="104" t="s">
        <v>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X5" s="25"/>
      <c r="AY5" s="25"/>
      <c r="AZ5" s="25"/>
      <c r="BA5" s="25"/>
      <c r="BB5" s="25"/>
      <c r="BC5" s="25"/>
      <c r="BD5" s="25" t="s">
        <v>89</v>
      </c>
      <c r="BE5" s="25"/>
      <c r="BF5" s="25"/>
      <c r="BG5" s="25"/>
    </row>
    <row r="6" spans="1:59" ht="15">
      <c r="A6" s="58" t="s">
        <v>8</v>
      </c>
      <c r="B6" s="58"/>
      <c r="C6" s="3" t="s">
        <v>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58" t="s">
        <v>10</v>
      </c>
      <c r="AC6" s="58"/>
      <c r="AD6" s="58"/>
      <c r="AE6" s="3" t="s">
        <v>11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4"/>
      <c r="AU6" s="4"/>
      <c r="AV6" s="5"/>
      <c r="AX6" s="25"/>
      <c r="AY6" s="31" t="s">
        <v>90</v>
      </c>
      <c r="AZ6" s="25">
        <f>IF(AY6="januar",1,IF(AY6="februar",2,IF(AY6="mart",3,IF(AY6="april",4,IF(AY6="maj",5,IF(AY6="jun",6,IF(AY6="jul",7,IF(AY6="avgust",8))))))))+IF(AY6="septembar",9,IF(AY6="oktobar",10,IF(AY6="novembar",11,IF(AY6="decembar",12,0))))</f>
        <v>6</v>
      </c>
      <c r="BA6" s="25"/>
      <c r="BB6" s="25" t="s">
        <v>84</v>
      </c>
      <c r="BC6" s="25">
        <v>270</v>
      </c>
      <c r="BD6" s="25" t="s">
        <v>90</v>
      </c>
      <c r="BE6" s="25"/>
      <c r="BF6" s="25"/>
      <c r="BG6" s="25"/>
    </row>
    <row r="7" spans="1:59" ht="15">
      <c r="A7" s="58"/>
      <c r="B7" s="58"/>
      <c r="C7" s="2"/>
      <c r="D7" s="2"/>
      <c r="E7" s="2"/>
      <c r="F7" s="2"/>
      <c r="G7" s="32">
        <f>IF(AY6="januar",0,IF(AY6="februar",0,IF(AY6="mart",0,IF(AY6="april",0,IF(AY6="maj",0,IF(AY6="jun",0,IF(AY6="jul",0,IF(AY6="avgust",0))))))))+IF(AY6="septembar",0,IF(AY6="oktobar",1,IF(AY6="novembar",1,IF(AY6="decembar",1,0))))</f>
        <v>0</v>
      </c>
      <c r="H7" s="32">
        <f>IF(AY6="januar",1,IF(AY6="februar",2,IF(AY6="mart",3,IF(AY6="april",4,IF(AY6="maj",5,IF(AY6="jun",6,IF(AY6="jul",7,IF(AY6="avgust",8))))))))+IF(AY6="septembar",9,IF(AY6="oktobar",0,IF(AY6="novembar",1,IF(AY6="decembar",2,0))))</f>
        <v>6</v>
      </c>
      <c r="I7" s="33"/>
      <c r="J7" s="33" t="s">
        <v>12</v>
      </c>
      <c r="K7" s="33"/>
      <c r="L7" s="33"/>
      <c r="M7" s="32">
        <v>2</v>
      </c>
      <c r="N7" s="32">
        <v>0</v>
      </c>
      <c r="O7" s="32">
        <v>1</v>
      </c>
      <c r="P7" s="32">
        <v>6</v>
      </c>
      <c r="Q7" s="2"/>
      <c r="R7" s="2" t="s">
        <v>13</v>
      </c>
      <c r="S7" s="2"/>
      <c r="T7" s="2"/>
      <c r="U7" s="2"/>
      <c r="V7" s="2"/>
      <c r="W7" s="2"/>
      <c r="X7" s="2"/>
      <c r="Y7" s="2"/>
      <c r="Z7" s="22"/>
      <c r="AA7" s="2"/>
      <c r="AB7" s="58"/>
      <c r="AC7" s="58"/>
      <c r="AD7" s="58"/>
      <c r="AE7" s="2"/>
      <c r="AF7" s="2"/>
      <c r="AG7" s="2"/>
      <c r="AH7" s="7"/>
      <c r="AI7" s="6"/>
      <c r="AJ7" s="6"/>
      <c r="AK7" s="6"/>
      <c r="AL7" s="6"/>
      <c r="AM7" s="6"/>
      <c r="AN7" s="32" t="s">
        <v>98</v>
      </c>
      <c r="AO7" s="32" t="s">
        <v>98</v>
      </c>
      <c r="AP7" s="32" t="s">
        <v>98</v>
      </c>
      <c r="AQ7" s="32" t="s">
        <v>98</v>
      </c>
      <c r="AR7" s="32" t="s">
        <v>98</v>
      </c>
      <c r="AS7" s="32" t="s">
        <v>98</v>
      </c>
      <c r="AT7" s="32" t="s">
        <v>98</v>
      </c>
      <c r="AU7" s="32" t="s">
        <v>98</v>
      </c>
      <c r="AV7" s="8"/>
      <c r="AX7" s="25"/>
      <c r="AY7" s="25"/>
      <c r="AZ7" s="25"/>
      <c r="BA7" s="25"/>
      <c r="BB7" s="25"/>
      <c r="BC7" s="25">
        <v>271</v>
      </c>
      <c r="BD7" s="25" t="s">
        <v>91</v>
      </c>
      <c r="BE7" s="25"/>
      <c r="BF7" s="25"/>
      <c r="BG7" s="25"/>
    </row>
    <row r="8" spans="1:59" ht="15">
      <c r="A8" s="58"/>
      <c r="B8" s="58"/>
      <c r="C8" s="9" t="s">
        <v>14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 t="s">
        <v>15</v>
      </c>
      <c r="S8" s="11"/>
      <c r="T8" s="11"/>
      <c r="U8" s="11"/>
      <c r="V8" s="11"/>
      <c r="W8" s="11"/>
      <c r="X8" s="11"/>
      <c r="Y8" s="11"/>
      <c r="Z8" s="11"/>
      <c r="AA8" s="12"/>
      <c r="AB8" s="58"/>
      <c r="AC8" s="58"/>
      <c r="AD8" s="58"/>
      <c r="AE8" s="9"/>
      <c r="AF8" s="11"/>
      <c r="AG8" s="11"/>
      <c r="AH8" s="11"/>
      <c r="AI8" s="11"/>
      <c r="AJ8" s="11"/>
      <c r="AK8" s="11"/>
      <c r="AL8" s="11"/>
      <c r="AM8" s="11"/>
      <c r="AN8" s="11"/>
      <c r="AO8" s="7"/>
      <c r="AP8" s="7"/>
      <c r="AQ8" s="7"/>
      <c r="AR8" s="7"/>
      <c r="AS8" s="7"/>
      <c r="AT8" s="1"/>
      <c r="AU8" s="1"/>
      <c r="AV8" s="8"/>
      <c r="AX8" s="25"/>
      <c r="AY8" s="25"/>
      <c r="AZ8" s="25"/>
      <c r="BA8" s="25"/>
      <c r="BB8" s="25"/>
      <c r="BC8" s="25">
        <v>274</v>
      </c>
      <c r="BD8" s="25" t="s">
        <v>92</v>
      </c>
      <c r="BE8" s="25"/>
      <c r="BF8" s="25"/>
      <c r="BG8" s="25"/>
    </row>
    <row r="9" spans="1:59" ht="15">
      <c r="A9" s="58" t="s">
        <v>16</v>
      </c>
      <c r="B9" s="58"/>
      <c r="C9" s="84" t="s">
        <v>17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58" t="s">
        <v>18</v>
      </c>
      <c r="AC9" s="58"/>
      <c r="AD9" s="58"/>
      <c r="AE9" s="2"/>
      <c r="AF9" s="2"/>
      <c r="AG9" s="2"/>
      <c r="AH9" s="2"/>
      <c r="AI9" s="2"/>
      <c r="AJ9" s="2"/>
      <c r="AK9" s="2"/>
      <c r="AL9" s="2"/>
      <c r="AM9" s="2"/>
      <c r="AN9" s="2"/>
      <c r="AO9" s="3"/>
      <c r="AP9" s="3"/>
      <c r="AQ9" s="3"/>
      <c r="AR9" s="3"/>
      <c r="AS9" s="3"/>
      <c r="AT9" s="4"/>
      <c r="AU9" s="4"/>
      <c r="AV9" s="5"/>
      <c r="AX9" s="25"/>
      <c r="AY9" s="25"/>
      <c r="AZ9" s="25"/>
      <c r="BA9" s="25"/>
      <c r="BB9" s="25"/>
      <c r="BC9" s="25">
        <v>275</v>
      </c>
      <c r="BD9" s="25" t="s">
        <v>93</v>
      </c>
      <c r="BE9" s="25"/>
      <c r="BF9" s="25"/>
      <c r="BG9" s="25"/>
    </row>
    <row r="10" spans="1:59" ht="15">
      <c r="A10" s="58"/>
      <c r="B10" s="58"/>
      <c r="C10" s="105" t="s">
        <v>100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106"/>
      <c r="AB10" s="58"/>
      <c r="AC10" s="58"/>
      <c r="AD10" s="58"/>
      <c r="AE10" s="2" t="s">
        <v>3</v>
      </c>
      <c r="AF10" s="2"/>
      <c r="AG10" s="2"/>
      <c r="AH10" s="2"/>
      <c r="AI10" s="2"/>
      <c r="AJ10" s="2"/>
      <c r="AK10" s="2"/>
      <c r="AL10" s="2"/>
      <c r="AM10" s="2"/>
      <c r="AN10" s="2"/>
      <c r="AO10" s="7"/>
      <c r="AP10" s="32"/>
      <c r="AQ10" s="32"/>
      <c r="AR10" s="32" t="s">
        <v>99</v>
      </c>
      <c r="AS10" s="32" t="s">
        <v>99</v>
      </c>
      <c r="AT10" s="32" t="s">
        <v>99</v>
      </c>
      <c r="AU10" s="32" t="s">
        <v>99</v>
      </c>
      <c r="AV10" s="13"/>
      <c r="AX10" s="25"/>
      <c r="AY10" s="25"/>
      <c r="AZ10" s="25"/>
      <c r="BA10" s="25"/>
      <c r="BB10" s="25"/>
      <c r="BC10" s="25">
        <v>470</v>
      </c>
      <c r="BD10" s="25" t="s">
        <v>94</v>
      </c>
      <c r="BE10" s="25"/>
      <c r="BF10" s="25"/>
      <c r="BG10" s="25"/>
    </row>
    <row r="11" spans="1:59" ht="15">
      <c r="A11" s="58"/>
      <c r="B11" s="58"/>
      <c r="C11" s="107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108"/>
      <c r="AB11" s="58"/>
      <c r="AC11" s="58"/>
      <c r="AD11" s="58"/>
      <c r="AE11" s="9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0"/>
      <c r="AU11" s="10"/>
      <c r="AV11" s="14"/>
      <c r="AX11" s="25"/>
      <c r="AY11" s="25"/>
      <c r="AZ11" s="25"/>
      <c r="BA11" s="25"/>
      <c r="BB11" s="25"/>
      <c r="BC11" s="25">
        <v>471</v>
      </c>
      <c r="BD11" s="25" t="s">
        <v>95</v>
      </c>
      <c r="BE11" s="25"/>
      <c r="BF11" s="25"/>
      <c r="BG11" s="25"/>
    </row>
    <row r="12" spans="1:59" ht="15">
      <c r="A12" s="75" t="s">
        <v>19</v>
      </c>
      <c r="B12" s="77"/>
      <c r="C12" s="15" t="s">
        <v>20</v>
      </c>
      <c r="D12" s="16"/>
      <c r="E12" s="16"/>
      <c r="F12" s="88" t="s">
        <v>101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16"/>
      <c r="R12" s="16"/>
      <c r="S12" s="92" t="s">
        <v>97</v>
      </c>
      <c r="T12" s="92"/>
      <c r="U12" s="92"/>
      <c r="V12" s="92"/>
      <c r="W12" s="16"/>
      <c r="X12" s="16"/>
      <c r="Y12" s="88" t="s">
        <v>23</v>
      </c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17"/>
      <c r="AM12" s="3"/>
      <c r="AN12" s="3"/>
      <c r="AO12" s="95" t="s">
        <v>104</v>
      </c>
      <c r="AP12" s="96"/>
      <c r="AQ12" s="96"/>
      <c r="AR12" s="96"/>
      <c r="AS12" s="96"/>
      <c r="AT12" s="96"/>
      <c r="AU12" s="96"/>
      <c r="AV12" s="5"/>
      <c r="AX12" s="25"/>
      <c r="AY12" s="25"/>
      <c r="AZ12" s="25"/>
      <c r="BA12" s="25"/>
      <c r="BB12" s="25"/>
      <c r="BC12" s="25">
        <v>611</v>
      </c>
      <c r="BD12" s="25" t="s">
        <v>96</v>
      </c>
      <c r="BE12" s="25"/>
      <c r="BF12" s="25"/>
      <c r="BG12" s="25"/>
    </row>
    <row r="13" spans="1:59" ht="15">
      <c r="A13" s="78"/>
      <c r="B13" s="80"/>
      <c r="C13" s="18" t="s">
        <v>21</v>
      </c>
      <c r="D13" s="19"/>
      <c r="E13" s="1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19" t="s">
        <v>22</v>
      </c>
      <c r="R13" s="19"/>
      <c r="S13" s="93"/>
      <c r="T13" s="93"/>
      <c r="U13" s="93"/>
      <c r="V13" s="93"/>
      <c r="W13" s="19" t="s">
        <v>23</v>
      </c>
      <c r="X13" s="19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7" t="s">
        <v>24</v>
      </c>
      <c r="AM13" s="1"/>
      <c r="AN13" s="7"/>
      <c r="AO13" s="97"/>
      <c r="AP13" s="97"/>
      <c r="AQ13" s="97"/>
      <c r="AR13" s="97"/>
      <c r="AS13" s="97"/>
      <c r="AT13" s="97"/>
      <c r="AU13" s="97"/>
      <c r="AV13" s="8"/>
      <c r="AX13" s="25"/>
      <c r="AY13" s="25"/>
      <c r="AZ13" s="25"/>
      <c r="BA13" s="25"/>
      <c r="BB13" s="25"/>
      <c r="BC13" s="25">
        <v>612</v>
      </c>
      <c r="BD13" s="25"/>
      <c r="BE13" s="25"/>
      <c r="BF13" s="25"/>
      <c r="BG13" s="25"/>
    </row>
    <row r="14" spans="1:59" ht="15">
      <c r="A14" s="81"/>
      <c r="B14" s="83"/>
      <c r="C14" s="9"/>
      <c r="D14" s="11"/>
      <c r="E14" s="1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11"/>
      <c r="R14" s="11"/>
      <c r="S14" s="94"/>
      <c r="T14" s="94"/>
      <c r="U14" s="94"/>
      <c r="V14" s="94"/>
      <c r="W14" s="11"/>
      <c r="X14" s="11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20"/>
      <c r="AM14" s="11"/>
      <c r="AN14" s="11"/>
      <c r="AO14" s="98"/>
      <c r="AP14" s="98"/>
      <c r="AQ14" s="98"/>
      <c r="AR14" s="98"/>
      <c r="AS14" s="98"/>
      <c r="AT14" s="98"/>
      <c r="AU14" s="98"/>
      <c r="AV14" s="14"/>
      <c r="AX14" s="25"/>
      <c r="AY14" s="25"/>
      <c r="AZ14" s="25"/>
      <c r="BA14" s="25"/>
      <c r="BB14" s="25"/>
      <c r="BC14" s="25">
        <v>613</v>
      </c>
      <c r="BD14" s="25"/>
      <c r="BE14" s="25"/>
      <c r="BF14" s="25"/>
      <c r="BG14" s="25"/>
    </row>
    <row r="15" spans="1:59" ht="15">
      <c r="A15" s="58">
        <v>6</v>
      </c>
      <c r="B15" s="58"/>
      <c r="C15" s="2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32">
        <v>1</v>
      </c>
      <c r="O15" s="32">
        <v>2</v>
      </c>
      <c r="P15" s="32">
        <v>3</v>
      </c>
      <c r="Q15" s="32">
        <v>4</v>
      </c>
      <c r="R15" s="32">
        <v>5</v>
      </c>
      <c r="S15" s="32">
        <v>6</v>
      </c>
      <c r="T15" s="32">
        <v>7</v>
      </c>
      <c r="U15" s="32">
        <v>8</v>
      </c>
      <c r="V15" s="32">
        <v>9</v>
      </c>
      <c r="W15" s="32">
        <v>1</v>
      </c>
      <c r="X15" s="32">
        <v>1</v>
      </c>
      <c r="Y15" s="32">
        <v>2</v>
      </c>
      <c r="Z15" s="32">
        <v>3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7"/>
      <c r="AM15" s="7"/>
      <c r="AN15" s="7"/>
      <c r="AO15" s="7"/>
      <c r="AP15" s="7"/>
      <c r="AQ15" s="7"/>
      <c r="AR15" s="7"/>
      <c r="AS15" s="7"/>
      <c r="AT15" s="1"/>
      <c r="AU15" s="1"/>
      <c r="AV15" s="5"/>
      <c r="AX15" s="25"/>
      <c r="AY15" s="25"/>
      <c r="AZ15" s="25"/>
      <c r="BA15" s="25"/>
      <c r="BB15" s="25"/>
      <c r="BC15" s="25">
        <v>614</v>
      </c>
      <c r="BD15" s="25"/>
      <c r="BE15" s="25"/>
      <c r="BF15" s="25"/>
      <c r="BG15" s="25"/>
    </row>
    <row r="16" spans="1:59" ht="15">
      <c r="A16" s="58"/>
      <c r="B16" s="58"/>
      <c r="C16" s="2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7"/>
      <c r="AM16" s="7"/>
      <c r="AN16" s="7"/>
      <c r="AO16" s="7"/>
      <c r="AP16" s="7"/>
      <c r="AQ16" s="7"/>
      <c r="AR16" s="7"/>
      <c r="AS16" s="7"/>
      <c r="AT16" s="1"/>
      <c r="AU16" s="1"/>
      <c r="AV16" s="8"/>
      <c r="AX16" s="25"/>
      <c r="AY16" s="25"/>
      <c r="AZ16" s="25"/>
      <c r="BA16" s="25"/>
      <c r="BB16" s="25"/>
      <c r="BC16" s="25">
        <v>615</v>
      </c>
      <c r="BD16" s="25"/>
      <c r="BE16" s="25"/>
      <c r="BF16" s="25"/>
      <c r="BG16" s="25"/>
    </row>
    <row r="17" spans="1:59" ht="15.75">
      <c r="A17" s="58"/>
      <c r="B17" s="58"/>
      <c r="C17" s="9" t="s">
        <v>26</v>
      </c>
      <c r="D17" s="11"/>
      <c r="E17" s="11"/>
      <c r="F17" s="11"/>
      <c r="G17" s="11"/>
      <c r="H17" s="11"/>
      <c r="I17" s="99" t="s">
        <v>102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20" t="s">
        <v>20</v>
      </c>
      <c r="X17" s="20"/>
      <c r="Y17" s="20"/>
      <c r="Z17" s="101" t="s">
        <v>103</v>
      </c>
      <c r="AA17" s="102"/>
      <c r="AB17" s="102"/>
      <c r="AC17" s="102"/>
      <c r="AD17" s="102"/>
      <c r="AE17" s="102"/>
      <c r="AF17" s="102"/>
      <c r="AG17" s="102"/>
      <c r="AH17" s="102"/>
      <c r="AI17" s="11" t="s">
        <v>24</v>
      </c>
      <c r="AJ17" s="11"/>
      <c r="AK17" s="11"/>
      <c r="AL17" s="99" t="s">
        <v>104</v>
      </c>
      <c r="AM17" s="100"/>
      <c r="AN17" s="100"/>
      <c r="AO17" s="100"/>
      <c r="AP17" s="100"/>
      <c r="AQ17" s="100"/>
      <c r="AR17" s="100"/>
      <c r="AS17" s="100"/>
      <c r="AT17" s="100"/>
      <c r="AU17" s="100"/>
      <c r="AV17" s="14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9" ht="15">
      <c r="A18" s="58">
        <v>7</v>
      </c>
      <c r="B18" s="5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1"/>
      <c r="AB18" s="75" t="s">
        <v>27</v>
      </c>
      <c r="AC18" s="76"/>
      <c r="AD18" s="77"/>
      <c r="AE18" s="2"/>
      <c r="AF18" s="2"/>
      <c r="AG18" s="2"/>
      <c r="AH18" s="2"/>
      <c r="AI18" s="2"/>
      <c r="AJ18" s="2"/>
      <c r="AK18" s="2"/>
      <c r="AL18" s="7"/>
      <c r="AM18" s="7"/>
      <c r="AN18" s="7"/>
      <c r="AO18" s="7"/>
      <c r="AP18" s="7"/>
      <c r="AQ18" s="7"/>
      <c r="AR18" s="7"/>
      <c r="AS18" s="7"/>
      <c r="AT18" s="1"/>
      <c r="AU18" s="1"/>
      <c r="AV18" s="5"/>
      <c r="AX18" s="25"/>
      <c r="AY18" s="25"/>
      <c r="AZ18" s="25"/>
      <c r="BA18" s="25"/>
      <c r="BB18" s="25"/>
      <c r="BC18" s="25"/>
      <c r="BD18" s="25"/>
      <c r="BE18" s="25"/>
      <c r="BF18" s="25"/>
      <c r="BG18" s="25"/>
    </row>
    <row r="19" spans="1:59" ht="15">
      <c r="A19" s="58"/>
      <c r="B19" s="58"/>
      <c r="C19" s="2" t="s">
        <v>28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2"/>
      <c r="R19" s="22"/>
      <c r="S19" s="30" t="s">
        <v>29</v>
      </c>
      <c r="T19" s="22"/>
      <c r="U19" s="22"/>
      <c r="V19" s="30" t="s">
        <v>29</v>
      </c>
      <c r="W19" s="22"/>
      <c r="X19" s="22"/>
      <c r="Y19" s="22"/>
      <c r="Z19" s="22"/>
      <c r="AA19" s="23"/>
      <c r="AB19" s="78"/>
      <c r="AC19" s="79"/>
      <c r="AD19" s="80"/>
      <c r="AE19" s="2"/>
      <c r="AF19" s="32">
        <v>6</v>
      </c>
      <c r="AG19" s="32">
        <v>2</v>
      </c>
      <c r="AH19" s="32">
        <v>2</v>
      </c>
      <c r="AI19" s="32">
        <v>2</v>
      </c>
      <c r="AJ19" s="32">
        <v>2</v>
      </c>
      <c r="AK19" s="32">
        <v>2</v>
      </c>
      <c r="AL19" s="32">
        <v>2</v>
      </c>
      <c r="AM19" s="32">
        <v>2</v>
      </c>
      <c r="AN19" s="32">
        <v>2</v>
      </c>
      <c r="AO19" s="32">
        <v>2</v>
      </c>
      <c r="AP19" s="32">
        <v>2</v>
      </c>
      <c r="AQ19" s="32">
        <v>2</v>
      </c>
      <c r="AR19" s="32">
        <v>2</v>
      </c>
      <c r="AS19" s="7"/>
      <c r="AT19" s="1"/>
      <c r="AU19" s="1"/>
      <c r="AV19" s="8"/>
      <c r="AX19" s="25"/>
      <c r="AY19" s="25"/>
      <c r="AZ19" s="25" t="e">
        <f ca="1">_xlfn.SUMIFS(INDIRECT($BB$6&amp;"!"&amp;"$G$2:$G$10090"),INDIRECT($BB$6&amp;"!"&amp;"$A$2:$A$10090"),AZ6,INDIRECT($BB$6&amp;"!"&amp;"$L$2:$L$10090"),BC6)</f>
        <v>#REF!</v>
      </c>
      <c r="BA19" s="25"/>
      <c r="BB19" s="25"/>
      <c r="BC19" s="25"/>
      <c r="BD19" s="25"/>
      <c r="BE19" s="25"/>
      <c r="BF19" s="25"/>
      <c r="BG19" s="25"/>
    </row>
    <row r="20" spans="1:59" ht="15">
      <c r="A20" s="58"/>
      <c r="B20" s="5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  <c r="AB20" s="81"/>
      <c r="AC20" s="82"/>
      <c r="AD20" s="83"/>
      <c r="AE20" s="11"/>
      <c r="AF20" s="11" t="s">
        <v>30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 t="s">
        <v>1</v>
      </c>
      <c r="AT20" s="10"/>
      <c r="AU20" s="10"/>
      <c r="AV20" s="14"/>
      <c r="AX20" s="25"/>
      <c r="AY20" s="25"/>
      <c r="AZ20" s="25" t="e">
        <f ca="1">_xlfn.SUMIFS(INDIRECT($BB$6&amp;"!"&amp;"$G$2:$G$10090"),INDIRECT($BB$6&amp;"!"&amp;"$A$2:$A$10090"),AZ6,INDIRECT($BB$6&amp;"!"&amp;"$L$2:$L$10090"),BC7)</f>
        <v>#REF!</v>
      </c>
      <c r="BA20" s="25"/>
      <c r="BB20" s="25"/>
      <c r="BC20" s="25"/>
      <c r="BD20" s="25"/>
      <c r="BE20" s="25"/>
      <c r="BF20" s="25"/>
      <c r="BG20" s="25"/>
    </row>
    <row r="21" spans="1:5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X21" s="25"/>
      <c r="AY21" s="25"/>
      <c r="AZ21" s="25" t="e">
        <f ca="1">_xlfn.SUMIFS(INDIRECT($BB$6&amp;"!"&amp;"$G$2:$G$10090"),INDIRECT($BB$6&amp;"!"&amp;"$A$2:$A$10090"),AZ6,INDIRECT($BB$6&amp;"!"&amp;"$L$2:$L$10090"),BC8)</f>
        <v>#REF!</v>
      </c>
      <c r="BA21" s="25"/>
      <c r="BB21" s="25"/>
      <c r="BC21" s="25"/>
      <c r="BD21" s="25"/>
      <c r="BE21" s="25"/>
      <c r="BF21" s="25"/>
      <c r="BG21" s="25"/>
    </row>
    <row r="22" spans="1:59" ht="15">
      <c r="A22" s="58" t="s">
        <v>31</v>
      </c>
      <c r="B22" s="58"/>
      <c r="C22" s="84" t="s">
        <v>32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22"/>
      <c r="AP22" s="3"/>
      <c r="AQ22" s="3"/>
      <c r="AR22" s="3"/>
      <c r="AS22" s="3"/>
      <c r="AT22" s="4"/>
      <c r="AU22" s="4"/>
      <c r="AV22" s="5"/>
      <c r="AX22" s="25"/>
      <c r="AY22" s="25"/>
      <c r="AZ22" s="25" t="e">
        <f ca="1">_xlfn.SUMIFS(INDIRECT($BB$6&amp;"!"&amp;"$G$2:$G$10090"),INDIRECT($BB$6&amp;"!"&amp;"$A$2:$A$10090"),AZ6,INDIRECT($BB$6&amp;"!"&amp;"$L$2:$L$10090"),BC9)</f>
        <v>#REF!</v>
      </c>
      <c r="BA22" s="25"/>
      <c r="BB22" s="25"/>
      <c r="BC22" s="25"/>
      <c r="BD22" s="25"/>
      <c r="BE22" s="25"/>
      <c r="BF22" s="25"/>
      <c r="BG22" s="25"/>
    </row>
    <row r="23" spans="1:59" ht="15">
      <c r="A23" s="58"/>
      <c r="B23" s="5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"/>
      <c r="AU23" s="1"/>
      <c r="AV23" s="8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1:59" ht="15">
      <c r="A24" s="59" t="s">
        <v>33</v>
      </c>
      <c r="B24" s="60"/>
      <c r="C24" s="71" t="s">
        <v>34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69">
        <v>0</v>
      </c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X24" s="25"/>
      <c r="AY24" s="25"/>
      <c r="AZ24" s="25" t="e">
        <f ca="1">_xlfn.SUMIFS(INDIRECT($BB$6&amp;"!"&amp;"$H$2:$H$10090"),INDIRECT($BB$6&amp;"!"&amp;"$A$2:$A$10090"),AZ6,INDIRECT($BB$6&amp;"!"&amp;"$E$2:$E$10090"),BC24)</f>
        <v>#REF!</v>
      </c>
      <c r="BA24" s="25"/>
      <c r="BB24" s="25"/>
      <c r="BC24" s="27" t="e">
        <f>#REF!</f>
        <v>#REF!</v>
      </c>
      <c r="BD24" s="25"/>
      <c r="BE24" s="25"/>
      <c r="BF24" s="25"/>
      <c r="BG24" s="25"/>
    </row>
    <row r="25" spans="1:59" ht="15">
      <c r="A25" s="59" t="s">
        <v>35</v>
      </c>
      <c r="B25" s="60"/>
      <c r="C25" s="71" t="s">
        <v>36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69">
        <v>0</v>
      </c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X25" s="25"/>
      <c r="AY25" s="25"/>
      <c r="AZ25" s="25" t="e">
        <f ca="1">_xlfn.SUMIFS(INDIRECT($BB$6&amp;"!"&amp;"$H$2:$H$10090"),INDIRECT($BB$6&amp;"!"&amp;"$A$2:$A$10090"),AZ6,INDIRECT($BB$6&amp;"!"&amp;"$E$2:$E$10090"),BC25)</f>
        <v>#REF!</v>
      </c>
      <c r="BA25" s="25"/>
      <c r="BB25" s="25"/>
      <c r="BC25" s="25" t="e">
        <f>#REF!</f>
        <v>#REF!</v>
      </c>
      <c r="BD25" s="25"/>
      <c r="BE25" s="25"/>
      <c r="BF25" s="25"/>
      <c r="BG25" s="25"/>
    </row>
    <row r="26" spans="1:59" ht="15">
      <c r="A26" s="59" t="s">
        <v>37</v>
      </c>
      <c r="B26" s="60"/>
      <c r="C26" s="71" t="s">
        <v>38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69">
        <v>5430.32</v>
      </c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X26" s="25"/>
      <c r="AY26" s="25"/>
      <c r="AZ26" s="25"/>
      <c r="BA26" s="25"/>
      <c r="BB26" s="25"/>
      <c r="BC26" s="25" t="e">
        <f>#REF!</f>
        <v>#REF!</v>
      </c>
      <c r="BD26" s="25"/>
      <c r="BE26" s="25"/>
      <c r="BF26" s="25"/>
      <c r="BG26" s="25"/>
    </row>
    <row r="27" spans="1:59" ht="15">
      <c r="A27" s="59" t="s">
        <v>39</v>
      </c>
      <c r="B27" s="60"/>
      <c r="C27" s="71" t="s">
        <v>40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69">
        <v>0</v>
      </c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X27" s="25"/>
      <c r="AY27" s="25"/>
      <c r="AZ27" s="28" t="e">
        <f ca="1">_xlfn.SUMIFS(INDIRECT($BB$6&amp;"!"&amp;"$H$2:$H$10090"),INDIRECT($BB$6&amp;"!"&amp;"$A$2:$A$10090"),AZ6,INDIRECT($BB$6&amp;"!"&amp;"$E$2:$E$10090"),BC29)</f>
        <v>#REF!</v>
      </c>
      <c r="BA27" s="25"/>
      <c r="BB27" s="25"/>
      <c r="BC27" s="25" t="e">
        <f>#REF!</f>
        <v>#REF!</v>
      </c>
      <c r="BD27" s="25"/>
      <c r="BE27" s="25"/>
      <c r="BF27" s="25"/>
      <c r="BG27" s="25"/>
    </row>
    <row r="28" spans="1:59" ht="15">
      <c r="A28" s="72" t="s">
        <v>41</v>
      </c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 t="s">
        <v>42</v>
      </c>
      <c r="AF28" s="74"/>
      <c r="AG28" s="74"/>
      <c r="AH28" s="74"/>
      <c r="AI28" s="74"/>
      <c r="AJ28" s="74"/>
      <c r="AK28" s="74"/>
      <c r="AL28" s="74"/>
      <c r="AM28" s="74"/>
      <c r="AN28" s="58" t="s">
        <v>43</v>
      </c>
      <c r="AO28" s="58"/>
      <c r="AP28" s="58"/>
      <c r="AQ28" s="58"/>
      <c r="AR28" s="58"/>
      <c r="AS28" s="58"/>
      <c r="AT28" s="58"/>
      <c r="AU28" s="58"/>
      <c r="AV28" s="58"/>
      <c r="AX28" s="25"/>
      <c r="AY28" s="25"/>
      <c r="AZ28" s="28" t="e">
        <f>AZ27*1.19</f>
        <v>#REF!</v>
      </c>
      <c r="BA28" s="25"/>
      <c r="BB28" s="25"/>
      <c r="BC28" s="25" t="e">
        <f>#REF!</f>
        <v>#REF!</v>
      </c>
      <c r="BD28" s="25"/>
      <c r="BE28" s="25"/>
      <c r="BF28" s="25"/>
      <c r="BG28" s="25"/>
    </row>
    <row r="29" spans="1:59" ht="15">
      <c r="A29" s="59" t="s">
        <v>44</v>
      </c>
      <c r="B29" s="60"/>
      <c r="C29" s="66" t="s">
        <v>45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8"/>
      <c r="AE29" s="69">
        <v>0</v>
      </c>
      <c r="AF29" s="69"/>
      <c r="AG29" s="69"/>
      <c r="AH29" s="69"/>
      <c r="AI29" s="69"/>
      <c r="AJ29" s="69"/>
      <c r="AK29" s="69"/>
      <c r="AL29" s="69"/>
      <c r="AM29" s="69"/>
      <c r="AN29" s="70"/>
      <c r="AO29" s="57"/>
      <c r="AP29" s="57"/>
      <c r="AQ29" s="57"/>
      <c r="AR29" s="57"/>
      <c r="AS29" s="57"/>
      <c r="AT29" s="57"/>
      <c r="AU29" s="57"/>
      <c r="AV29" s="57"/>
      <c r="AX29" s="25"/>
      <c r="AY29" s="25"/>
      <c r="AZ29" s="25"/>
      <c r="BA29" s="25"/>
      <c r="BB29" s="25"/>
      <c r="BC29" s="27" t="e">
        <f>#REF!</f>
        <v>#REF!</v>
      </c>
      <c r="BD29" s="25"/>
      <c r="BE29" s="25"/>
      <c r="BF29" s="25"/>
      <c r="BG29" s="25"/>
    </row>
    <row r="30" spans="1:59" ht="15">
      <c r="A30" s="59" t="s">
        <v>46</v>
      </c>
      <c r="B30" s="60"/>
      <c r="C30" s="66" t="s">
        <v>47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  <c r="AE30" s="69">
        <v>0</v>
      </c>
      <c r="AF30" s="69"/>
      <c r="AG30" s="69"/>
      <c r="AH30" s="69"/>
      <c r="AI30" s="69"/>
      <c r="AJ30" s="69"/>
      <c r="AK30" s="69"/>
      <c r="AL30" s="69"/>
      <c r="AM30" s="69"/>
      <c r="AN30" s="70"/>
      <c r="AO30" s="57"/>
      <c r="AP30" s="57"/>
      <c r="AQ30" s="57"/>
      <c r="AR30" s="57"/>
      <c r="AS30" s="57"/>
      <c r="AT30" s="57"/>
      <c r="AU30" s="57"/>
      <c r="AV30" s="57"/>
      <c r="AX30" s="25"/>
      <c r="AY30" s="25"/>
      <c r="AZ30" s="25" t="e">
        <f ca="1">_xlfn.SUMIFS(INDIRECT($BB$6&amp;"!"&amp;"$H$2:$H$10090"),INDIRECT($BB$6&amp;"!"&amp;"$A$2:$A$10090"),AZ6,INDIRECT($BB$6&amp;"!"&amp;"$E$2:$E$10090"),BC30)</f>
        <v>#REF!</v>
      </c>
      <c r="BA30" s="25"/>
      <c r="BB30" s="25"/>
      <c r="BC30" s="25" t="e">
        <f>#REF!</f>
        <v>#REF!</v>
      </c>
      <c r="BD30" s="25"/>
      <c r="BE30" s="25"/>
      <c r="BF30" s="25"/>
      <c r="BG30" s="25"/>
    </row>
    <row r="31" spans="1:58" ht="15">
      <c r="A31" s="49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1"/>
      <c r="AY31" s="25"/>
      <c r="AZ31" s="25" t="e">
        <f ca="1">_xlfn.SUMIFS(INDIRECT($BB$6&amp;"!"&amp;"$H$2:$H$10090"),INDIRECT($BB$6&amp;"!"&amp;"$A$2:$A$10090"),AZ6,INDIRECT($BB$6&amp;"!"&amp;"$E$2:$E$10090"),BC31)</f>
        <v>#REF!</v>
      </c>
      <c r="BC31" s="25" t="e">
        <f>#REF!</f>
        <v>#REF!</v>
      </c>
      <c r="BF31" s="25"/>
    </row>
    <row r="32" spans="1:58" ht="15">
      <c r="A32" s="59" t="s">
        <v>49</v>
      </c>
      <c r="B32" s="60"/>
      <c r="C32" s="66" t="s">
        <v>50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  <c r="AE32" s="57"/>
      <c r="AF32" s="57"/>
      <c r="AG32" s="57"/>
      <c r="AH32" s="57"/>
      <c r="AI32" s="57"/>
      <c r="AJ32" s="57"/>
      <c r="AK32" s="57"/>
      <c r="AL32" s="57"/>
      <c r="AM32" s="57"/>
      <c r="AN32" s="65">
        <v>73.05</v>
      </c>
      <c r="AO32" s="52"/>
      <c r="AP32" s="52"/>
      <c r="AQ32" s="52"/>
      <c r="AR32" s="52"/>
      <c r="AS32" s="52"/>
      <c r="AT32" s="52"/>
      <c r="AU32" s="52"/>
      <c r="AV32" s="52"/>
      <c r="AY32" s="25"/>
      <c r="BF32" s="25"/>
    </row>
    <row r="33" spans="1:58" ht="15">
      <c r="A33" s="59" t="s">
        <v>51</v>
      </c>
      <c r="B33" s="60"/>
      <c r="C33" s="66" t="s">
        <v>52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57"/>
      <c r="AF33" s="57"/>
      <c r="AG33" s="57"/>
      <c r="AH33" s="57"/>
      <c r="AI33" s="57"/>
      <c r="AJ33" s="57"/>
      <c r="AK33" s="57"/>
      <c r="AL33" s="57"/>
      <c r="AM33" s="57"/>
      <c r="AN33" s="65">
        <v>0</v>
      </c>
      <c r="AO33" s="52"/>
      <c r="AP33" s="52"/>
      <c r="AQ33" s="52"/>
      <c r="AR33" s="52"/>
      <c r="AS33" s="52"/>
      <c r="AT33" s="52"/>
      <c r="AU33" s="52"/>
      <c r="AV33" s="52"/>
      <c r="AY33" s="25"/>
      <c r="BF33" s="25"/>
    </row>
    <row r="34" spans="1:58" ht="15">
      <c r="A34" s="59" t="s">
        <v>53</v>
      </c>
      <c r="B34" s="60"/>
      <c r="C34" s="66" t="s">
        <v>54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  <c r="AE34" s="61"/>
      <c r="AF34" s="61"/>
      <c r="AG34" s="61"/>
      <c r="AH34" s="61"/>
      <c r="AI34" s="61"/>
      <c r="AJ34" s="61"/>
      <c r="AK34" s="61"/>
      <c r="AL34" s="61"/>
      <c r="AM34" s="61"/>
      <c r="AN34" s="65">
        <v>0</v>
      </c>
      <c r="AO34" s="52"/>
      <c r="AP34" s="52"/>
      <c r="AQ34" s="52"/>
      <c r="AR34" s="52"/>
      <c r="AS34" s="52"/>
      <c r="AT34" s="52"/>
      <c r="AU34" s="52"/>
      <c r="AV34" s="52"/>
      <c r="AY34" s="25"/>
      <c r="BF34" s="25"/>
    </row>
    <row r="35" spans="1:58" ht="15">
      <c r="A35" s="59" t="s">
        <v>55</v>
      </c>
      <c r="B35" s="60"/>
      <c r="C35" s="66" t="s">
        <v>56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  <c r="AE35" s="57"/>
      <c r="AF35" s="57"/>
      <c r="AG35" s="57"/>
      <c r="AH35" s="57"/>
      <c r="AI35" s="57"/>
      <c r="AJ35" s="57"/>
      <c r="AK35" s="57"/>
      <c r="AL35" s="57"/>
      <c r="AM35" s="57"/>
      <c r="AN35" s="65">
        <v>0</v>
      </c>
      <c r="AO35" s="52"/>
      <c r="AP35" s="52"/>
      <c r="AQ35" s="52"/>
      <c r="AR35" s="52"/>
      <c r="AS35" s="52"/>
      <c r="AT35" s="52"/>
      <c r="AU35" s="52"/>
      <c r="AV35" s="52"/>
      <c r="AY35" s="25"/>
      <c r="BF35" s="25"/>
    </row>
    <row r="36" spans="1:58" ht="15">
      <c r="A36" s="49" t="s">
        <v>57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1"/>
      <c r="AY36" s="25"/>
      <c r="BF36" s="25"/>
    </row>
    <row r="37" spans="1:58" ht="15">
      <c r="A37" s="59" t="s">
        <v>58</v>
      </c>
      <c r="B37" s="60"/>
      <c r="C37" s="49" t="s">
        <v>59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1"/>
      <c r="AE37" s="62">
        <f>AE29+AE30+AE35</f>
        <v>0</v>
      </c>
      <c r="AF37" s="63"/>
      <c r="AG37" s="63"/>
      <c r="AH37" s="63"/>
      <c r="AI37" s="63"/>
      <c r="AJ37" s="63"/>
      <c r="AK37" s="63"/>
      <c r="AL37" s="63"/>
      <c r="AM37" s="64"/>
      <c r="AN37" s="57"/>
      <c r="AO37" s="57"/>
      <c r="AP37" s="57"/>
      <c r="AQ37" s="57"/>
      <c r="AR37" s="57"/>
      <c r="AS37" s="57"/>
      <c r="AT37" s="57"/>
      <c r="AU37" s="57"/>
      <c r="AV37" s="57"/>
      <c r="AY37" s="25"/>
      <c r="BF37" s="25"/>
    </row>
    <row r="38" spans="1:58" ht="15">
      <c r="A38" s="59" t="s">
        <v>60</v>
      </c>
      <c r="B38" s="60"/>
      <c r="C38" s="49" t="s">
        <v>61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1"/>
      <c r="AE38" s="57"/>
      <c r="AF38" s="57"/>
      <c r="AG38" s="57"/>
      <c r="AH38" s="57"/>
      <c r="AI38" s="57"/>
      <c r="AJ38" s="57"/>
      <c r="AK38" s="57"/>
      <c r="AL38" s="57"/>
      <c r="AM38" s="57"/>
      <c r="AN38" s="65">
        <f>AN32+AN33+AN34+AN35</f>
        <v>73.05</v>
      </c>
      <c r="AO38" s="52"/>
      <c r="AP38" s="52"/>
      <c r="AQ38" s="52"/>
      <c r="AR38" s="52"/>
      <c r="AS38" s="52"/>
      <c r="AT38" s="52"/>
      <c r="AU38" s="52"/>
      <c r="AV38" s="52"/>
      <c r="AY38" s="25"/>
      <c r="BF38" s="25"/>
    </row>
    <row r="39" spans="1:58" ht="15">
      <c r="A39" s="59" t="s">
        <v>62</v>
      </c>
      <c r="B39" s="60"/>
      <c r="C39" s="49" t="s">
        <v>63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61"/>
      <c r="AF39" s="61"/>
      <c r="AG39" s="61"/>
      <c r="AH39" s="61"/>
      <c r="AI39" s="61"/>
      <c r="AJ39" s="61"/>
      <c r="AK39" s="61"/>
      <c r="AL39" s="61"/>
      <c r="AM39" s="61"/>
      <c r="AN39" s="57"/>
      <c r="AO39" s="57"/>
      <c r="AP39" s="57"/>
      <c r="AQ39" s="57"/>
      <c r="AR39" s="57"/>
      <c r="AS39" s="57"/>
      <c r="AT39" s="57"/>
      <c r="AU39" s="57"/>
      <c r="AV39" s="57"/>
      <c r="AY39" s="25"/>
      <c r="BF39" s="25"/>
    </row>
    <row r="40" spans="1:58" ht="15">
      <c r="A40" s="59" t="s">
        <v>64</v>
      </c>
      <c r="B40" s="60"/>
      <c r="C40" s="49" t="s">
        <v>65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1"/>
      <c r="AE40" s="57"/>
      <c r="AF40" s="57"/>
      <c r="AG40" s="57"/>
      <c r="AH40" s="57"/>
      <c r="AI40" s="57"/>
      <c r="AJ40" s="57"/>
      <c r="AK40" s="57"/>
      <c r="AL40" s="57"/>
      <c r="AM40" s="57"/>
      <c r="AN40" s="52">
        <f>AN38-AE39</f>
        <v>73.05</v>
      </c>
      <c r="AO40" s="52"/>
      <c r="AP40" s="52"/>
      <c r="AQ40" s="52"/>
      <c r="AR40" s="52"/>
      <c r="AS40" s="52"/>
      <c r="AT40" s="52"/>
      <c r="AU40" s="52"/>
      <c r="AV40" s="52"/>
      <c r="AY40" s="28"/>
      <c r="AZ40" s="29"/>
      <c r="BF40" s="25"/>
    </row>
    <row r="41" spans="1:48" ht="15">
      <c r="A41" s="59" t="s">
        <v>66</v>
      </c>
      <c r="B41" s="60"/>
      <c r="C41" s="49" t="s">
        <v>67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1"/>
      <c r="AE41" s="52">
        <f>IF(AE37-AN40&gt;0,AE37-AN40,"")</f>
      </c>
      <c r="AF41" s="52"/>
      <c r="AG41" s="52"/>
      <c r="AH41" s="52"/>
      <c r="AI41" s="52"/>
      <c r="AJ41" s="52"/>
      <c r="AK41" s="52"/>
      <c r="AL41" s="52"/>
      <c r="AM41" s="52"/>
      <c r="AN41" s="53"/>
      <c r="AO41" s="54"/>
      <c r="AP41" s="54"/>
      <c r="AQ41" s="54"/>
      <c r="AR41" s="54"/>
      <c r="AS41" s="54"/>
      <c r="AT41" s="54"/>
      <c r="AU41" s="54"/>
      <c r="AV41" s="54"/>
    </row>
    <row r="42" spans="1:48" ht="15">
      <c r="A42" s="55" t="s">
        <v>68</v>
      </c>
      <c r="B42" s="56"/>
      <c r="C42" s="49" t="s">
        <v>69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  <c r="AE42" s="57"/>
      <c r="AF42" s="57"/>
      <c r="AG42" s="57"/>
      <c r="AH42" s="57"/>
      <c r="AI42" s="57"/>
      <c r="AJ42" s="57"/>
      <c r="AK42" s="57"/>
      <c r="AL42" s="57"/>
      <c r="AM42" s="57"/>
      <c r="AN42" s="52">
        <f>IF(AN40&gt;AE37,AN40-AE37,"")</f>
        <v>73.05</v>
      </c>
      <c r="AO42" s="52"/>
      <c r="AP42" s="52"/>
      <c r="AQ42" s="52"/>
      <c r="AR42" s="52"/>
      <c r="AS42" s="52"/>
      <c r="AT42" s="52"/>
      <c r="AU42" s="52"/>
      <c r="AV42" s="52"/>
    </row>
    <row r="43" spans="1:48" ht="15">
      <c r="A43" s="58" t="s">
        <v>70</v>
      </c>
      <c r="B43" s="58"/>
      <c r="C43" s="35" t="s">
        <v>71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/>
      <c r="AE43" s="38" t="s">
        <v>72</v>
      </c>
      <c r="AF43" s="39"/>
      <c r="AG43" s="39"/>
      <c r="AH43" s="39"/>
      <c r="AI43" s="39"/>
      <c r="AJ43" s="39"/>
      <c r="AK43" s="39"/>
      <c r="AL43" s="39"/>
      <c r="AM43" s="40"/>
      <c r="AN43" s="38" t="s">
        <v>73</v>
      </c>
      <c r="AO43" s="39"/>
      <c r="AP43" s="39"/>
      <c r="AQ43" s="39"/>
      <c r="AR43" s="39"/>
      <c r="AS43" s="39"/>
      <c r="AT43" s="39"/>
      <c r="AU43" s="39"/>
      <c r="AV43" s="40"/>
    </row>
    <row r="44" spans="1:48" ht="15">
      <c r="A44" s="58"/>
      <c r="B44" s="58"/>
      <c r="C44" s="44" t="s">
        <v>74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  <c r="AE44" s="41"/>
      <c r="AF44" s="42"/>
      <c r="AG44" s="42"/>
      <c r="AH44" s="42"/>
      <c r="AI44" s="42"/>
      <c r="AJ44" s="42"/>
      <c r="AK44" s="42"/>
      <c r="AL44" s="42"/>
      <c r="AM44" s="43"/>
      <c r="AN44" s="41"/>
      <c r="AO44" s="42"/>
      <c r="AP44" s="42"/>
      <c r="AQ44" s="42"/>
      <c r="AR44" s="42"/>
      <c r="AS44" s="42"/>
      <c r="AT44" s="42"/>
      <c r="AU44" s="42"/>
      <c r="AV44" s="43"/>
    </row>
    <row r="45" spans="1:48" ht="15">
      <c r="A45" s="48" t="s">
        <v>75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5" ht="15">
      <c r="A46" s="2"/>
      <c r="B46" s="2"/>
      <c r="C46" s="2"/>
      <c r="D46" s="2" t="s">
        <v>76</v>
      </c>
      <c r="E46" s="2"/>
      <c r="F46" s="2"/>
      <c r="G46" s="2"/>
      <c r="H46" s="2"/>
      <c r="I46" s="2"/>
      <c r="J46" s="2"/>
      <c r="K46" s="2"/>
      <c r="L46" s="2"/>
      <c r="M46" s="47">
        <v>15</v>
      </c>
      <c r="N46" s="47"/>
      <c r="O46" s="7" t="s">
        <v>29</v>
      </c>
      <c r="P46" s="47">
        <f>IF(AY6="januar",2,IF(AY6="februar",3,IF(AY6="mart",4,IF(AY6="april",5,IF(AY6="maj",6,IF(AY6="jun",7,IF(AY6="jul",8,IF(AY6="avgust",9))))))))+IF(AY6="septembar",10,IF(AY6="oktobar",11,IF(AY6="novembar",12,IF(AY6="decembar",1,0))))</f>
        <v>7</v>
      </c>
      <c r="Q46" s="47"/>
      <c r="R46" s="7" t="s">
        <v>29</v>
      </c>
      <c r="S46" s="47">
        <v>2016</v>
      </c>
      <c r="T46" s="47"/>
      <c r="U46" s="47"/>
      <c r="V46" s="47"/>
      <c r="W46" s="2"/>
      <c r="AA46" s="2"/>
      <c r="AB46" s="2"/>
      <c r="AC46" s="2"/>
      <c r="AD46" s="2"/>
      <c r="AE46" s="2"/>
      <c r="AF46" s="2"/>
      <c r="AG46" s="2"/>
      <c r="AH46" s="2"/>
      <c r="AI46" s="34"/>
      <c r="AJ46" s="34"/>
      <c r="AK46" s="34"/>
      <c r="AL46" s="34"/>
      <c r="AM46" s="34"/>
      <c r="AN46" s="34"/>
      <c r="AO46" s="34"/>
      <c r="AP46" s="34"/>
      <c r="AQ46" s="34"/>
      <c r="AR46" s="2"/>
      <c r="AS46" s="2"/>
    </row>
    <row r="47" spans="1:48" ht="15">
      <c r="A47" s="34" t="s">
        <v>77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1:45" ht="15">
      <c r="A48" s="2" t="s">
        <v>2</v>
      </c>
      <c r="B48" s="24" t="s">
        <v>78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>
      <c r="A49" s="2"/>
      <c r="B49" s="2" t="s">
        <v>79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 t="s">
        <v>80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 t="s">
        <v>81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8" ht="15">
      <c r="A51" s="11"/>
      <c r="B51" s="11" t="s">
        <v>82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 t="s">
        <v>83</v>
      </c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0"/>
      <c r="AU51" s="10"/>
      <c r="AV51" s="10"/>
    </row>
  </sheetData>
  <sheetProtection/>
  <mergeCells count="98">
    <mergeCell ref="A2:AV2"/>
    <mergeCell ref="A3:AV3"/>
    <mergeCell ref="A5:AV5"/>
    <mergeCell ref="A6:B8"/>
    <mergeCell ref="AB6:AD8"/>
    <mergeCell ref="A9:B11"/>
    <mergeCell ref="C9:AA9"/>
    <mergeCell ref="AB9:AD11"/>
    <mergeCell ref="C10:AA11"/>
    <mergeCell ref="A12:B14"/>
    <mergeCell ref="F12:P14"/>
    <mergeCell ref="S12:V14"/>
    <mergeCell ref="Y12:AK14"/>
    <mergeCell ref="AO12:AU14"/>
    <mergeCell ref="A15:B17"/>
    <mergeCell ref="I17:V17"/>
    <mergeCell ref="Z17:AH17"/>
    <mergeCell ref="AL17:AU17"/>
    <mergeCell ref="A18:B20"/>
    <mergeCell ref="AB18:AD20"/>
    <mergeCell ref="A22:B23"/>
    <mergeCell ref="C22:AD23"/>
    <mergeCell ref="A24:B24"/>
    <mergeCell ref="C24:AD24"/>
    <mergeCell ref="AE24:AV24"/>
    <mergeCell ref="A25:B25"/>
    <mergeCell ref="C25:AD25"/>
    <mergeCell ref="AE25:AV25"/>
    <mergeCell ref="A26:B26"/>
    <mergeCell ref="C26:AD26"/>
    <mergeCell ref="AE26:AV26"/>
    <mergeCell ref="A27:B27"/>
    <mergeCell ref="C27:AD27"/>
    <mergeCell ref="AE27:AV27"/>
    <mergeCell ref="A28:AD28"/>
    <mergeCell ref="AE28:AM28"/>
    <mergeCell ref="AN28:AV28"/>
    <mergeCell ref="A29:B29"/>
    <mergeCell ref="C29:AD29"/>
    <mergeCell ref="AE29:AM29"/>
    <mergeCell ref="AN29:AV29"/>
    <mergeCell ref="A30:B30"/>
    <mergeCell ref="C30:AD30"/>
    <mergeCell ref="AE30:AM30"/>
    <mergeCell ref="AN30:AV30"/>
    <mergeCell ref="A31:AV31"/>
    <mergeCell ref="A32:B32"/>
    <mergeCell ref="C32:AD32"/>
    <mergeCell ref="AE32:AM32"/>
    <mergeCell ref="AN32:AV32"/>
    <mergeCell ref="A33:B33"/>
    <mergeCell ref="C33:AD33"/>
    <mergeCell ref="AE33:AM33"/>
    <mergeCell ref="AN33:AV33"/>
    <mergeCell ref="A34:B34"/>
    <mergeCell ref="C34:AD34"/>
    <mergeCell ref="AE34:AM34"/>
    <mergeCell ref="AN34:AV34"/>
    <mergeCell ref="A35:B35"/>
    <mergeCell ref="C35:AD35"/>
    <mergeCell ref="AE35:AM35"/>
    <mergeCell ref="AN35:AV35"/>
    <mergeCell ref="A36:AV36"/>
    <mergeCell ref="A37:B37"/>
    <mergeCell ref="C37:AD37"/>
    <mergeCell ref="AE37:AM37"/>
    <mergeCell ref="AN37:AV37"/>
    <mergeCell ref="A38:B38"/>
    <mergeCell ref="C38:AD38"/>
    <mergeCell ref="AE38:AM38"/>
    <mergeCell ref="AN38:AV38"/>
    <mergeCell ref="A43:B44"/>
    <mergeCell ref="A39:B39"/>
    <mergeCell ref="C39:AD39"/>
    <mergeCell ref="AE39:AM39"/>
    <mergeCell ref="AN39:AV39"/>
    <mergeCell ref="A40:B40"/>
    <mergeCell ref="C40:AD40"/>
    <mergeCell ref="AE40:AM40"/>
    <mergeCell ref="AN40:AV40"/>
    <mergeCell ref="A41:B41"/>
    <mergeCell ref="C41:AD41"/>
    <mergeCell ref="AE41:AM41"/>
    <mergeCell ref="AN41:AV41"/>
    <mergeCell ref="A42:B42"/>
    <mergeCell ref="C42:AD42"/>
    <mergeCell ref="AE42:AM42"/>
    <mergeCell ref="AN42:AV42"/>
    <mergeCell ref="A47:AV47"/>
    <mergeCell ref="C43:AD43"/>
    <mergeCell ref="AE43:AM44"/>
    <mergeCell ref="AN43:AV44"/>
    <mergeCell ref="C44:AD44"/>
    <mergeCell ref="M46:N46"/>
    <mergeCell ref="P46:Q46"/>
    <mergeCell ref="S46:V46"/>
    <mergeCell ref="AI46:AQ46"/>
    <mergeCell ref="A45:AV45"/>
  </mergeCells>
  <dataValidations count="1">
    <dataValidation type="list" allowBlank="1" showInputMessage="1" showErrorMessage="1" sqref="AY6">
      <formula1>$BD$1:$BD$12</formula1>
    </dataValidation>
  </dataValidations>
  <printOptions/>
  <pageMargins left="0" right="0" top="0" bottom="1.2598425196850394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DELL</cp:lastModifiedBy>
  <cp:lastPrinted>2016-08-15T14:14:58Z</cp:lastPrinted>
  <dcterms:created xsi:type="dcterms:W3CDTF">2016-04-27T10:09:34Z</dcterms:created>
  <dcterms:modified xsi:type="dcterms:W3CDTF">2016-08-31T13:47:35Z</dcterms:modified>
  <cp:category/>
  <cp:version/>
  <cp:contentType/>
  <cp:contentStatus/>
</cp:coreProperties>
</file>