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ncp\Desktop\Privremena dokumenta\"/>
    </mc:Choice>
  </mc:AlternateContent>
  <bookViews>
    <workbookView xWindow="0" yWindow="0" windowWidth="28800" windowHeight="12495" activeTab="1"/>
  </bookViews>
  <sheets>
    <sheet name="Podaci" sheetId="2" r:id="rId1"/>
    <sheet name="Promet" sheetId="1" r:id="rId2"/>
    <sheet name="Artikli" sheetId="4" r:id="rId3"/>
  </sheets>
  <definedNames>
    <definedName name="_xlnm._FilterDatabase" localSheetId="0" hidden="1">Podaci!$A$3:$J$103</definedName>
    <definedName name="_xlnm._FilterDatabase" localSheetId="1" hidden="1">Promet!$A$3:$L$105</definedName>
    <definedName name="Artikal">Artikli!#REF!</definedName>
    <definedName name="ID_Artikla">Artikli!$A$4:$D$34</definedName>
    <definedName name="Tablica2">Artikli!$B$39:$G$49</definedName>
    <definedName name="Vrsta_prometa">Artikli!$H$5:$H$6</definedName>
  </definedName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4" i="1"/>
  <c r="I104" i="1" l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K129" i="1"/>
  <c r="I130" i="1"/>
  <c r="K130" i="1" s="1"/>
  <c r="I131" i="1"/>
  <c r="K131" i="1" s="1"/>
  <c r="I132" i="1"/>
  <c r="K132" i="1"/>
  <c r="I133" i="1"/>
  <c r="K133" i="1"/>
  <c r="I134" i="1"/>
  <c r="K134" i="1" s="1"/>
  <c r="I135" i="1"/>
  <c r="K135" i="1" s="1"/>
  <c r="I136" i="1"/>
  <c r="K136" i="1"/>
  <c r="I137" i="1"/>
  <c r="K137" i="1" s="1"/>
  <c r="I138" i="1"/>
  <c r="K138" i="1" s="1"/>
  <c r="I139" i="1"/>
  <c r="K139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K145" i="1" s="1"/>
  <c r="I146" i="1"/>
  <c r="K146" i="1"/>
  <c r="I147" i="1"/>
  <c r="K147" i="1" s="1"/>
  <c r="I148" i="1"/>
  <c r="K148" i="1"/>
  <c r="I149" i="1"/>
  <c r="K149" i="1" s="1"/>
  <c r="I150" i="1"/>
  <c r="K150" i="1" s="1"/>
  <c r="I151" i="1"/>
  <c r="K151" i="1" s="1"/>
  <c r="I152" i="1"/>
  <c r="K152" i="1" s="1"/>
  <c r="I153" i="1"/>
  <c r="K153" i="1" s="1"/>
  <c r="I154" i="1"/>
  <c r="K154" i="1" s="1"/>
  <c r="I155" i="1"/>
  <c r="K155" i="1" s="1"/>
  <c r="I156" i="1"/>
  <c r="K156" i="1" s="1"/>
  <c r="I157" i="1"/>
  <c r="K157" i="1" s="1"/>
  <c r="I158" i="1"/>
  <c r="K158" i="1"/>
  <c r="I159" i="1"/>
  <c r="K159" i="1" s="1"/>
  <c r="I160" i="1"/>
  <c r="K160" i="1" s="1"/>
  <c r="I161" i="1"/>
  <c r="K161" i="1"/>
  <c r="I162" i="1"/>
  <c r="K162" i="1" s="1"/>
  <c r="I163" i="1"/>
  <c r="K163" i="1" s="1"/>
  <c r="I164" i="1"/>
  <c r="K164" i="1" s="1"/>
  <c r="I165" i="1"/>
  <c r="K165" i="1"/>
  <c r="I166" i="1"/>
  <c r="K166" i="1" s="1"/>
  <c r="I167" i="1"/>
  <c r="K167" i="1" s="1"/>
  <c r="I168" i="1"/>
  <c r="K168" i="1"/>
  <c r="I169" i="1"/>
  <c r="K169" i="1" s="1"/>
  <c r="I170" i="1"/>
  <c r="K170" i="1" s="1"/>
  <c r="I171" i="1"/>
  <c r="K171" i="1" s="1"/>
  <c r="I172" i="1"/>
  <c r="K172" i="1" s="1"/>
  <c r="I173" i="1"/>
  <c r="K173" i="1" s="1"/>
  <c r="I174" i="1"/>
  <c r="K174" i="1" s="1"/>
  <c r="I175" i="1"/>
  <c r="K175" i="1" s="1"/>
  <c r="I176" i="1"/>
  <c r="K176" i="1" s="1"/>
  <c r="I177" i="1"/>
  <c r="K177" i="1" s="1"/>
  <c r="I178" i="1"/>
  <c r="K178" i="1"/>
  <c r="I179" i="1"/>
  <c r="K179" i="1" s="1"/>
  <c r="I180" i="1"/>
  <c r="K180" i="1"/>
  <c r="I181" i="1"/>
  <c r="K181" i="1" s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188" i="1"/>
  <c r="K188" i="1" s="1"/>
  <c r="I189" i="1"/>
  <c r="K189" i="1" s="1"/>
  <c r="I190" i="1"/>
  <c r="K190" i="1" s="1"/>
  <c r="I191" i="1"/>
  <c r="K191" i="1" s="1"/>
  <c r="I192" i="1"/>
  <c r="K192" i="1" s="1"/>
  <c r="I193" i="1"/>
  <c r="K193" i="1" s="1"/>
  <c r="I194" i="1"/>
  <c r="K194" i="1" s="1"/>
  <c r="I195" i="1"/>
  <c r="K195" i="1" s="1"/>
  <c r="I196" i="1"/>
  <c r="K196" i="1" s="1"/>
  <c r="I197" i="1"/>
  <c r="K197" i="1" s="1"/>
  <c r="I198" i="1"/>
  <c r="K198" i="1" s="1"/>
  <c r="I199" i="1"/>
  <c r="K199" i="1" s="1"/>
  <c r="I200" i="1"/>
  <c r="K200" i="1" s="1"/>
  <c r="I201" i="1"/>
  <c r="K201" i="1" s="1"/>
  <c r="I202" i="1"/>
  <c r="K202" i="1" s="1"/>
  <c r="I203" i="1"/>
  <c r="K203" i="1" s="1"/>
  <c r="E40" i="4" l="1"/>
  <c r="F40" i="4"/>
  <c r="G40" i="4"/>
  <c r="E41" i="4"/>
  <c r="F41" i="4"/>
  <c r="G41" i="4"/>
  <c r="E42" i="4"/>
  <c r="F42" i="4"/>
  <c r="G42" i="4"/>
  <c r="E43" i="4"/>
  <c r="F43" i="4"/>
  <c r="G43" i="4"/>
  <c r="E44" i="4"/>
  <c r="F44" i="4"/>
  <c r="G44" i="4"/>
  <c r="E45" i="4"/>
  <c r="F45" i="4"/>
  <c r="G45" i="4"/>
  <c r="E46" i="4"/>
  <c r="F46" i="4"/>
  <c r="G46" i="4"/>
  <c r="E47" i="4"/>
  <c r="F47" i="4"/>
  <c r="G47" i="4"/>
  <c r="E48" i="4"/>
  <c r="F48" i="4"/>
  <c r="G48" i="4"/>
  <c r="E49" i="4"/>
  <c r="F49" i="4"/>
  <c r="G49" i="4"/>
  <c r="G39" i="4"/>
  <c r="F39" i="4"/>
  <c r="E39" i="4"/>
  <c r="I54" i="1" l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92" i="1"/>
  <c r="K92" i="1" s="1"/>
  <c r="I93" i="1"/>
  <c r="K93" i="1" s="1"/>
  <c r="I94" i="1"/>
  <c r="K94" i="1" s="1"/>
  <c r="I95" i="1"/>
  <c r="K95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J2" i="1"/>
  <c r="H2" i="1"/>
  <c r="I5" i="1" l="1"/>
  <c r="K5" i="1" s="1"/>
  <c r="I6" i="1"/>
  <c r="K6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4" i="1"/>
  <c r="I7" i="1" l="1"/>
  <c r="K7" i="1" s="1"/>
  <c r="K4" i="1"/>
  <c r="I2" i="1" l="1"/>
  <c r="K2" i="1"/>
</calcChain>
</file>

<file path=xl/comments1.xml><?xml version="1.0" encoding="utf-8"?>
<comments xmlns="http://schemas.openxmlformats.org/spreadsheetml/2006/main">
  <authors>
    <author>Miroslav R. Popović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PC_Popović
0659767025</t>
        </r>
      </text>
    </comment>
  </commentList>
</comments>
</file>

<file path=xl/comments2.xml><?xml version="1.0" encoding="utf-8"?>
<comments xmlns="http://schemas.openxmlformats.org/spreadsheetml/2006/main">
  <authors>
    <author>Miroslav R. Popović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PC_Popović
0659767025</t>
        </r>
      </text>
    </comment>
  </commentList>
</comments>
</file>

<file path=xl/comments3.xml><?xml version="1.0" encoding="utf-8"?>
<comments xmlns="http://schemas.openxmlformats.org/spreadsheetml/2006/main">
  <authors>
    <author>Miroslav R. Popović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PC_Popović
0659767025</t>
        </r>
      </text>
    </comment>
  </commentList>
</comments>
</file>

<file path=xl/sharedStrings.xml><?xml version="1.0" encoding="utf-8"?>
<sst xmlns="http://schemas.openxmlformats.org/spreadsheetml/2006/main" count="394" uniqueCount="131">
  <si>
    <t>R. br.</t>
  </si>
  <si>
    <t>Datum</t>
  </si>
  <si>
    <t>Artikal</t>
  </si>
  <si>
    <t>Cena</t>
  </si>
  <si>
    <t>Ukupno</t>
  </si>
  <si>
    <t>Duguje</t>
  </si>
  <si>
    <t>Napomena</t>
  </si>
  <si>
    <t>Ime i prezime (kupac)</t>
  </si>
  <si>
    <t>Kol</t>
  </si>
  <si>
    <t>Ulica</t>
  </si>
  <si>
    <t>Mesto</t>
  </si>
  <si>
    <t>Telefon</t>
  </si>
  <si>
    <t>Mobilni telefon</t>
  </si>
  <si>
    <t>E-mail</t>
  </si>
  <si>
    <t>WWW adresa</t>
  </si>
  <si>
    <t>Bukva - drvo</t>
  </si>
  <si>
    <t>Bagrem - drvo</t>
  </si>
  <si>
    <t>Hrast - drvo</t>
  </si>
  <si>
    <t>Paletna bukva - drvo</t>
  </si>
  <si>
    <t>Miroslav Popović</t>
  </si>
  <si>
    <t>Strahinja Arsić</t>
  </si>
  <si>
    <t>Predrag Arsić</t>
  </si>
  <si>
    <t>Nenad Arsić</t>
  </si>
  <si>
    <t>Rade Končara</t>
  </si>
  <si>
    <t>Donji Tavankut</t>
  </si>
  <si>
    <t>Broj stana</t>
  </si>
  <si>
    <t>Podaci o dnevnoj aktivnosti</t>
  </si>
  <si>
    <t>ID Artikla</t>
  </si>
  <si>
    <t>Gornji Tavankut</t>
  </si>
  <si>
    <t>Plaćeno</t>
  </si>
  <si>
    <t>pcpopovic@yahoo.com</t>
  </si>
  <si>
    <t>S</t>
  </si>
  <si>
    <t>Slavko Benčik</t>
  </si>
  <si>
    <t>Ćumur</t>
  </si>
  <si>
    <t>Petar Petrović</t>
  </si>
  <si>
    <t>Pesak</t>
  </si>
  <si>
    <t>Marko Marković</t>
  </si>
  <si>
    <t>Podaci o saradnicima (klijentima)</t>
  </si>
  <si>
    <t>Ime i prezime (naziv)</t>
  </si>
  <si>
    <t>Vrsta prometa</t>
  </si>
  <si>
    <t>Prodaja</t>
  </si>
  <si>
    <t>Nabavka</t>
  </si>
  <si>
    <t>Artikli (ID i nazivi)</t>
  </si>
  <si>
    <t>Razlika</t>
  </si>
  <si>
    <t>Nabavna cena</t>
  </si>
  <si>
    <t>Prodajna cena</t>
  </si>
  <si>
    <t>Gašeni kreč</t>
  </si>
  <si>
    <t>Jedinica mere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</si>
  <si>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</si>
  <si>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t</t>
  </si>
  <si>
    <t>kg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</si>
  <si>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</si>
  <si>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</si>
  <si>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</si>
  <si>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</si>
  <si>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</si>
  <si>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</si>
  <si>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</si>
  <si>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</si>
  <si>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</si>
  <si>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</si>
  <si>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</si>
  <si>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</si>
  <si>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</si>
  <si>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</si>
  <si>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</si>
  <si>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</si>
  <si>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</si>
  <si>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</si>
  <si>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I1</t>
  </si>
  <si>
    <t>J1</t>
  </si>
  <si>
    <t>K1</t>
  </si>
  <si>
    <t>L1</t>
  </si>
  <si>
    <t>LJ1</t>
  </si>
  <si>
    <t>M1</t>
  </si>
  <si>
    <t>N1</t>
  </si>
  <si>
    <t>O1</t>
  </si>
  <si>
    <t>P1</t>
  </si>
  <si>
    <t>Q1</t>
  </si>
  <si>
    <t>R1</t>
  </si>
  <si>
    <t>S1</t>
  </si>
  <si>
    <t>T1</t>
  </si>
  <si>
    <t>U1</t>
  </si>
  <si>
    <t>V1</t>
  </si>
  <si>
    <t>W1</t>
  </si>
  <si>
    <t>X1</t>
  </si>
  <si>
    <t>Y1</t>
  </si>
  <si>
    <t>Z1</t>
  </si>
  <si>
    <t>A1 - A30</t>
  </si>
  <si>
    <t>B1 - B30</t>
  </si>
  <si>
    <t>C1 - C30</t>
  </si>
  <si>
    <t>D1 - D30</t>
  </si>
  <si>
    <t>E1 - E30</t>
  </si>
  <si>
    <t>F1 - F30</t>
  </si>
  <si>
    <t>G1 - G30</t>
  </si>
  <si>
    <t>NJ1</t>
  </si>
  <si>
    <t>H1 - H30</t>
  </si>
  <si>
    <t>I1 - I30</t>
  </si>
  <si>
    <t>J1 - J30</t>
  </si>
  <si>
    <t>K1 - K30</t>
  </si>
  <si>
    <t>L1 - L30</t>
  </si>
  <si>
    <t>LJ1 - LJ30</t>
  </si>
  <si>
    <t>M1 - M30</t>
  </si>
  <si>
    <t>N1 - N30</t>
  </si>
  <si>
    <t>NJ1 - NJ30</t>
  </si>
  <si>
    <t>O1 - O30</t>
  </si>
  <si>
    <t>P1 - P30</t>
  </si>
  <si>
    <t>Q1 - Q30</t>
  </si>
  <si>
    <t>R1 - R30</t>
  </si>
  <si>
    <t>S1 - S30</t>
  </si>
  <si>
    <t>T1 - T30</t>
  </si>
  <si>
    <t>U1 - U30</t>
  </si>
  <si>
    <t>V1 - V30</t>
  </si>
  <si>
    <t>W1 - W30</t>
  </si>
  <si>
    <t>X1 - X30</t>
  </si>
  <si>
    <t>Y1 - Y30</t>
  </si>
  <si>
    <t>Z1 - Z30</t>
  </si>
  <si>
    <t>a1</t>
  </si>
  <si>
    <t>b1</t>
  </si>
  <si>
    <t>c1</t>
  </si>
  <si>
    <t>e1</t>
  </si>
  <si>
    <t>f1</t>
  </si>
  <si>
    <t>c2</t>
  </si>
  <si>
    <t>g1</t>
  </si>
  <si>
    <t>Mile Milić</t>
  </si>
  <si>
    <t>b2</t>
  </si>
  <si>
    <t>Banović Strahinje</t>
  </si>
  <si>
    <t>Subotica</t>
  </si>
  <si>
    <t>MB Drvara</t>
  </si>
  <si>
    <t>Jugoslovenaka</t>
  </si>
  <si>
    <t>22/b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</si>
</sst>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4"/>
      <color theme="1"/>
      <name val="Symbol"/>
      <family val="1"/>
      <charset val="2"/>
    </font>
    <font>
      <sz val="10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 style="thin">
        <color auto="1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/>
      <right/>
      <top/>
      <bottom/>
      <diagonal style="thin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5" fillId="5" borderId="1" applyNumberFormat="0" applyAlignment="0" applyProtection="0"/>
    <xf numFmtId="0" fontId="4" fillId="6" borderId="2" applyNumberFormat="0" applyFont="0" applyAlignment="0" applyProtection="0"/>
    <xf numFmtId="0" fontId="4" fillId="8" borderId="0" applyNumberFormat="0" applyBorder="0" applyAlignment="0" applyProtection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Protection="1">
      <protection hidden="1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5" fontId="0" fillId="2" borderId="4" xfId="0" applyNumberFormat="1" applyFill="1" applyBorder="1" applyProtection="1">
      <protection hidden="1"/>
    </xf>
    <xf numFmtId="165" fontId="0" fillId="0" borderId="4" xfId="0" applyNumberFormat="1" applyBorder="1" applyProtection="1"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5" xfId="0" applyBorder="1"/>
    <xf numFmtId="0" fontId="0" fillId="0" borderId="16" xfId="0" applyBorder="1"/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wrapText="1"/>
    </xf>
    <xf numFmtId="0" fontId="0" fillId="0" borderId="24" xfId="0" applyBorder="1"/>
    <xf numFmtId="0" fontId="0" fillId="0" borderId="3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1" fillId="0" borderId="25" xfId="0" applyFont="1" applyBorder="1" applyAlignment="1">
      <alignment horizontal="center" vertical="center"/>
    </xf>
    <xf numFmtId="0" fontId="0" fillId="0" borderId="30" xfId="0" applyBorder="1"/>
    <xf numFmtId="165" fontId="10" fillId="6" borderId="2" xfId="2" applyNumberFormat="1" applyFont="1" applyAlignment="1" applyProtection="1">
      <alignment vertical="center"/>
      <protection hidden="1"/>
    </xf>
    <xf numFmtId="0" fontId="10" fillId="6" borderId="2" xfId="2" applyFont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164" fontId="3" fillId="0" borderId="4" xfId="0" applyNumberFormat="1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164" fontId="3" fillId="0" borderId="11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4" xfId="0" applyFill="1" applyBorder="1" applyProtection="1">
      <protection locked="0"/>
    </xf>
    <xf numFmtId="0" fontId="0" fillId="0" borderId="0" xfId="0" applyBorder="1" applyAlignment="1">
      <alignment horizontal="center" vertical="center"/>
    </xf>
    <xf numFmtId="0" fontId="5" fillId="10" borderId="33" xfId="1" applyFont="1" applyFill="1" applyBorder="1"/>
    <xf numFmtId="0" fontId="0" fillId="10" borderId="33" xfId="0" applyFill="1" applyBorder="1" applyAlignment="1">
      <alignment horizontal="center" vertical="center"/>
    </xf>
    <xf numFmtId="0" fontId="0" fillId="0" borderId="0" xfId="0" applyBorder="1"/>
    <xf numFmtId="0" fontId="8" fillId="9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4" xfId="0" applyBorder="1"/>
    <xf numFmtId="0" fontId="5" fillId="10" borderId="4" xfId="1" applyFont="1" applyFill="1" applyBorder="1"/>
    <xf numFmtId="0" fontId="0" fillId="10" borderId="4" xfId="0" applyFill="1" applyBorder="1" applyAlignment="1">
      <alignment horizontal="center" vertical="center"/>
    </xf>
    <xf numFmtId="0" fontId="0" fillId="10" borderId="4" xfId="0" applyFill="1" applyBorder="1"/>
    <xf numFmtId="49" fontId="0" fillId="10" borderId="4" xfId="0" applyNumberFormat="1" applyFill="1" applyBorder="1" applyAlignment="1">
      <alignment horizontal="center" vertical="center"/>
    </xf>
    <xf numFmtId="49" fontId="10" fillId="10" borderId="4" xfId="1" applyNumberFormat="1" applyFont="1" applyFill="1" applyBorder="1" applyAlignment="1">
      <alignment horizontal="center" vertical="center"/>
    </xf>
    <xf numFmtId="0" fontId="13" fillId="10" borderId="4" xfId="1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7" fillId="10" borderId="35" xfId="1" applyFont="1" applyFill="1" applyBorder="1" applyAlignment="1">
      <alignment horizontal="center" vertical="center" wrapText="1"/>
    </xf>
    <xf numFmtId="0" fontId="7" fillId="10" borderId="36" xfId="1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 vertical="center" wrapText="1"/>
    </xf>
    <xf numFmtId="0" fontId="4" fillId="10" borderId="36" xfId="3" applyFill="1" applyBorder="1" applyAlignment="1">
      <alignment horizontal="center" vertical="center" wrapText="1"/>
    </xf>
    <xf numFmtId="0" fontId="4" fillId="10" borderId="37" xfId="3" applyFill="1" applyBorder="1" applyAlignment="1">
      <alignment horizontal="center" vertical="center" wrapText="1"/>
    </xf>
    <xf numFmtId="49" fontId="5" fillId="10" borderId="38" xfId="1" applyNumberFormat="1" applyFont="1" applyFill="1" applyBorder="1" applyAlignment="1">
      <alignment horizontal="center" vertical="center"/>
    </xf>
    <xf numFmtId="165" fontId="0" fillId="10" borderId="33" xfId="0" applyNumberFormat="1" applyFill="1" applyBorder="1"/>
    <xf numFmtId="165" fontId="0" fillId="10" borderId="39" xfId="0" applyNumberFormat="1" applyFill="1" applyBorder="1"/>
    <xf numFmtId="0" fontId="6" fillId="7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/>
    <xf numFmtId="0" fontId="0" fillId="0" borderId="5" xfId="0" applyBorder="1" applyAlignment="1"/>
    <xf numFmtId="0" fontId="9" fillId="6" borderId="2" xfId="2" applyFont="1" applyAlignment="1">
      <alignment horizontal="center" vertical="center"/>
    </xf>
    <xf numFmtId="0" fontId="0" fillId="6" borderId="2" xfId="2" applyFont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/>
    <xf numFmtId="0" fontId="0" fillId="0" borderId="13" xfId="0" applyBorder="1" applyAlignment="1"/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">
    <cellStyle name="20% - Accent1" xfId="3" builtinId="30"/>
    <cellStyle name="Input" xfId="1" builtinId="20"/>
    <cellStyle name="Normal" xfId="0" builtinId="0"/>
    <cellStyle name="Note" xfId="2" builtinId="10"/>
  </cellStyles>
  <dxfs count="15"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0000000"/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0000000"/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colors>
    <mruColors>
      <color rgb="FFF8A6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ica1" displayName="Tablica1" ref="A3:J103" totalsRowShown="0" headerRowDxfId="14" dataDxfId="12" headerRowBorderDxfId="13" tableBorderDxfId="11" totalsRowBorderDxfId="10">
  <autoFilter ref="A3:J103"/>
  <tableColumns count="10">
    <tableColumn id="1" name="R. br." dataDxfId="9"/>
    <tableColumn id="2" name="Ime i prezime (naziv)" dataDxfId="8"/>
    <tableColumn id="3" name="Ulica" dataDxfId="7"/>
    <tableColumn id="4" name="Broj stana" dataDxfId="6"/>
    <tableColumn id="5" name="Mesto" dataDxfId="5"/>
    <tableColumn id="6" name="Telefon" dataDxfId="4"/>
    <tableColumn id="7" name="Mobilni telefon" dataDxfId="3"/>
    <tableColumn id="8" name="E-mail" dataDxfId="2"/>
    <tableColumn id="9" name="WWW adresa" dataDxfId="1"/>
    <tableColumn id="10" name="Napomena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3"/>
  <sheetViews>
    <sheetView workbookViewId="0"/>
  </sheetViews>
  <sheetFormatPr defaultRowHeight="15" x14ac:dyDescent="0.25"/>
  <cols>
    <col min="1" max="1" width="5.7109375" customWidth="1"/>
    <col min="2" max="3" width="25.7109375" customWidth="1"/>
    <col min="4" max="4" width="7.140625" customWidth="1"/>
    <col min="5" max="5" width="20.7109375" customWidth="1"/>
    <col min="6" max="7" width="11.7109375" customWidth="1"/>
    <col min="8" max="9" width="25.7109375" customWidth="1"/>
    <col min="10" max="10" width="30.7109375" customWidth="1"/>
  </cols>
  <sheetData>
    <row r="1" spans="1:19" ht="18.75" x14ac:dyDescent="0.25">
      <c r="A1" s="19"/>
      <c r="B1" s="79" t="s">
        <v>37</v>
      </c>
      <c r="C1" s="80"/>
      <c r="D1" s="13"/>
      <c r="E1" s="14"/>
      <c r="F1" s="14"/>
      <c r="G1" s="14"/>
      <c r="H1" s="14"/>
      <c r="I1" s="15"/>
      <c r="J1" s="14"/>
      <c r="K1" s="21"/>
      <c r="L1" s="21"/>
      <c r="M1" s="21"/>
      <c r="N1" s="21"/>
      <c r="O1" s="21"/>
      <c r="P1" s="21"/>
      <c r="Q1" s="21"/>
      <c r="R1" s="22"/>
    </row>
    <row r="2" spans="1:19" x14ac:dyDescent="0.25">
      <c r="A2" s="20"/>
      <c r="B2" s="81"/>
      <c r="C2" s="82"/>
      <c r="D2" s="16"/>
      <c r="E2" s="17"/>
      <c r="F2" s="17"/>
      <c r="G2" s="17"/>
      <c r="H2" s="17"/>
      <c r="I2" s="18"/>
      <c r="J2" s="17"/>
      <c r="K2" s="17"/>
      <c r="L2" s="17"/>
      <c r="M2" s="17"/>
      <c r="N2" s="17"/>
      <c r="O2" s="17"/>
      <c r="P2" s="17"/>
      <c r="Q2" s="17"/>
      <c r="R2" s="18"/>
    </row>
    <row r="3" spans="1:19" s="1" customFormat="1" ht="30" customHeight="1" x14ac:dyDescent="0.25">
      <c r="A3" s="3" t="s">
        <v>0</v>
      </c>
      <c r="B3" s="4" t="s">
        <v>38</v>
      </c>
      <c r="C3" s="4" t="s">
        <v>9</v>
      </c>
      <c r="D3" s="4" t="s">
        <v>25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6</v>
      </c>
      <c r="K3" s="23"/>
      <c r="L3" s="24"/>
      <c r="M3" s="24"/>
      <c r="N3" s="24"/>
      <c r="O3" s="24"/>
      <c r="P3" s="24"/>
      <c r="Q3" s="24"/>
      <c r="R3" s="27"/>
      <c r="S3" s="29"/>
    </row>
    <row r="4" spans="1:19" ht="30" customHeight="1" x14ac:dyDescent="0.25">
      <c r="A4" s="43">
        <v>1</v>
      </c>
      <c r="B4" s="45" t="s">
        <v>19</v>
      </c>
      <c r="C4" s="45" t="s">
        <v>23</v>
      </c>
      <c r="D4" s="53">
        <v>9</v>
      </c>
      <c r="E4" s="45" t="s">
        <v>24</v>
      </c>
      <c r="F4" s="47">
        <v>244766271</v>
      </c>
      <c r="G4" s="47">
        <v>659767025</v>
      </c>
      <c r="H4" s="48" t="s">
        <v>30</v>
      </c>
      <c r="I4" s="45"/>
      <c r="J4" s="49"/>
      <c r="K4" s="25"/>
      <c r="L4" s="26"/>
      <c r="M4" s="26"/>
      <c r="N4" s="26"/>
      <c r="O4" s="26"/>
      <c r="P4" s="26"/>
      <c r="Q4" s="26"/>
      <c r="R4" s="28"/>
      <c r="S4" s="2"/>
    </row>
    <row r="5" spans="1:19" ht="30" customHeight="1" x14ac:dyDescent="0.25">
      <c r="A5" s="43">
        <v>2</v>
      </c>
      <c r="B5" s="45" t="s">
        <v>20</v>
      </c>
      <c r="C5" s="45" t="s">
        <v>28</v>
      </c>
      <c r="D5" s="53">
        <v>108</v>
      </c>
      <c r="E5" s="45" t="s">
        <v>28</v>
      </c>
      <c r="F5" s="47"/>
      <c r="G5" s="47"/>
      <c r="H5" s="48"/>
      <c r="I5" s="45"/>
      <c r="J5" s="49"/>
      <c r="K5" s="25"/>
      <c r="L5" s="26"/>
      <c r="M5" s="26"/>
      <c r="N5" s="26"/>
      <c r="O5" s="26"/>
      <c r="P5" s="26"/>
      <c r="Q5" s="26"/>
      <c r="R5" s="28"/>
      <c r="S5" s="2"/>
    </row>
    <row r="6" spans="1:19" ht="30" customHeight="1" x14ac:dyDescent="0.25">
      <c r="A6" s="43">
        <v>3</v>
      </c>
      <c r="B6" s="45" t="s">
        <v>21</v>
      </c>
      <c r="C6" s="45" t="s">
        <v>28</v>
      </c>
      <c r="D6" s="53">
        <v>108</v>
      </c>
      <c r="E6" s="45" t="s">
        <v>28</v>
      </c>
      <c r="F6" s="47"/>
      <c r="G6" s="47"/>
      <c r="H6" s="48"/>
      <c r="I6" s="45"/>
      <c r="J6" s="49"/>
      <c r="K6" s="25"/>
      <c r="L6" s="26"/>
      <c r="M6" s="26"/>
      <c r="N6" s="26"/>
      <c r="O6" s="26"/>
      <c r="P6" s="26"/>
      <c r="Q6" s="26"/>
      <c r="R6" s="28"/>
      <c r="S6" s="2"/>
    </row>
    <row r="7" spans="1:19" ht="30" customHeight="1" x14ac:dyDescent="0.25">
      <c r="A7" s="43">
        <v>4</v>
      </c>
      <c r="B7" s="45" t="s">
        <v>22</v>
      </c>
      <c r="C7" s="45" t="s">
        <v>28</v>
      </c>
      <c r="D7" s="53">
        <v>108</v>
      </c>
      <c r="E7" s="45" t="s">
        <v>28</v>
      </c>
      <c r="F7" s="47"/>
      <c r="G7" s="47"/>
      <c r="H7" s="48"/>
      <c r="I7" s="45"/>
      <c r="J7" s="49"/>
      <c r="K7" s="25"/>
      <c r="L7" s="26"/>
      <c r="M7" s="26"/>
      <c r="N7" s="26"/>
      <c r="O7" s="26"/>
      <c r="P7" s="26"/>
      <c r="Q7" s="26"/>
      <c r="R7" s="28"/>
      <c r="S7" s="2"/>
    </row>
    <row r="8" spans="1:19" ht="30" customHeight="1" x14ac:dyDescent="0.25">
      <c r="A8" s="43">
        <v>5</v>
      </c>
      <c r="B8" s="45" t="s">
        <v>124</v>
      </c>
      <c r="C8" s="45" t="s">
        <v>126</v>
      </c>
      <c r="D8" s="53">
        <v>62</v>
      </c>
      <c r="E8" s="45" t="s">
        <v>127</v>
      </c>
      <c r="F8" s="47"/>
      <c r="G8" s="47"/>
      <c r="H8" s="48"/>
      <c r="I8" s="45"/>
      <c r="J8" s="49"/>
      <c r="K8" s="25"/>
      <c r="L8" s="26"/>
      <c r="M8" s="26"/>
      <c r="N8" s="26"/>
      <c r="O8" s="26"/>
      <c r="P8" s="26"/>
      <c r="Q8" s="26"/>
      <c r="R8" s="28"/>
      <c r="S8" s="2"/>
    </row>
    <row r="9" spans="1:19" ht="30" customHeight="1" x14ac:dyDescent="0.25">
      <c r="A9" s="43">
        <v>6</v>
      </c>
      <c r="B9" s="45" t="s">
        <v>128</v>
      </c>
      <c r="C9" s="45" t="s">
        <v>129</v>
      </c>
      <c r="D9" s="53" t="s">
        <v>130</v>
      </c>
      <c r="E9" s="45" t="s">
        <v>127</v>
      </c>
      <c r="F9" s="47"/>
      <c r="G9" s="47"/>
      <c r="H9" s="48"/>
      <c r="I9" s="45"/>
      <c r="J9" s="49"/>
      <c r="K9" s="25"/>
      <c r="L9" s="26"/>
      <c r="M9" s="26"/>
      <c r="N9" s="26"/>
      <c r="O9" s="26"/>
      <c r="P9" s="26"/>
      <c r="Q9" s="26"/>
      <c r="R9" s="28"/>
      <c r="S9" s="2"/>
    </row>
    <row r="10" spans="1:19" ht="30" customHeight="1" x14ac:dyDescent="0.25">
      <c r="A10" s="43">
        <v>7</v>
      </c>
      <c r="B10" s="45"/>
      <c r="C10" s="45"/>
      <c r="D10" s="53"/>
      <c r="E10" s="45"/>
      <c r="F10" s="47"/>
      <c r="G10" s="47"/>
      <c r="H10" s="48"/>
      <c r="I10" s="45"/>
      <c r="J10" s="49"/>
      <c r="K10" s="25"/>
      <c r="L10" s="26"/>
      <c r="M10" s="26"/>
      <c r="N10" s="26"/>
      <c r="O10" s="26"/>
      <c r="P10" s="26"/>
      <c r="Q10" s="26"/>
      <c r="R10" s="28"/>
      <c r="S10" s="2"/>
    </row>
    <row r="11" spans="1:19" ht="30" customHeight="1" x14ac:dyDescent="0.25">
      <c r="A11" s="43">
        <v>8</v>
      </c>
      <c r="B11" s="45"/>
      <c r="C11" s="45"/>
      <c r="D11" s="53"/>
      <c r="E11" s="45"/>
      <c r="F11" s="47"/>
      <c r="G11" s="47"/>
      <c r="H11" s="48"/>
      <c r="I11" s="45"/>
      <c r="J11" s="49"/>
      <c r="K11" s="25"/>
      <c r="L11" s="26"/>
      <c r="M11" s="26"/>
      <c r="N11" s="26"/>
      <c r="O11" s="26"/>
      <c r="P11" s="26"/>
      <c r="Q11" s="26"/>
      <c r="R11" s="28"/>
      <c r="S11" s="2"/>
    </row>
    <row r="12" spans="1:19" ht="30" customHeight="1" x14ac:dyDescent="0.25">
      <c r="A12" s="43">
        <v>9</v>
      </c>
      <c r="B12" s="45"/>
      <c r="C12" s="45"/>
      <c r="D12" s="53"/>
      <c r="E12" s="45"/>
      <c r="F12" s="47"/>
      <c r="G12" s="47"/>
      <c r="H12" s="48"/>
      <c r="I12" s="45"/>
      <c r="J12" s="49"/>
      <c r="K12" s="25"/>
      <c r="L12" s="26"/>
      <c r="M12" s="26"/>
      <c r="N12" s="26"/>
      <c r="O12" s="26"/>
      <c r="P12" s="26"/>
      <c r="Q12" s="26"/>
      <c r="R12" s="28"/>
      <c r="S12" s="2"/>
    </row>
    <row r="13" spans="1:19" ht="30" customHeight="1" x14ac:dyDescent="0.25">
      <c r="A13" s="43">
        <v>10</v>
      </c>
      <c r="B13" s="45"/>
      <c r="C13" s="45"/>
      <c r="D13" s="53"/>
      <c r="E13" s="45"/>
      <c r="F13" s="47"/>
      <c r="G13" s="47"/>
      <c r="H13" s="48"/>
      <c r="I13" s="45"/>
      <c r="J13" s="49"/>
      <c r="K13" s="25"/>
      <c r="L13" s="26"/>
      <c r="M13" s="26"/>
      <c r="N13" s="26"/>
      <c r="O13" s="26"/>
      <c r="P13" s="26"/>
      <c r="Q13" s="26"/>
      <c r="R13" s="28"/>
      <c r="S13" s="2"/>
    </row>
    <row r="14" spans="1:19" ht="30" customHeight="1" x14ac:dyDescent="0.25">
      <c r="A14" s="43">
        <v>11</v>
      </c>
      <c r="B14" s="45"/>
      <c r="C14" s="45"/>
      <c r="D14" s="53"/>
      <c r="E14" s="45"/>
      <c r="F14" s="47"/>
      <c r="G14" s="47"/>
      <c r="H14" s="48"/>
      <c r="I14" s="45"/>
      <c r="J14" s="49"/>
      <c r="K14" s="25"/>
      <c r="L14" s="26"/>
      <c r="M14" s="26"/>
      <c r="N14" s="26"/>
      <c r="O14" s="26"/>
      <c r="P14" s="26"/>
      <c r="Q14" s="26"/>
      <c r="R14" s="28"/>
      <c r="S14" s="2"/>
    </row>
    <row r="15" spans="1:19" ht="30" customHeight="1" x14ac:dyDescent="0.25">
      <c r="A15" s="43">
        <v>12</v>
      </c>
      <c r="B15" s="45"/>
      <c r="C15" s="45"/>
      <c r="D15" s="53"/>
      <c r="E15" s="45"/>
      <c r="F15" s="47"/>
      <c r="G15" s="47"/>
      <c r="H15" s="48"/>
      <c r="I15" s="45"/>
      <c r="J15" s="49"/>
      <c r="K15" s="25"/>
      <c r="L15" s="26"/>
      <c r="M15" s="26"/>
      <c r="N15" s="26"/>
      <c r="O15" s="26"/>
      <c r="P15" s="26"/>
      <c r="Q15" s="26"/>
      <c r="R15" s="28"/>
      <c r="S15" s="2"/>
    </row>
    <row r="16" spans="1:19" ht="30" customHeight="1" x14ac:dyDescent="0.25">
      <c r="A16" s="43">
        <v>13</v>
      </c>
      <c r="B16" s="45"/>
      <c r="C16" s="45"/>
      <c r="D16" s="53"/>
      <c r="E16" s="45"/>
      <c r="F16" s="47"/>
      <c r="G16" s="47"/>
      <c r="H16" s="48"/>
      <c r="I16" s="45"/>
      <c r="J16" s="49"/>
      <c r="K16" s="25"/>
      <c r="L16" s="26"/>
      <c r="M16" s="26"/>
      <c r="N16" s="26"/>
      <c r="O16" s="26"/>
      <c r="P16" s="26"/>
      <c r="Q16" s="26"/>
      <c r="R16" s="28"/>
      <c r="S16" s="2"/>
    </row>
    <row r="17" spans="1:19" ht="30" customHeight="1" x14ac:dyDescent="0.25">
      <c r="A17" s="43">
        <v>14</v>
      </c>
      <c r="B17" s="45"/>
      <c r="C17" s="45"/>
      <c r="D17" s="53"/>
      <c r="E17" s="45"/>
      <c r="F17" s="47"/>
      <c r="G17" s="47"/>
      <c r="H17" s="48"/>
      <c r="I17" s="45"/>
      <c r="J17" s="49"/>
      <c r="K17" s="25"/>
      <c r="L17" s="26"/>
      <c r="M17" s="26"/>
      <c r="N17" s="26"/>
      <c r="O17" s="26"/>
      <c r="P17" s="26"/>
      <c r="Q17" s="26"/>
      <c r="R17" s="28"/>
      <c r="S17" s="2"/>
    </row>
    <row r="18" spans="1:19" ht="30" customHeight="1" x14ac:dyDescent="0.25">
      <c r="A18" s="43">
        <v>15</v>
      </c>
      <c r="B18" s="45"/>
      <c r="C18" s="45"/>
      <c r="D18" s="53"/>
      <c r="E18" s="45"/>
      <c r="F18" s="47"/>
      <c r="G18" s="47"/>
      <c r="H18" s="48"/>
      <c r="I18" s="45"/>
      <c r="J18" s="49"/>
      <c r="K18" s="25"/>
      <c r="L18" s="26"/>
      <c r="M18" s="26"/>
      <c r="N18" s="26"/>
      <c r="O18" s="26"/>
      <c r="P18" s="26"/>
      <c r="Q18" s="26"/>
      <c r="R18" s="28"/>
      <c r="S18" s="2"/>
    </row>
    <row r="19" spans="1:19" ht="30" customHeight="1" x14ac:dyDescent="0.25">
      <c r="A19" s="43">
        <v>16</v>
      </c>
      <c r="B19" s="45"/>
      <c r="C19" s="45"/>
      <c r="D19" s="53"/>
      <c r="E19" s="45"/>
      <c r="F19" s="47"/>
      <c r="G19" s="47"/>
      <c r="H19" s="48"/>
      <c r="I19" s="45"/>
      <c r="J19" s="49"/>
      <c r="K19" s="25"/>
      <c r="L19" s="26"/>
      <c r="M19" s="26"/>
      <c r="N19" s="26"/>
      <c r="O19" s="26"/>
      <c r="P19" s="26"/>
      <c r="Q19" s="26"/>
      <c r="R19" s="28"/>
      <c r="S19" s="2"/>
    </row>
    <row r="20" spans="1:19" ht="30" customHeight="1" x14ac:dyDescent="0.25">
      <c r="A20" s="43">
        <v>17</v>
      </c>
      <c r="B20" s="45"/>
      <c r="C20" s="45"/>
      <c r="D20" s="53"/>
      <c r="E20" s="45"/>
      <c r="F20" s="47"/>
      <c r="G20" s="47"/>
      <c r="H20" s="48"/>
      <c r="I20" s="45"/>
      <c r="J20" s="49"/>
      <c r="K20" s="25"/>
      <c r="L20" s="26"/>
      <c r="M20" s="26"/>
      <c r="N20" s="26"/>
      <c r="O20" s="26"/>
      <c r="P20" s="26"/>
      <c r="Q20" s="26"/>
      <c r="R20" s="28"/>
      <c r="S20" s="2"/>
    </row>
    <row r="21" spans="1:19" ht="30" customHeight="1" x14ac:dyDescent="0.25">
      <c r="A21" s="43">
        <v>18</v>
      </c>
      <c r="B21" s="45"/>
      <c r="C21" s="45"/>
      <c r="D21" s="53"/>
      <c r="E21" s="45"/>
      <c r="F21" s="47"/>
      <c r="G21" s="47"/>
      <c r="H21" s="48"/>
      <c r="I21" s="45"/>
      <c r="J21" s="49"/>
      <c r="K21" s="25"/>
      <c r="L21" s="26"/>
      <c r="M21" s="26"/>
      <c r="N21" s="26"/>
      <c r="O21" s="26"/>
      <c r="P21" s="26"/>
      <c r="Q21" s="26"/>
      <c r="R21" s="28"/>
      <c r="S21" s="2"/>
    </row>
    <row r="22" spans="1:19" ht="30" customHeight="1" x14ac:dyDescent="0.25">
      <c r="A22" s="43">
        <v>19</v>
      </c>
      <c r="B22" s="45"/>
      <c r="C22" s="45"/>
      <c r="D22" s="53"/>
      <c r="E22" s="45"/>
      <c r="F22" s="47"/>
      <c r="G22" s="47"/>
      <c r="H22" s="48"/>
      <c r="I22" s="45"/>
      <c r="J22" s="49"/>
      <c r="K22" s="25"/>
      <c r="L22" s="26"/>
      <c r="M22" s="26"/>
      <c r="N22" s="26"/>
      <c r="O22" s="26"/>
      <c r="P22" s="26"/>
      <c r="Q22" s="26"/>
      <c r="R22" s="28"/>
      <c r="S22" s="2"/>
    </row>
    <row r="23" spans="1:19" ht="30" customHeight="1" x14ac:dyDescent="0.25">
      <c r="A23" s="43">
        <v>20</v>
      </c>
      <c r="B23" s="45"/>
      <c r="C23" s="45"/>
      <c r="D23" s="53"/>
      <c r="E23" s="45"/>
      <c r="F23" s="47"/>
      <c r="G23" s="47"/>
      <c r="H23" s="48"/>
      <c r="I23" s="45"/>
      <c r="J23" s="49"/>
      <c r="K23" s="25"/>
      <c r="L23" s="26"/>
      <c r="M23" s="26"/>
      <c r="N23" s="26"/>
      <c r="O23" s="26"/>
      <c r="P23" s="26"/>
      <c r="Q23" s="26"/>
      <c r="R23" s="28"/>
      <c r="S23" s="2"/>
    </row>
    <row r="24" spans="1:19" ht="30" customHeight="1" x14ac:dyDescent="0.25">
      <c r="A24" s="43">
        <v>21</v>
      </c>
      <c r="B24" s="45"/>
      <c r="C24" s="45"/>
      <c r="D24" s="53"/>
      <c r="E24" s="45"/>
      <c r="F24" s="47"/>
      <c r="G24" s="47"/>
      <c r="H24" s="48"/>
      <c r="I24" s="45"/>
      <c r="J24" s="49"/>
      <c r="K24" s="25"/>
      <c r="L24" s="26"/>
      <c r="M24" s="26"/>
      <c r="N24" s="26"/>
      <c r="O24" s="26"/>
      <c r="P24" s="26"/>
      <c r="Q24" s="26"/>
      <c r="R24" s="28"/>
      <c r="S24" s="2"/>
    </row>
    <row r="25" spans="1:19" ht="30" customHeight="1" x14ac:dyDescent="0.25">
      <c r="A25" s="43">
        <v>22</v>
      </c>
      <c r="B25" s="45"/>
      <c r="C25" s="45"/>
      <c r="D25" s="53"/>
      <c r="E25" s="45"/>
      <c r="F25" s="47"/>
      <c r="G25" s="47"/>
      <c r="H25" s="48"/>
      <c r="I25" s="45"/>
      <c r="J25" s="49"/>
      <c r="K25" s="25"/>
      <c r="L25" s="26"/>
      <c r="M25" s="26"/>
      <c r="N25" s="26"/>
      <c r="O25" s="26"/>
      <c r="P25" s="26"/>
      <c r="Q25" s="26"/>
      <c r="R25" s="28"/>
      <c r="S25" s="2"/>
    </row>
    <row r="26" spans="1:19" ht="30" customHeight="1" x14ac:dyDescent="0.25">
      <c r="A26" s="43">
        <v>23</v>
      </c>
      <c r="B26" s="45"/>
      <c r="C26" s="45"/>
      <c r="D26" s="53"/>
      <c r="E26" s="45"/>
      <c r="F26" s="47"/>
      <c r="G26" s="47"/>
      <c r="H26" s="48"/>
      <c r="I26" s="45"/>
      <c r="J26" s="49"/>
      <c r="K26" s="25"/>
      <c r="L26" s="26"/>
      <c r="M26" s="26"/>
      <c r="N26" s="26"/>
      <c r="O26" s="26"/>
      <c r="P26" s="26"/>
      <c r="Q26" s="26"/>
      <c r="R26" s="28"/>
      <c r="S26" s="2"/>
    </row>
    <row r="27" spans="1:19" ht="30" customHeight="1" x14ac:dyDescent="0.25">
      <c r="A27" s="43">
        <v>24</v>
      </c>
      <c r="B27" s="45"/>
      <c r="C27" s="45"/>
      <c r="D27" s="53"/>
      <c r="E27" s="45"/>
      <c r="F27" s="47"/>
      <c r="G27" s="47"/>
      <c r="H27" s="48"/>
      <c r="I27" s="45"/>
      <c r="J27" s="49"/>
      <c r="K27" s="25"/>
      <c r="L27" s="26"/>
      <c r="M27" s="26"/>
      <c r="N27" s="26"/>
      <c r="O27" s="26"/>
      <c r="P27" s="26"/>
      <c r="Q27" s="26"/>
      <c r="R27" s="28"/>
      <c r="S27" s="2"/>
    </row>
    <row r="28" spans="1:19" ht="30" customHeight="1" x14ac:dyDescent="0.25">
      <c r="A28" s="43">
        <v>25</v>
      </c>
      <c r="B28" s="45"/>
      <c r="C28" s="45"/>
      <c r="D28" s="53"/>
      <c r="E28" s="45"/>
      <c r="F28" s="47"/>
      <c r="G28" s="47"/>
      <c r="H28" s="48"/>
      <c r="I28" s="45"/>
      <c r="J28" s="49"/>
      <c r="K28" s="25"/>
      <c r="L28" s="26"/>
      <c r="M28" s="26"/>
      <c r="N28" s="26"/>
      <c r="O28" s="26"/>
      <c r="P28" s="26"/>
      <c r="Q28" s="26"/>
      <c r="R28" s="28"/>
      <c r="S28" s="2"/>
    </row>
    <row r="29" spans="1:19" ht="30" customHeight="1" x14ac:dyDescent="0.25">
      <c r="A29" s="43">
        <v>26</v>
      </c>
      <c r="B29" s="45"/>
      <c r="C29" s="45"/>
      <c r="D29" s="53"/>
      <c r="E29" s="45"/>
      <c r="F29" s="47"/>
      <c r="G29" s="47"/>
      <c r="H29" s="48"/>
      <c r="I29" s="45"/>
      <c r="J29" s="49"/>
      <c r="K29" s="25"/>
      <c r="L29" s="26"/>
      <c r="M29" s="26"/>
      <c r="N29" s="26"/>
      <c r="O29" s="26"/>
      <c r="P29" s="26"/>
      <c r="Q29" s="26"/>
      <c r="R29" s="28"/>
      <c r="S29" s="2"/>
    </row>
    <row r="30" spans="1:19" ht="30" customHeight="1" x14ac:dyDescent="0.25">
      <c r="A30" s="43">
        <v>27</v>
      </c>
      <c r="B30" s="45"/>
      <c r="C30" s="45"/>
      <c r="D30" s="53"/>
      <c r="E30" s="45"/>
      <c r="F30" s="47"/>
      <c r="G30" s="47"/>
      <c r="H30" s="48"/>
      <c r="I30" s="45"/>
      <c r="J30" s="49"/>
      <c r="K30" s="25"/>
      <c r="L30" s="26"/>
      <c r="M30" s="26"/>
      <c r="N30" s="26"/>
      <c r="O30" s="26"/>
      <c r="P30" s="26"/>
      <c r="Q30" s="26"/>
      <c r="R30" s="28"/>
      <c r="S30" s="2"/>
    </row>
    <row r="31" spans="1:19" ht="30" customHeight="1" x14ac:dyDescent="0.25">
      <c r="A31" s="43">
        <v>28</v>
      </c>
      <c r="B31" s="45"/>
      <c r="C31" s="45"/>
      <c r="D31" s="53"/>
      <c r="E31" s="45"/>
      <c r="F31" s="47"/>
      <c r="G31" s="47"/>
      <c r="H31" s="48"/>
      <c r="I31" s="45"/>
      <c r="J31" s="49"/>
      <c r="K31" s="25"/>
      <c r="L31" s="26"/>
      <c r="M31" s="26"/>
      <c r="N31" s="26"/>
      <c r="O31" s="26"/>
      <c r="P31" s="26"/>
      <c r="Q31" s="26"/>
      <c r="R31" s="28"/>
      <c r="S31" s="2"/>
    </row>
    <row r="32" spans="1:19" ht="30" customHeight="1" x14ac:dyDescent="0.25">
      <c r="A32" s="43">
        <v>29</v>
      </c>
      <c r="B32" s="45"/>
      <c r="C32" s="45"/>
      <c r="D32" s="53"/>
      <c r="E32" s="45"/>
      <c r="F32" s="47"/>
      <c r="G32" s="47"/>
      <c r="H32" s="48"/>
      <c r="I32" s="45"/>
      <c r="J32" s="49"/>
      <c r="K32" s="25"/>
      <c r="L32" s="26"/>
      <c r="M32" s="26"/>
      <c r="N32" s="26"/>
      <c r="O32" s="26"/>
      <c r="P32" s="26"/>
      <c r="Q32" s="26"/>
      <c r="R32" s="28"/>
      <c r="S32" s="2"/>
    </row>
    <row r="33" spans="1:19" ht="30" customHeight="1" x14ac:dyDescent="0.25">
      <c r="A33" s="43">
        <v>30</v>
      </c>
      <c r="B33" s="45"/>
      <c r="C33" s="45"/>
      <c r="D33" s="53"/>
      <c r="E33" s="45"/>
      <c r="F33" s="47"/>
      <c r="G33" s="47"/>
      <c r="H33" s="48"/>
      <c r="I33" s="45"/>
      <c r="J33" s="49"/>
      <c r="K33" s="25"/>
      <c r="L33" s="26"/>
      <c r="M33" s="26"/>
      <c r="N33" s="26"/>
      <c r="O33" s="26"/>
      <c r="P33" s="26"/>
      <c r="Q33" s="26"/>
      <c r="R33" s="28"/>
      <c r="S33" s="2"/>
    </row>
    <row r="34" spans="1:19" ht="30" customHeight="1" x14ac:dyDescent="0.25">
      <c r="A34" s="43">
        <v>31</v>
      </c>
      <c r="B34" s="45"/>
      <c r="C34" s="45"/>
      <c r="D34" s="53"/>
      <c r="E34" s="45"/>
      <c r="F34" s="47"/>
      <c r="G34" s="47"/>
      <c r="H34" s="48"/>
      <c r="I34" s="45"/>
      <c r="J34" s="49"/>
      <c r="K34" s="25"/>
      <c r="L34" s="26"/>
      <c r="M34" s="26"/>
      <c r="N34" s="26"/>
      <c r="O34" s="26"/>
      <c r="P34" s="26"/>
      <c r="Q34" s="26"/>
      <c r="R34" s="28"/>
      <c r="S34" s="2"/>
    </row>
    <row r="35" spans="1:19" ht="30" customHeight="1" x14ac:dyDescent="0.25">
      <c r="A35" s="43">
        <v>32</v>
      </c>
      <c r="B35" s="45"/>
      <c r="C35" s="45"/>
      <c r="D35" s="53"/>
      <c r="E35" s="45"/>
      <c r="F35" s="47"/>
      <c r="G35" s="47"/>
      <c r="H35" s="48"/>
      <c r="I35" s="45"/>
      <c r="J35" s="49"/>
      <c r="K35" s="25"/>
      <c r="L35" s="26"/>
      <c r="M35" s="26"/>
      <c r="N35" s="26"/>
      <c r="O35" s="26"/>
      <c r="P35" s="26"/>
      <c r="Q35" s="26"/>
      <c r="R35" s="28"/>
      <c r="S35" s="2"/>
    </row>
    <row r="36" spans="1:19" ht="30" customHeight="1" x14ac:dyDescent="0.25">
      <c r="A36" s="43">
        <v>33</v>
      </c>
      <c r="B36" s="45"/>
      <c r="C36" s="45"/>
      <c r="D36" s="53"/>
      <c r="E36" s="45"/>
      <c r="F36" s="47"/>
      <c r="G36" s="47"/>
      <c r="H36" s="48"/>
      <c r="I36" s="45"/>
      <c r="J36" s="49"/>
      <c r="K36" s="25"/>
      <c r="L36" s="26"/>
      <c r="M36" s="26"/>
      <c r="N36" s="26"/>
      <c r="O36" s="26"/>
      <c r="P36" s="26"/>
      <c r="Q36" s="26"/>
      <c r="R36" s="28"/>
      <c r="S36" s="2"/>
    </row>
    <row r="37" spans="1:19" ht="30" customHeight="1" x14ac:dyDescent="0.25">
      <c r="A37" s="43">
        <v>34</v>
      </c>
      <c r="B37" s="45"/>
      <c r="C37" s="45"/>
      <c r="D37" s="53"/>
      <c r="E37" s="45"/>
      <c r="F37" s="47"/>
      <c r="G37" s="47"/>
      <c r="H37" s="48"/>
      <c r="I37" s="45"/>
      <c r="J37" s="49"/>
      <c r="K37" s="25"/>
      <c r="L37" s="26"/>
      <c r="M37" s="26"/>
      <c r="N37" s="26"/>
      <c r="O37" s="26"/>
      <c r="P37" s="26"/>
      <c r="Q37" s="26"/>
      <c r="R37" s="28"/>
      <c r="S37" s="2"/>
    </row>
    <row r="38" spans="1:19" ht="30" customHeight="1" x14ac:dyDescent="0.25">
      <c r="A38" s="43">
        <v>35</v>
      </c>
      <c r="B38" s="45"/>
      <c r="C38" s="45"/>
      <c r="D38" s="53"/>
      <c r="E38" s="45"/>
      <c r="F38" s="47"/>
      <c r="G38" s="47"/>
      <c r="H38" s="48"/>
      <c r="I38" s="45"/>
      <c r="J38" s="49"/>
      <c r="K38" s="25"/>
      <c r="L38" s="26"/>
      <c r="M38" s="26"/>
      <c r="N38" s="26"/>
      <c r="O38" s="26"/>
      <c r="P38" s="26"/>
      <c r="Q38" s="26"/>
      <c r="R38" s="28"/>
      <c r="S38" s="2"/>
    </row>
    <row r="39" spans="1:19" ht="30" customHeight="1" x14ac:dyDescent="0.25">
      <c r="A39" s="43">
        <v>36</v>
      </c>
      <c r="B39" s="45"/>
      <c r="C39" s="45"/>
      <c r="D39" s="53"/>
      <c r="E39" s="45"/>
      <c r="F39" s="47"/>
      <c r="G39" s="47"/>
      <c r="H39" s="48"/>
      <c r="I39" s="45"/>
      <c r="J39" s="49"/>
      <c r="K39" s="25"/>
      <c r="L39" s="26"/>
      <c r="M39" s="26"/>
      <c r="N39" s="26"/>
      <c r="O39" s="26"/>
      <c r="P39" s="26"/>
      <c r="Q39" s="26"/>
      <c r="R39" s="28"/>
      <c r="S39" s="2"/>
    </row>
    <row r="40" spans="1:19" ht="30" customHeight="1" x14ac:dyDescent="0.25">
      <c r="A40" s="43">
        <v>37</v>
      </c>
      <c r="B40" s="45"/>
      <c r="C40" s="45"/>
      <c r="D40" s="53"/>
      <c r="E40" s="45"/>
      <c r="F40" s="47"/>
      <c r="G40" s="47"/>
      <c r="H40" s="48"/>
      <c r="I40" s="45"/>
      <c r="J40" s="49"/>
      <c r="K40" s="25"/>
      <c r="L40" s="26"/>
      <c r="M40" s="26"/>
      <c r="N40" s="26"/>
      <c r="O40" s="26"/>
      <c r="P40" s="26"/>
      <c r="Q40" s="26"/>
      <c r="R40" s="28"/>
      <c r="S40" s="2"/>
    </row>
    <row r="41" spans="1:19" ht="30" customHeight="1" x14ac:dyDescent="0.25">
      <c r="A41" s="43">
        <v>38</v>
      </c>
      <c r="B41" s="45"/>
      <c r="C41" s="45"/>
      <c r="D41" s="53"/>
      <c r="E41" s="45"/>
      <c r="F41" s="47"/>
      <c r="G41" s="47"/>
      <c r="H41" s="48"/>
      <c r="I41" s="45"/>
      <c r="J41" s="49"/>
      <c r="K41" s="25"/>
      <c r="L41" s="26"/>
      <c r="M41" s="26"/>
      <c r="N41" s="26"/>
      <c r="O41" s="26"/>
      <c r="P41" s="26"/>
      <c r="Q41" s="26"/>
      <c r="R41" s="28"/>
      <c r="S41" s="2"/>
    </row>
    <row r="42" spans="1:19" ht="30" customHeight="1" x14ac:dyDescent="0.25">
      <c r="A42" s="43">
        <v>39</v>
      </c>
      <c r="B42" s="45"/>
      <c r="C42" s="45"/>
      <c r="D42" s="53"/>
      <c r="E42" s="45"/>
      <c r="F42" s="47"/>
      <c r="G42" s="47"/>
      <c r="H42" s="48"/>
      <c r="I42" s="45"/>
      <c r="J42" s="49"/>
      <c r="K42" s="25"/>
      <c r="L42" s="26"/>
      <c r="M42" s="26"/>
      <c r="N42" s="26"/>
      <c r="O42" s="26"/>
      <c r="P42" s="26"/>
      <c r="Q42" s="26"/>
      <c r="R42" s="28"/>
      <c r="S42" s="2"/>
    </row>
    <row r="43" spans="1:19" ht="30" customHeight="1" x14ac:dyDescent="0.25">
      <c r="A43" s="43">
        <v>40</v>
      </c>
      <c r="B43" s="45"/>
      <c r="C43" s="45"/>
      <c r="D43" s="53"/>
      <c r="E43" s="45"/>
      <c r="F43" s="47"/>
      <c r="G43" s="47"/>
      <c r="H43" s="48"/>
      <c r="I43" s="45"/>
      <c r="J43" s="49"/>
      <c r="K43" s="25"/>
      <c r="L43" s="26"/>
      <c r="M43" s="26"/>
      <c r="N43" s="26"/>
      <c r="O43" s="26"/>
      <c r="P43" s="26"/>
      <c r="Q43" s="26"/>
      <c r="R43" s="28"/>
      <c r="S43" s="2"/>
    </row>
    <row r="44" spans="1:19" ht="30" customHeight="1" x14ac:dyDescent="0.25">
      <c r="A44" s="43">
        <v>41</v>
      </c>
      <c r="B44" s="45"/>
      <c r="C44" s="45"/>
      <c r="D44" s="53"/>
      <c r="E44" s="45"/>
      <c r="F44" s="47"/>
      <c r="G44" s="47"/>
      <c r="H44" s="48"/>
      <c r="I44" s="45"/>
      <c r="J44" s="49"/>
      <c r="K44" s="25"/>
      <c r="L44" s="26"/>
      <c r="M44" s="26"/>
      <c r="N44" s="26"/>
      <c r="O44" s="26"/>
      <c r="P44" s="26"/>
      <c r="Q44" s="26"/>
      <c r="R44" s="28"/>
      <c r="S44" s="2"/>
    </row>
    <row r="45" spans="1:19" ht="30" customHeight="1" x14ac:dyDescent="0.25">
      <c r="A45" s="43">
        <v>42</v>
      </c>
      <c r="B45" s="45"/>
      <c r="C45" s="45"/>
      <c r="D45" s="53"/>
      <c r="E45" s="45"/>
      <c r="F45" s="47"/>
      <c r="G45" s="47"/>
      <c r="H45" s="48"/>
      <c r="I45" s="45"/>
      <c r="J45" s="49"/>
      <c r="K45" s="25"/>
      <c r="L45" s="26"/>
      <c r="M45" s="26"/>
      <c r="N45" s="26"/>
      <c r="O45" s="26"/>
      <c r="P45" s="26"/>
      <c r="Q45" s="26"/>
      <c r="R45" s="28"/>
      <c r="S45" s="2"/>
    </row>
    <row r="46" spans="1:19" ht="30" customHeight="1" x14ac:dyDescent="0.25">
      <c r="A46" s="43">
        <v>43</v>
      </c>
      <c r="B46" s="45"/>
      <c r="C46" s="45"/>
      <c r="D46" s="53"/>
      <c r="E46" s="45"/>
      <c r="F46" s="47"/>
      <c r="G46" s="47"/>
      <c r="H46" s="48"/>
      <c r="I46" s="45"/>
      <c r="J46" s="49"/>
      <c r="K46" s="25"/>
      <c r="L46" s="26"/>
      <c r="M46" s="26"/>
      <c r="N46" s="26"/>
      <c r="O46" s="26"/>
      <c r="P46" s="26"/>
      <c r="Q46" s="26"/>
      <c r="R46" s="28"/>
      <c r="S46" s="2"/>
    </row>
    <row r="47" spans="1:19" ht="30" customHeight="1" x14ac:dyDescent="0.25">
      <c r="A47" s="43">
        <v>44</v>
      </c>
      <c r="B47" s="45"/>
      <c r="C47" s="45"/>
      <c r="D47" s="53"/>
      <c r="E47" s="45"/>
      <c r="F47" s="47"/>
      <c r="G47" s="47"/>
      <c r="H47" s="48"/>
      <c r="I47" s="45"/>
      <c r="J47" s="49"/>
      <c r="K47" s="25"/>
      <c r="L47" s="26"/>
      <c r="M47" s="26"/>
      <c r="N47" s="26"/>
      <c r="O47" s="26"/>
      <c r="P47" s="26"/>
      <c r="Q47" s="26"/>
      <c r="R47" s="28"/>
      <c r="S47" s="2"/>
    </row>
    <row r="48" spans="1:19" ht="30" customHeight="1" x14ac:dyDescent="0.25">
      <c r="A48" s="43">
        <v>45</v>
      </c>
      <c r="B48" s="45"/>
      <c r="C48" s="45"/>
      <c r="D48" s="53"/>
      <c r="E48" s="45"/>
      <c r="F48" s="47"/>
      <c r="G48" s="47"/>
      <c r="H48" s="48"/>
      <c r="I48" s="45"/>
      <c r="J48" s="49"/>
      <c r="K48" s="25"/>
      <c r="L48" s="26"/>
      <c r="M48" s="26"/>
      <c r="N48" s="26"/>
      <c r="O48" s="26"/>
      <c r="P48" s="26"/>
      <c r="Q48" s="26"/>
      <c r="R48" s="28"/>
      <c r="S48" s="2"/>
    </row>
    <row r="49" spans="1:19" ht="30" customHeight="1" x14ac:dyDescent="0.25">
      <c r="A49" s="43">
        <v>46</v>
      </c>
      <c r="B49" s="45"/>
      <c r="C49" s="45"/>
      <c r="D49" s="53"/>
      <c r="E49" s="45"/>
      <c r="F49" s="47"/>
      <c r="G49" s="47"/>
      <c r="H49" s="48"/>
      <c r="I49" s="45"/>
      <c r="J49" s="49"/>
      <c r="K49" s="25"/>
      <c r="L49" s="26"/>
      <c r="M49" s="26"/>
      <c r="N49" s="26"/>
      <c r="O49" s="26"/>
      <c r="P49" s="26"/>
      <c r="Q49" s="26"/>
      <c r="R49" s="28"/>
      <c r="S49" s="2"/>
    </row>
    <row r="50" spans="1:19" ht="30" customHeight="1" x14ac:dyDescent="0.25">
      <c r="A50" s="43">
        <v>47</v>
      </c>
      <c r="B50" s="45"/>
      <c r="C50" s="45"/>
      <c r="D50" s="53"/>
      <c r="E50" s="45"/>
      <c r="F50" s="47"/>
      <c r="G50" s="47"/>
      <c r="H50" s="48"/>
      <c r="I50" s="45"/>
      <c r="J50" s="49"/>
      <c r="K50" s="25"/>
      <c r="L50" s="26"/>
      <c r="M50" s="26"/>
      <c r="N50" s="26"/>
      <c r="O50" s="26"/>
      <c r="P50" s="26"/>
      <c r="Q50" s="26"/>
      <c r="R50" s="28"/>
      <c r="S50" s="2"/>
    </row>
    <row r="51" spans="1:19" ht="30" customHeight="1" x14ac:dyDescent="0.25">
      <c r="A51" s="43">
        <v>48</v>
      </c>
      <c r="B51" s="45"/>
      <c r="C51" s="45"/>
      <c r="D51" s="53"/>
      <c r="E51" s="45"/>
      <c r="F51" s="47"/>
      <c r="G51" s="47"/>
      <c r="H51" s="48"/>
      <c r="I51" s="45"/>
      <c r="J51" s="49"/>
      <c r="K51" s="25"/>
      <c r="L51" s="26"/>
      <c r="M51" s="26"/>
      <c r="N51" s="26"/>
      <c r="O51" s="26"/>
      <c r="P51" s="26"/>
      <c r="Q51" s="26"/>
      <c r="R51" s="28"/>
      <c r="S51" s="2"/>
    </row>
    <row r="52" spans="1:19" ht="30" customHeight="1" x14ac:dyDescent="0.25">
      <c r="A52" s="43">
        <v>49</v>
      </c>
      <c r="B52" s="45"/>
      <c r="C52" s="45"/>
      <c r="D52" s="53"/>
      <c r="E52" s="45"/>
      <c r="F52" s="47"/>
      <c r="G52" s="47"/>
      <c r="H52" s="48"/>
      <c r="I52" s="45"/>
      <c r="J52" s="49"/>
      <c r="K52" s="25"/>
      <c r="L52" s="26"/>
      <c r="M52" s="26"/>
      <c r="N52" s="26"/>
      <c r="O52" s="26"/>
      <c r="P52" s="26"/>
      <c r="Q52" s="26"/>
      <c r="R52" s="28"/>
      <c r="S52" s="2"/>
    </row>
    <row r="53" spans="1:19" ht="30" customHeight="1" x14ac:dyDescent="0.25">
      <c r="A53" s="43">
        <v>50</v>
      </c>
      <c r="B53" s="45"/>
      <c r="C53" s="45"/>
      <c r="D53" s="53"/>
      <c r="E53" s="45"/>
      <c r="F53" s="47"/>
      <c r="G53" s="47"/>
      <c r="H53" s="48"/>
      <c r="I53" s="45"/>
      <c r="J53" s="49"/>
      <c r="K53" s="25"/>
      <c r="L53" s="26"/>
      <c r="M53" s="26"/>
      <c r="N53" s="26"/>
      <c r="O53" s="26"/>
      <c r="P53" s="26"/>
      <c r="Q53" s="26"/>
      <c r="R53" s="28"/>
      <c r="S53" s="2"/>
    </row>
    <row r="54" spans="1:19" ht="30" customHeight="1" x14ac:dyDescent="0.25">
      <c r="A54" s="43">
        <v>51</v>
      </c>
      <c r="B54" s="45"/>
      <c r="C54" s="45"/>
      <c r="D54" s="53"/>
      <c r="E54" s="45"/>
      <c r="F54" s="47"/>
      <c r="G54" s="47"/>
      <c r="H54" s="48"/>
      <c r="I54" s="45"/>
      <c r="J54" s="49"/>
      <c r="K54" s="25"/>
      <c r="L54" s="26"/>
      <c r="M54" s="26"/>
      <c r="N54" s="26"/>
      <c r="O54" s="26"/>
      <c r="P54" s="26"/>
      <c r="Q54" s="26"/>
      <c r="R54" s="28"/>
      <c r="S54" s="2"/>
    </row>
    <row r="55" spans="1:19" ht="30" customHeight="1" x14ac:dyDescent="0.25">
      <c r="A55" s="43">
        <v>52</v>
      </c>
      <c r="B55" s="45"/>
      <c r="C55" s="45"/>
      <c r="D55" s="53"/>
      <c r="E55" s="45"/>
      <c r="F55" s="47"/>
      <c r="G55" s="47"/>
      <c r="H55" s="48"/>
      <c r="I55" s="45"/>
      <c r="J55" s="49"/>
      <c r="K55" s="25"/>
      <c r="L55" s="26"/>
      <c r="M55" s="26"/>
      <c r="N55" s="26"/>
      <c r="O55" s="26"/>
      <c r="P55" s="26"/>
      <c r="Q55" s="26"/>
      <c r="R55" s="28"/>
      <c r="S55" s="2"/>
    </row>
    <row r="56" spans="1:19" ht="30" customHeight="1" x14ac:dyDescent="0.25">
      <c r="A56" s="43">
        <v>53</v>
      </c>
      <c r="B56" s="45"/>
      <c r="C56" s="45"/>
      <c r="D56" s="53"/>
      <c r="E56" s="45"/>
      <c r="F56" s="47"/>
      <c r="G56" s="47"/>
      <c r="H56" s="48"/>
      <c r="I56" s="45"/>
      <c r="J56" s="49"/>
      <c r="K56" s="25"/>
      <c r="L56" s="26"/>
      <c r="M56" s="26"/>
      <c r="N56" s="26"/>
      <c r="O56" s="26"/>
      <c r="P56" s="26"/>
      <c r="Q56" s="26"/>
      <c r="R56" s="28"/>
      <c r="S56" s="2"/>
    </row>
    <row r="57" spans="1:19" ht="30" customHeight="1" x14ac:dyDescent="0.25">
      <c r="A57" s="43">
        <v>54</v>
      </c>
      <c r="B57" s="45"/>
      <c r="C57" s="45"/>
      <c r="D57" s="53"/>
      <c r="E57" s="45"/>
      <c r="F57" s="47"/>
      <c r="G57" s="47"/>
      <c r="H57" s="48"/>
      <c r="I57" s="45"/>
      <c r="J57" s="49"/>
      <c r="K57" s="25"/>
      <c r="L57" s="26"/>
      <c r="M57" s="26"/>
      <c r="N57" s="26"/>
      <c r="O57" s="26"/>
      <c r="P57" s="26"/>
      <c r="Q57" s="26"/>
      <c r="R57" s="28"/>
      <c r="S57" s="2"/>
    </row>
    <row r="58" spans="1:19" ht="30" customHeight="1" x14ac:dyDescent="0.25">
      <c r="A58" s="43">
        <v>55</v>
      </c>
      <c r="B58" s="45"/>
      <c r="C58" s="45"/>
      <c r="D58" s="53"/>
      <c r="E58" s="45"/>
      <c r="F58" s="47"/>
      <c r="G58" s="47"/>
      <c r="H58" s="48"/>
      <c r="I58" s="45"/>
      <c r="J58" s="49"/>
      <c r="K58" s="25"/>
      <c r="L58" s="26"/>
      <c r="M58" s="26"/>
      <c r="N58" s="26"/>
      <c r="O58" s="26"/>
      <c r="P58" s="26"/>
      <c r="Q58" s="26"/>
      <c r="R58" s="28"/>
      <c r="S58" s="2"/>
    </row>
    <row r="59" spans="1:19" ht="30" customHeight="1" x14ac:dyDescent="0.25">
      <c r="A59" s="43">
        <v>56</v>
      </c>
      <c r="B59" s="45"/>
      <c r="C59" s="45"/>
      <c r="D59" s="53"/>
      <c r="E59" s="45"/>
      <c r="F59" s="47"/>
      <c r="G59" s="47"/>
      <c r="H59" s="48"/>
      <c r="I59" s="45"/>
      <c r="J59" s="49"/>
      <c r="K59" s="25"/>
      <c r="L59" s="26"/>
      <c r="M59" s="26"/>
      <c r="N59" s="26"/>
      <c r="O59" s="26"/>
      <c r="P59" s="26"/>
      <c r="Q59" s="26"/>
      <c r="R59" s="28"/>
      <c r="S59" s="2"/>
    </row>
    <row r="60" spans="1:19" ht="30" customHeight="1" x14ac:dyDescent="0.25">
      <c r="A60" s="43">
        <v>57</v>
      </c>
      <c r="B60" s="45"/>
      <c r="C60" s="45"/>
      <c r="D60" s="53"/>
      <c r="E60" s="45"/>
      <c r="F60" s="47"/>
      <c r="G60" s="47"/>
      <c r="H60" s="48"/>
      <c r="I60" s="45"/>
      <c r="J60" s="49"/>
      <c r="K60" s="25"/>
      <c r="L60" s="26"/>
      <c r="M60" s="26"/>
      <c r="N60" s="26"/>
      <c r="O60" s="26"/>
      <c r="P60" s="26"/>
      <c r="Q60" s="26"/>
      <c r="R60" s="28"/>
      <c r="S60" s="2"/>
    </row>
    <row r="61" spans="1:19" ht="30" customHeight="1" x14ac:dyDescent="0.25">
      <c r="A61" s="43">
        <v>58</v>
      </c>
      <c r="B61" s="45"/>
      <c r="C61" s="45"/>
      <c r="D61" s="53"/>
      <c r="E61" s="45"/>
      <c r="F61" s="47"/>
      <c r="G61" s="47"/>
      <c r="H61" s="48"/>
      <c r="I61" s="45"/>
      <c r="J61" s="49"/>
      <c r="K61" s="25"/>
      <c r="L61" s="26"/>
      <c r="M61" s="26"/>
      <c r="N61" s="26"/>
      <c r="O61" s="26"/>
      <c r="P61" s="26"/>
      <c r="Q61" s="26"/>
      <c r="R61" s="28"/>
      <c r="S61" s="2"/>
    </row>
    <row r="62" spans="1:19" ht="30" customHeight="1" x14ac:dyDescent="0.25">
      <c r="A62" s="43">
        <v>59</v>
      </c>
      <c r="B62" s="45"/>
      <c r="C62" s="45"/>
      <c r="D62" s="53"/>
      <c r="E62" s="45"/>
      <c r="F62" s="47"/>
      <c r="G62" s="47"/>
      <c r="H62" s="48"/>
      <c r="I62" s="45"/>
      <c r="J62" s="49"/>
      <c r="K62" s="25"/>
      <c r="L62" s="26"/>
      <c r="M62" s="26"/>
      <c r="N62" s="26"/>
      <c r="O62" s="26"/>
      <c r="P62" s="26"/>
      <c r="Q62" s="26"/>
      <c r="R62" s="28"/>
      <c r="S62" s="2"/>
    </row>
    <row r="63" spans="1:19" ht="30" customHeight="1" x14ac:dyDescent="0.25">
      <c r="A63" s="43">
        <v>60</v>
      </c>
      <c r="B63" s="45"/>
      <c r="C63" s="45"/>
      <c r="D63" s="53"/>
      <c r="E63" s="45"/>
      <c r="F63" s="47"/>
      <c r="G63" s="47"/>
      <c r="H63" s="48"/>
      <c r="I63" s="45"/>
      <c r="J63" s="49"/>
      <c r="K63" s="25"/>
      <c r="L63" s="26"/>
      <c r="M63" s="26"/>
      <c r="N63" s="26"/>
      <c r="O63" s="26"/>
      <c r="P63" s="26"/>
      <c r="Q63" s="26"/>
      <c r="R63" s="28"/>
      <c r="S63" s="2"/>
    </row>
    <row r="64" spans="1:19" ht="30" customHeight="1" x14ac:dyDescent="0.25">
      <c r="A64" s="43">
        <v>61</v>
      </c>
      <c r="B64" s="45"/>
      <c r="C64" s="45"/>
      <c r="D64" s="53"/>
      <c r="E64" s="45"/>
      <c r="F64" s="47"/>
      <c r="G64" s="47"/>
      <c r="H64" s="48"/>
      <c r="I64" s="45"/>
      <c r="J64" s="49"/>
      <c r="K64" s="25"/>
      <c r="L64" s="26"/>
      <c r="M64" s="26"/>
      <c r="N64" s="26"/>
      <c r="O64" s="26"/>
      <c r="P64" s="26"/>
      <c r="Q64" s="26"/>
      <c r="R64" s="28"/>
      <c r="S64" s="2"/>
    </row>
    <row r="65" spans="1:19" ht="30" customHeight="1" x14ac:dyDescent="0.25">
      <c r="A65" s="43">
        <v>62</v>
      </c>
      <c r="B65" s="45"/>
      <c r="C65" s="45"/>
      <c r="D65" s="53"/>
      <c r="E65" s="45"/>
      <c r="F65" s="47"/>
      <c r="G65" s="47"/>
      <c r="H65" s="48"/>
      <c r="I65" s="45"/>
      <c r="J65" s="49"/>
      <c r="K65" s="25"/>
      <c r="L65" s="26"/>
      <c r="M65" s="26"/>
      <c r="N65" s="26"/>
      <c r="O65" s="26"/>
      <c r="P65" s="26"/>
      <c r="Q65" s="26"/>
      <c r="R65" s="28"/>
      <c r="S65" s="2"/>
    </row>
    <row r="66" spans="1:19" ht="30" customHeight="1" x14ac:dyDescent="0.25">
      <c r="A66" s="43">
        <v>63</v>
      </c>
      <c r="B66" s="45"/>
      <c r="C66" s="45"/>
      <c r="D66" s="53"/>
      <c r="E66" s="45"/>
      <c r="F66" s="47"/>
      <c r="G66" s="47"/>
      <c r="H66" s="48"/>
      <c r="I66" s="45"/>
      <c r="J66" s="49"/>
      <c r="K66" s="25"/>
      <c r="L66" s="26"/>
      <c r="M66" s="26"/>
      <c r="N66" s="26"/>
      <c r="O66" s="26"/>
      <c r="P66" s="26"/>
      <c r="Q66" s="26"/>
      <c r="R66" s="28"/>
      <c r="S66" s="2"/>
    </row>
    <row r="67" spans="1:19" ht="30" customHeight="1" x14ac:dyDescent="0.25">
      <c r="A67" s="43">
        <v>64</v>
      </c>
      <c r="B67" s="45"/>
      <c r="C67" s="45"/>
      <c r="D67" s="53"/>
      <c r="E67" s="45"/>
      <c r="F67" s="47"/>
      <c r="G67" s="47"/>
      <c r="H67" s="48"/>
      <c r="I67" s="45"/>
      <c r="J67" s="49"/>
      <c r="K67" s="25"/>
      <c r="L67" s="26"/>
      <c r="M67" s="26"/>
      <c r="N67" s="26"/>
      <c r="O67" s="26"/>
      <c r="P67" s="26"/>
      <c r="Q67" s="26"/>
      <c r="R67" s="28"/>
      <c r="S67" s="2"/>
    </row>
    <row r="68" spans="1:19" ht="30" customHeight="1" x14ac:dyDescent="0.25">
      <c r="A68" s="43">
        <v>65</v>
      </c>
      <c r="B68" s="45"/>
      <c r="C68" s="45"/>
      <c r="D68" s="53"/>
      <c r="E68" s="45"/>
      <c r="F68" s="47"/>
      <c r="G68" s="47"/>
      <c r="H68" s="48"/>
      <c r="I68" s="45"/>
      <c r="J68" s="49"/>
      <c r="K68" s="25"/>
      <c r="L68" s="26"/>
      <c r="M68" s="26"/>
      <c r="N68" s="26"/>
      <c r="O68" s="26"/>
      <c r="P68" s="26"/>
      <c r="Q68" s="26"/>
      <c r="R68" s="28"/>
      <c r="S68" s="2"/>
    </row>
    <row r="69" spans="1:19" ht="30" customHeight="1" x14ac:dyDescent="0.25">
      <c r="A69" s="43">
        <v>66</v>
      </c>
      <c r="B69" s="45"/>
      <c r="C69" s="45"/>
      <c r="D69" s="53"/>
      <c r="E69" s="45"/>
      <c r="F69" s="47"/>
      <c r="G69" s="47"/>
      <c r="H69" s="48"/>
      <c r="I69" s="45"/>
      <c r="J69" s="49"/>
      <c r="K69" s="25"/>
      <c r="L69" s="26"/>
      <c r="M69" s="26"/>
      <c r="N69" s="26"/>
      <c r="O69" s="26"/>
      <c r="P69" s="26"/>
      <c r="Q69" s="26"/>
      <c r="R69" s="28"/>
      <c r="S69" s="2"/>
    </row>
    <row r="70" spans="1:19" ht="30" customHeight="1" x14ac:dyDescent="0.25">
      <c r="A70" s="43">
        <v>67</v>
      </c>
      <c r="B70" s="45"/>
      <c r="C70" s="45"/>
      <c r="D70" s="53"/>
      <c r="E70" s="45"/>
      <c r="F70" s="47"/>
      <c r="G70" s="47"/>
      <c r="H70" s="48"/>
      <c r="I70" s="45"/>
      <c r="J70" s="49"/>
      <c r="K70" s="25"/>
      <c r="L70" s="26"/>
      <c r="M70" s="26"/>
      <c r="N70" s="26"/>
      <c r="O70" s="26"/>
      <c r="P70" s="26"/>
      <c r="Q70" s="26"/>
      <c r="R70" s="28"/>
      <c r="S70" s="2"/>
    </row>
    <row r="71" spans="1:19" ht="30" customHeight="1" x14ac:dyDescent="0.25">
      <c r="A71" s="43">
        <v>68</v>
      </c>
      <c r="B71" s="45"/>
      <c r="C71" s="45"/>
      <c r="D71" s="53"/>
      <c r="E71" s="45"/>
      <c r="F71" s="47"/>
      <c r="G71" s="47"/>
      <c r="H71" s="48"/>
      <c r="I71" s="45"/>
      <c r="J71" s="49"/>
      <c r="K71" s="25"/>
      <c r="L71" s="26"/>
      <c r="M71" s="26"/>
      <c r="N71" s="26"/>
      <c r="O71" s="26"/>
      <c r="P71" s="26"/>
      <c r="Q71" s="26"/>
      <c r="R71" s="28"/>
      <c r="S71" s="2"/>
    </row>
    <row r="72" spans="1:19" ht="30" customHeight="1" x14ac:dyDescent="0.25">
      <c r="A72" s="43">
        <v>69</v>
      </c>
      <c r="B72" s="45"/>
      <c r="C72" s="45"/>
      <c r="D72" s="53"/>
      <c r="E72" s="45"/>
      <c r="F72" s="47"/>
      <c r="G72" s="47"/>
      <c r="H72" s="48"/>
      <c r="I72" s="45"/>
      <c r="J72" s="49"/>
      <c r="K72" s="25"/>
      <c r="L72" s="26"/>
      <c r="M72" s="26"/>
      <c r="N72" s="26"/>
      <c r="O72" s="26"/>
      <c r="P72" s="26"/>
      <c r="Q72" s="26"/>
      <c r="R72" s="28"/>
      <c r="S72" s="2"/>
    </row>
    <row r="73" spans="1:19" ht="30" customHeight="1" x14ac:dyDescent="0.25">
      <c r="A73" s="43">
        <v>70</v>
      </c>
      <c r="B73" s="45"/>
      <c r="C73" s="45"/>
      <c r="D73" s="53"/>
      <c r="E73" s="45"/>
      <c r="F73" s="47"/>
      <c r="G73" s="47"/>
      <c r="H73" s="48"/>
      <c r="I73" s="45"/>
      <c r="J73" s="49"/>
      <c r="K73" s="25"/>
      <c r="L73" s="26"/>
      <c r="M73" s="26"/>
      <c r="N73" s="26"/>
      <c r="O73" s="26"/>
      <c r="P73" s="26"/>
      <c r="Q73" s="26"/>
      <c r="R73" s="28"/>
      <c r="S73" s="2"/>
    </row>
    <row r="74" spans="1:19" ht="30" customHeight="1" x14ac:dyDescent="0.25">
      <c r="A74" s="43">
        <v>71</v>
      </c>
      <c r="B74" s="45"/>
      <c r="C74" s="45"/>
      <c r="D74" s="53"/>
      <c r="E74" s="45"/>
      <c r="F74" s="47"/>
      <c r="G74" s="47"/>
      <c r="H74" s="48"/>
      <c r="I74" s="45"/>
      <c r="J74" s="49"/>
      <c r="K74" s="25"/>
      <c r="L74" s="26"/>
      <c r="M74" s="26"/>
      <c r="N74" s="26"/>
      <c r="O74" s="26"/>
      <c r="P74" s="26"/>
      <c r="Q74" s="26"/>
      <c r="R74" s="28"/>
      <c r="S74" s="2"/>
    </row>
    <row r="75" spans="1:19" ht="30" customHeight="1" x14ac:dyDescent="0.25">
      <c r="A75" s="43">
        <v>72</v>
      </c>
      <c r="B75" s="45"/>
      <c r="C75" s="45"/>
      <c r="D75" s="53"/>
      <c r="E75" s="45"/>
      <c r="F75" s="47"/>
      <c r="G75" s="47"/>
      <c r="H75" s="48"/>
      <c r="I75" s="45"/>
      <c r="J75" s="49"/>
      <c r="K75" s="25"/>
      <c r="L75" s="26"/>
      <c r="M75" s="26"/>
      <c r="N75" s="26"/>
      <c r="O75" s="26"/>
      <c r="P75" s="26"/>
      <c r="Q75" s="26"/>
      <c r="R75" s="28"/>
      <c r="S75" s="2"/>
    </row>
    <row r="76" spans="1:19" ht="30" customHeight="1" x14ac:dyDescent="0.25">
      <c r="A76" s="43">
        <v>73</v>
      </c>
      <c r="B76" s="45"/>
      <c r="C76" s="45"/>
      <c r="D76" s="53"/>
      <c r="E76" s="45"/>
      <c r="F76" s="47"/>
      <c r="G76" s="47"/>
      <c r="H76" s="48"/>
      <c r="I76" s="45"/>
      <c r="J76" s="49"/>
      <c r="K76" s="25"/>
      <c r="L76" s="26"/>
      <c r="M76" s="26"/>
      <c r="N76" s="26"/>
      <c r="O76" s="26"/>
      <c r="P76" s="26"/>
      <c r="Q76" s="26"/>
      <c r="R76" s="28"/>
      <c r="S76" s="2"/>
    </row>
    <row r="77" spans="1:19" ht="30" customHeight="1" x14ac:dyDescent="0.25">
      <c r="A77" s="43">
        <v>74</v>
      </c>
      <c r="B77" s="45"/>
      <c r="C77" s="45"/>
      <c r="D77" s="53"/>
      <c r="E77" s="45"/>
      <c r="F77" s="47"/>
      <c r="G77" s="47"/>
      <c r="H77" s="48"/>
      <c r="I77" s="45"/>
      <c r="J77" s="49"/>
      <c r="K77" s="25"/>
      <c r="L77" s="26"/>
      <c r="M77" s="26"/>
      <c r="N77" s="26"/>
      <c r="O77" s="26"/>
      <c r="P77" s="26"/>
      <c r="Q77" s="26"/>
      <c r="R77" s="28"/>
      <c r="S77" s="2"/>
    </row>
    <row r="78" spans="1:19" ht="30" customHeight="1" x14ac:dyDescent="0.25">
      <c r="A78" s="43">
        <v>75</v>
      </c>
      <c r="B78" s="45"/>
      <c r="C78" s="45"/>
      <c r="D78" s="53"/>
      <c r="E78" s="45"/>
      <c r="F78" s="47"/>
      <c r="G78" s="47"/>
      <c r="H78" s="48"/>
      <c r="I78" s="45"/>
      <c r="J78" s="49"/>
      <c r="K78" s="25"/>
      <c r="L78" s="26"/>
      <c r="M78" s="26"/>
      <c r="N78" s="26"/>
      <c r="O78" s="26"/>
      <c r="P78" s="26"/>
      <c r="Q78" s="26"/>
      <c r="R78" s="28"/>
      <c r="S78" s="2"/>
    </row>
    <row r="79" spans="1:19" ht="30" customHeight="1" x14ac:dyDescent="0.25">
      <c r="A79" s="43">
        <v>76</v>
      </c>
      <c r="B79" s="45"/>
      <c r="C79" s="45"/>
      <c r="D79" s="53"/>
      <c r="E79" s="45"/>
      <c r="F79" s="47"/>
      <c r="G79" s="47"/>
      <c r="H79" s="48"/>
      <c r="I79" s="45"/>
      <c r="J79" s="49"/>
      <c r="K79" s="25"/>
      <c r="L79" s="26"/>
      <c r="M79" s="26"/>
      <c r="N79" s="26"/>
      <c r="O79" s="26"/>
      <c r="P79" s="26"/>
      <c r="Q79" s="26"/>
      <c r="R79" s="28"/>
      <c r="S79" s="2"/>
    </row>
    <row r="80" spans="1:19" ht="30" customHeight="1" x14ac:dyDescent="0.25">
      <c r="A80" s="43">
        <v>77</v>
      </c>
      <c r="B80" s="45"/>
      <c r="C80" s="45"/>
      <c r="D80" s="53"/>
      <c r="E80" s="45"/>
      <c r="F80" s="47"/>
      <c r="G80" s="47"/>
      <c r="H80" s="48"/>
      <c r="I80" s="45"/>
      <c r="J80" s="49"/>
      <c r="K80" s="25"/>
      <c r="L80" s="26"/>
      <c r="M80" s="26"/>
      <c r="N80" s="26"/>
      <c r="O80" s="26"/>
      <c r="P80" s="26"/>
      <c r="Q80" s="26"/>
      <c r="R80" s="28"/>
      <c r="S80" s="2"/>
    </row>
    <row r="81" spans="1:19" ht="30" customHeight="1" x14ac:dyDescent="0.25">
      <c r="A81" s="43">
        <v>78</v>
      </c>
      <c r="B81" s="45"/>
      <c r="C81" s="45"/>
      <c r="D81" s="53"/>
      <c r="E81" s="45"/>
      <c r="F81" s="47"/>
      <c r="G81" s="47"/>
      <c r="H81" s="48"/>
      <c r="I81" s="45"/>
      <c r="J81" s="49"/>
      <c r="K81" s="25"/>
      <c r="L81" s="26"/>
      <c r="M81" s="26"/>
      <c r="N81" s="26"/>
      <c r="O81" s="26"/>
      <c r="P81" s="26"/>
      <c r="Q81" s="26"/>
      <c r="R81" s="28"/>
      <c r="S81" s="2"/>
    </row>
    <row r="82" spans="1:19" ht="30" customHeight="1" x14ac:dyDescent="0.25">
      <c r="A82" s="43">
        <v>79</v>
      </c>
      <c r="B82" s="45"/>
      <c r="C82" s="45"/>
      <c r="D82" s="53"/>
      <c r="E82" s="45"/>
      <c r="F82" s="47"/>
      <c r="G82" s="47"/>
      <c r="H82" s="48"/>
      <c r="I82" s="45"/>
      <c r="J82" s="49"/>
      <c r="K82" s="25"/>
      <c r="L82" s="26"/>
      <c r="M82" s="26"/>
      <c r="N82" s="26"/>
      <c r="O82" s="26"/>
      <c r="P82" s="26"/>
      <c r="Q82" s="26"/>
      <c r="R82" s="28"/>
      <c r="S82" s="2"/>
    </row>
    <row r="83" spans="1:19" ht="30" customHeight="1" x14ac:dyDescent="0.25">
      <c r="A83" s="43">
        <v>80</v>
      </c>
      <c r="B83" s="45"/>
      <c r="C83" s="45"/>
      <c r="D83" s="53"/>
      <c r="E83" s="45"/>
      <c r="F83" s="47"/>
      <c r="G83" s="47"/>
      <c r="H83" s="48"/>
      <c r="I83" s="45"/>
      <c r="J83" s="49"/>
      <c r="K83" s="25"/>
      <c r="L83" s="26"/>
      <c r="M83" s="26"/>
      <c r="N83" s="26"/>
      <c r="O83" s="26"/>
      <c r="P83" s="26"/>
      <c r="Q83" s="26"/>
      <c r="R83" s="28"/>
      <c r="S83" s="2"/>
    </row>
    <row r="84" spans="1:19" ht="30" customHeight="1" x14ac:dyDescent="0.25">
      <c r="A84" s="43">
        <v>81</v>
      </c>
      <c r="B84" s="45"/>
      <c r="C84" s="45"/>
      <c r="D84" s="53"/>
      <c r="E84" s="45"/>
      <c r="F84" s="47"/>
      <c r="G84" s="47"/>
      <c r="H84" s="48"/>
      <c r="I84" s="45"/>
      <c r="J84" s="49"/>
      <c r="K84" s="25"/>
      <c r="L84" s="26"/>
      <c r="M84" s="26"/>
      <c r="N84" s="26"/>
      <c r="O84" s="26"/>
      <c r="P84" s="26"/>
      <c r="Q84" s="26"/>
      <c r="R84" s="28"/>
      <c r="S84" s="2"/>
    </row>
    <row r="85" spans="1:19" ht="30" customHeight="1" x14ac:dyDescent="0.25">
      <c r="A85" s="43">
        <v>82</v>
      </c>
      <c r="B85" s="45"/>
      <c r="C85" s="45"/>
      <c r="D85" s="53"/>
      <c r="E85" s="45"/>
      <c r="F85" s="47"/>
      <c r="G85" s="47"/>
      <c r="H85" s="48"/>
      <c r="I85" s="45"/>
      <c r="J85" s="49"/>
      <c r="K85" s="25"/>
      <c r="L85" s="26"/>
      <c r="M85" s="26"/>
      <c r="N85" s="26"/>
      <c r="O85" s="26"/>
      <c r="P85" s="26"/>
      <c r="Q85" s="26"/>
      <c r="R85" s="28"/>
      <c r="S85" s="2"/>
    </row>
    <row r="86" spans="1:19" ht="30" customHeight="1" x14ac:dyDescent="0.25">
      <c r="A86" s="43">
        <v>83</v>
      </c>
      <c r="B86" s="45"/>
      <c r="C86" s="45"/>
      <c r="D86" s="53"/>
      <c r="E86" s="45"/>
      <c r="F86" s="47"/>
      <c r="G86" s="47"/>
      <c r="H86" s="48"/>
      <c r="I86" s="45"/>
      <c r="J86" s="49"/>
      <c r="K86" s="25"/>
      <c r="L86" s="26"/>
      <c r="M86" s="26"/>
      <c r="N86" s="26"/>
      <c r="O86" s="26"/>
      <c r="P86" s="26"/>
      <c r="Q86" s="26"/>
      <c r="R86" s="28"/>
      <c r="S86" s="2"/>
    </row>
    <row r="87" spans="1:19" ht="30" customHeight="1" x14ac:dyDescent="0.25">
      <c r="A87" s="43">
        <v>84</v>
      </c>
      <c r="B87" s="45"/>
      <c r="C87" s="45"/>
      <c r="D87" s="53"/>
      <c r="E87" s="45"/>
      <c r="F87" s="47"/>
      <c r="G87" s="47"/>
      <c r="H87" s="48"/>
      <c r="I87" s="45"/>
      <c r="J87" s="49"/>
      <c r="K87" s="25"/>
      <c r="L87" s="26"/>
      <c r="M87" s="26"/>
      <c r="N87" s="26"/>
      <c r="O87" s="26"/>
      <c r="P87" s="26"/>
      <c r="Q87" s="26"/>
      <c r="R87" s="28"/>
      <c r="S87" s="2"/>
    </row>
    <row r="88" spans="1:19" ht="30" customHeight="1" x14ac:dyDescent="0.25">
      <c r="A88" s="43">
        <v>85</v>
      </c>
      <c r="B88" s="45"/>
      <c r="C88" s="45"/>
      <c r="D88" s="53"/>
      <c r="E88" s="45"/>
      <c r="F88" s="47"/>
      <c r="G88" s="47"/>
      <c r="H88" s="48"/>
      <c r="I88" s="45"/>
      <c r="J88" s="49"/>
      <c r="K88" s="25"/>
      <c r="L88" s="26"/>
      <c r="M88" s="26"/>
      <c r="N88" s="26"/>
      <c r="O88" s="26"/>
      <c r="P88" s="26"/>
      <c r="Q88" s="26"/>
      <c r="R88" s="28"/>
      <c r="S88" s="2"/>
    </row>
    <row r="89" spans="1:19" ht="30" customHeight="1" x14ac:dyDescent="0.25">
      <c r="A89" s="43">
        <v>86</v>
      </c>
      <c r="B89" s="45"/>
      <c r="C89" s="45"/>
      <c r="D89" s="53"/>
      <c r="E89" s="45"/>
      <c r="F89" s="47"/>
      <c r="G89" s="47"/>
      <c r="H89" s="48"/>
      <c r="I89" s="45"/>
      <c r="J89" s="49"/>
      <c r="K89" s="25"/>
      <c r="L89" s="26"/>
      <c r="M89" s="26"/>
      <c r="N89" s="26"/>
      <c r="O89" s="26"/>
      <c r="P89" s="26"/>
      <c r="Q89" s="26"/>
      <c r="R89" s="28"/>
      <c r="S89" s="2"/>
    </row>
    <row r="90" spans="1:19" ht="30" customHeight="1" x14ac:dyDescent="0.25">
      <c r="A90" s="43">
        <v>87</v>
      </c>
      <c r="B90" s="45"/>
      <c r="C90" s="45"/>
      <c r="D90" s="53"/>
      <c r="E90" s="45"/>
      <c r="F90" s="47"/>
      <c r="G90" s="47"/>
      <c r="H90" s="48"/>
      <c r="I90" s="45"/>
      <c r="J90" s="49"/>
      <c r="K90" s="25"/>
      <c r="L90" s="26"/>
      <c r="M90" s="26"/>
      <c r="N90" s="26"/>
      <c r="O90" s="26"/>
      <c r="P90" s="26"/>
      <c r="Q90" s="26"/>
      <c r="R90" s="28"/>
      <c r="S90" s="2"/>
    </row>
    <row r="91" spans="1:19" ht="30" customHeight="1" x14ac:dyDescent="0.25">
      <c r="A91" s="43">
        <v>88</v>
      </c>
      <c r="B91" s="45"/>
      <c r="C91" s="45"/>
      <c r="D91" s="53"/>
      <c r="E91" s="45"/>
      <c r="F91" s="47"/>
      <c r="G91" s="47"/>
      <c r="H91" s="48"/>
      <c r="I91" s="45"/>
      <c r="J91" s="49"/>
      <c r="K91" s="25"/>
      <c r="L91" s="26"/>
      <c r="M91" s="26"/>
      <c r="N91" s="26"/>
      <c r="O91" s="26"/>
      <c r="P91" s="26"/>
      <c r="Q91" s="26"/>
      <c r="R91" s="28"/>
      <c r="S91" s="2"/>
    </row>
    <row r="92" spans="1:19" ht="30" customHeight="1" x14ac:dyDescent="0.25">
      <c r="A92" s="43">
        <v>89</v>
      </c>
      <c r="B92" s="45"/>
      <c r="C92" s="45"/>
      <c r="D92" s="53"/>
      <c r="E92" s="45"/>
      <c r="F92" s="47"/>
      <c r="G92" s="47"/>
      <c r="H92" s="48"/>
      <c r="I92" s="45"/>
      <c r="J92" s="49"/>
      <c r="K92" s="25"/>
      <c r="L92" s="26"/>
      <c r="M92" s="26"/>
      <c r="N92" s="26"/>
      <c r="O92" s="26"/>
      <c r="P92" s="26"/>
      <c r="Q92" s="26"/>
      <c r="R92" s="28"/>
      <c r="S92" s="2"/>
    </row>
    <row r="93" spans="1:19" ht="30" customHeight="1" x14ac:dyDescent="0.25">
      <c r="A93" s="43">
        <v>90</v>
      </c>
      <c r="B93" s="45"/>
      <c r="C93" s="45"/>
      <c r="D93" s="53"/>
      <c r="E93" s="45"/>
      <c r="F93" s="47"/>
      <c r="G93" s="47"/>
      <c r="H93" s="48"/>
      <c r="I93" s="45"/>
      <c r="J93" s="49"/>
      <c r="K93" s="25"/>
      <c r="L93" s="26"/>
      <c r="M93" s="26"/>
      <c r="N93" s="26"/>
      <c r="O93" s="26"/>
      <c r="P93" s="26"/>
      <c r="Q93" s="26"/>
      <c r="R93" s="28"/>
      <c r="S93" s="2"/>
    </row>
    <row r="94" spans="1:19" ht="30" customHeight="1" x14ac:dyDescent="0.25">
      <c r="A94" s="43">
        <v>91</v>
      </c>
      <c r="B94" s="45"/>
      <c r="C94" s="45"/>
      <c r="D94" s="53"/>
      <c r="E94" s="45"/>
      <c r="F94" s="47"/>
      <c r="G94" s="47"/>
      <c r="H94" s="48"/>
      <c r="I94" s="45"/>
      <c r="J94" s="49"/>
      <c r="K94" s="25"/>
      <c r="L94" s="26"/>
      <c r="M94" s="26"/>
      <c r="N94" s="26"/>
      <c r="O94" s="26"/>
      <c r="P94" s="26"/>
      <c r="Q94" s="26"/>
      <c r="R94" s="28"/>
      <c r="S94" s="2"/>
    </row>
    <row r="95" spans="1:19" ht="30" customHeight="1" x14ac:dyDescent="0.25">
      <c r="A95" s="43">
        <v>92</v>
      </c>
      <c r="B95" s="45"/>
      <c r="C95" s="45"/>
      <c r="D95" s="53"/>
      <c r="E95" s="45"/>
      <c r="F95" s="47"/>
      <c r="G95" s="47"/>
      <c r="H95" s="48"/>
      <c r="I95" s="45"/>
      <c r="J95" s="49"/>
      <c r="K95" s="25"/>
      <c r="L95" s="26"/>
      <c r="M95" s="26"/>
      <c r="N95" s="26"/>
      <c r="O95" s="26"/>
      <c r="P95" s="26"/>
      <c r="Q95" s="26"/>
      <c r="R95" s="28"/>
      <c r="S95" s="2"/>
    </row>
    <row r="96" spans="1:19" ht="30" customHeight="1" x14ac:dyDescent="0.25">
      <c r="A96" s="43">
        <v>93</v>
      </c>
      <c r="B96" s="45"/>
      <c r="C96" s="45"/>
      <c r="D96" s="53"/>
      <c r="E96" s="45"/>
      <c r="F96" s="47"/>
      <c r="G96" s="47"/>
      <c r="H96" s="48"/>
      <c r="I96" s="45"/>
      <c r="J96" s="49"/>
      <c r="K96" s="25"/>
      <c r="L96" s="26"/>
      <c r="M96" s="26"/>
      <c r="N96" s="26"/>
      <c r="O96" s="26"/>
      <c r="P96" s="26"/>
      <c r="Q96" s="26"/>
      <c r="R96" s="28"/>
      <c r="S96" s="2"/>
    </row>
    <row r="97" spans="1:19" ht="30" customHeight="1" x14ac:dyDescent="0.25">
      <c r="A97" s="43">
        <v>94</v>
      </c>
      <c r="B97" s="45"/>
      <c r="C97" s="45"/>
      <c r="D97" s="53"/>
      <c r="E97" s="45"/>
      <c r="F97" s="47"/>
      <c r="G97" s="47"/>
      <c r="H97" s="48"/>
      <c r="I97" s="45"/>
      <c r="J97" s="49"/>
      <c r="K97" s="25"/>
      <c r="L97" s="26"/>
      <c r="M97" s="26"/>
      <c r="N97" s="26"/>
      <c r="O97" s="26"/>
      <c r="P97" s="26"/>
      <c r="Q97" s="26"/>
      <c r="R97" s="28"/>
      <c r="S97" s="2"/>
    </row>
    <row r="98" spans="1:19" ht="30" customHeight="1" x14ac:dyDescent="0.25">
      <c r="A98" s="43">
        <v>95</v>
      </c>
      <c r="B98" s="45"/>
      <c r="C98" s="45"/>
      <c r="D98" s="53"/>
      <c r="E98" s="45"/>
      <c r="F98" s="47"/>
      <c r="G98" s="47"/>
      <c r="H98" s="48"/>
      <c r="I98" s="45"/>
      <c r="J98" s="49"/>
      <c r="K98" s="25"/>
      <c r="L98" s="26"/>
      <c r="M98" s="26"/>
      <c r="N98" s="26"/>
      <c r="O98" s="26"/>
      <c r="P98" s="26"/>
      <c r="Q98" s="26"/>
      <c r="R98" s="28"/>
      <c r="S98" s="2"/>
    </row>
    <row r="99" spans="1:19" ht="30" customHeight="1" x14ac:dyDescent="0.25">
      <c r="A99" s="43">
        <v>96</v>
      </c>
      <c r="B99" s="45"/>
      <c r="C99" s="45"/>
      <c r="D99" s="53"/>
      <c r="E99" s="45"/>
      <c r="F99" s="47"/>
      <c r="G99" s="47"/>
      <c r="H99" s="48"/>
      <c r="I99" s="45"/>
      <c r="J99" s="49"/>
      <c r="K99" s="25"/>
      <c r="L99" s="26"/>
      <c r="M99" s="26"/>
      <c r="N99" s="26"/>
      <c r="O99" s="26"/>
      <c r="P99" s="26"/>
      <c r="Q99" s="26"/>
      <c r="R99" s="28"/>
      <c r="S99" s="2"/>
    </row>
    <row r="100" spans="1:19" ht="30" customHeight="1" x14ac:dyDescent="0.25">
      <c r="A100" s="43">
        <v>97</v>
      </c>
      <c r="B100" s="45"/>
      <c r="C100" s="45"/>
      <c r="D100" s="53"/>
      <c r="E100" s="45"/>
      <c r="F100" s="47"/>
      <c r="G100" s="47"/>
      <c r="H100" s="48"/>
      <c r="I100" s="45"/>
      <c r="J100" s="49"/>
      <c r="K100" s="25"/>
      <c r="L100" s="26"/>
      <c r="M100" s="26"/>
      <c r="N100" s="26"/>
      <c r="O100" s="26"/>
      <c r="P100" s="26"/>
      <c r="Q100" s="26"/>
      <c r="R100" s="28"/>
      <c r="S100" s="2"/>
    </row>
    <row r="101" spans="1:19" ht="30" customHeight="1" x14ac:dyDescent="0.25">
      <c r="A101" s="43">
        <v>98</v>
      </c>
      <c r="B101" s="45"/>
      <c r="C101" s="45"/>
      <c r="D101" s="53"/>
      <c r="E101" s="45"/>
      <c r="F101" s="47"/>
      <c r="G101" s="47"/>
      <c r="H101" s="48"/>
      <c r="I101" s="45"/>
      <c r="J101" s="49"/>
      <c r="K101" s="25"/>
      <c r="L101" s="26"/>
      <c r="M101" s="26"/>
      <c r="N101" s="26"/>
      <c r="O101" s="26"/>
      <c r="P101" s="26"/>
      <c r="Q101" s="26"/>
      <c r="R101" s="28"/>
      <c r="S101" s="2"/>
    </row>
    <row r="102" spans="1:19" ht="30" customHeight="1" x14ac:dyDescent="0.25">
      <c r="A102" s="43">
        <v>99</v>
      </c>
      <c r="B102" s="45"/>
      <c r="C102" s="45"/>
      <c r="D102" s="53"/>
      <c r="E102" s="45"/>
      <c r="F102" s="47"/>
      <c r="G102" s="47"/>
      <c r="H102" s="48"/>
      <c r="I102" s="45"/>
      <c r="J102" s="49"/>
      <c r="K102" s="25"/>
      <c r="L102" s="26"/>
      <c r="M102" s="26"/>
      <c r="N102" s="26"/>
      <c r="O102" s="26"/>
      <c r="P102" s="26"/>
      <c r="Q102" s="26"/>
      <c r="R102" s="28"/>
      <c r="S102" s="2"/>
    </row>
    <row r="103" spans="1:19" ht="30" customHeight="1" x14ac:dyDescent="0.25">
      <c r="A103" s="44">
        <v>100</v>
      </c>
      <c r="B103" s="46"/>
      <c r="C103" s="46"/>
      <c r="D103" s="54"/>
      <c r="E103" s="46"/>
      <c r="F103" s="50"/>
      <c r="G103" s="50"/>
      <c r="H103" s="51"/>
      <c r="I103" s="46"/>
      <c r="J103" s="52"/>
      <c r="K103" s="25"/>
      <c r="L103" s="26"/>
      <c r="M103" s="26"/>
      <c r="N103" s="26"/>
      <c r="O103" s="26"/>
      <c r="P103" s="26"/>
      <c r="Q103" s="26"/>
      <c r="R103" s="28"/>
      <c r="S103" s="2"/>
    </row>
  </sheetData>
  <mergeCells count="1">
    <mergeCell ref="B1:C2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3"/>
  <sheetViews>
    <sheetView tabSelected="1" workbookViewId="0">
      <selection activeCell="A3" sqref="A3"/>
    </sheetView>
  </sheetViews>
  <sheetFormatPr defaultRowHeight="15" x14ac:dyDescent="0.25"/>
  <cols>
    <col min="1" max="1" width="6.42578125" customWidth="1"/>
    <col min="2" max="2" width="10.7109375" customWidth="1"/>
    <col min="3" max="3" width="25.7109375" customWidth="1"/>
    <col min="4" max="4" width="4.7109375" customWidth="1"/>
    <col min="5" max="5" width="20.7109375" customWidth="1"/>
    <col min="6" max="7" width="10.7109375" customWidth="1"/>
    <col min="8" max="8" width="5.7109375" customWidth="1"/>
    <col min="9" max="11" width="10.7109375" customWidth="1"/>
    <col min="12" max="12" width="30.7109375" customWidth="1"/>
  </cols>
  <sheetData>
    <row r="1" spans="1:15" ht="18.75" x14ac:dyDescent="0.25">
      <c r="A1" s="30"/>
      <c r="B1" s="85" t="s">
        <v>26</v>
      </c>
      <c r="C1" s="86"/>
      <c r="D1" s="87"/>
      <c r="E1" s="32"/>
      <c r="F1" s="36"/>
      <c r="G1" s="33"/>
      <c r="H1" s="83" t="s">
        <v>31</v>
      </c>
      <c r="I1" s="84"/>
      <c r="J1" s="84"/>
      <c r="K1" s="84"/>
      <c r="L1" s="36"/>
      <c r="M1" s="21"/>
      <c r="N1" s="21"/>
      <c r="O1" s="22"/>
    </row>
    <row r="2" spans="1:15" x14ac:dyDescent="0.25">
      <c r="A2" s="31"/>
      <c r="B2" s="81"/>
      <c r="C2" s="88"/>
      <c r="D2" s="82"/>
      <c r="E2" s="34"/>
      <c r="F2" s="31"/>
      <c r="G2" s="35"/>
      <c r="H2" s="39">
        <f>SUM(H4:H103)</f>
        <v>76</v>
      </c>
      <c r="I2" s="38">
        <f t="shared" ref="I2:K2" si="0">SUM(I4:I103)</f>
        <v>0</v>
      </c>
      <c r="J2" s="38">
        <f t="shared" si="0"/>
        <v>342261</v>
      </c>
      <c r="K2" s="38">
        <f t="shared" si="0"/>
        <v>-342261</v>
      </c>
      <c r="L2" s="31"/>
      <c r="M2" s="26"/>
      <c r="N2" s="26"/>
      <c r="O2" s="28"/>
    </row>
    <row r="3" spans="1:15" ht="30" customHeight="1" x14ac:dyDescent="0.25">
      <c r="A3" s="40" t="s">
        <v>0</v>
      </c>
      <c r="B3" s="40" t="s">
        <v>1</v>
      </c>
      <c r="C3" s="40" t="s">
        <v>7</v>
      </c>
      <c r="D3" s="41" t="s">
        <v>27</v>
      </c>
      <c r="E3" s="41" t="s">
        <v>2</v>
      </c>
      <c r="F3" s="41" t="s">
        <v>39</v>
      </c>
      <c r="G3" s="40" t="s">
        <v>3</v>
      </c>
      <c r="H3" s="40" t="s">
        <v>8</v>
      </c>
      <c r="I3" s="40" t="s">
        <v>4</v>
      </c>
      <c r="J3" s="40" t="s">
        <v>29</v>
      </c>
      <c r="K3" s="40" t="s">
        <v>5</v>
      </c>
      <c r="L3" s="40" t="s">
        <v>6</v>
      </c>
      <c r="M3" s="25"/>
      <c r="N3" s="26"/>
      <c r="O3" s="28"/>
    </row>
    <row r="4" spans="1:15" x14ac:dyDescent="0.25">
      <c r="A4" s="7">
        <v>1</v>
      </c>
      <c r="B4" s="9">
        <v>42394</v>
      </c>
      <c r="C4" s="6" t="s">
        <v>19</v>
      </c>
      <c r="D4" s="10" t="s">
        <v>51</v>
      </c>
      <c r="E4" s="8" t="str">
        <f>IF(ISTEXT(D4), IFERROR(VLOOKUP(D4,Tablica2, 2, FALSE),""),"")</f>
        <v>Bukva - drvo</v>
      </c>
      <c r="F4" s="55" t="s">
        <v>40</v>
      </c>
      <c r="G4" s="11">
        <f>IF(ISTEXT(D4),IF(F4="Nabavka",IFERROR(VLOOKUP(D4,Tablica2,4,FALSE),0), 0),IF(ISTEXT(D4),IF(F4="Prodaja",IFERROR(VLOOKUP(D4,Tablica2,5,FALSE),0)),0))</f>
        <v>0</v>
      </c>
      <c r="H4" s="42">
        <v>2</v>
      </c>
      <c r="I4" s="11">
        <f>G4*H4</f>
        <v>0</v>
      </c>
      <c r="J4" s="12">
        <v>9000</v>
      </c>
      <c r="K4" s="11">
        <f>I4-J4</f>
        <v>-9000</v>
      </c>
      <c r="L4" s="6"/>
      <c r="M4" s="25"/>
      <c r="N4" s="26"/>
      <c r="O4" s="28"/>
    </row>
    <row r="5" spans="1:15" x14ac:dyDescent="0.25">
      <c r="A5" s="7">
        <v>2</v>
      </c>
      <c r="B5" s="9">
        <v>42671</v>
      </c>
      <c r="C5" s="6" t="s">
        <v>20</v>
      </c>
      <c r="D5" s="42" t="s">
        <v>118</v>
      </c>
      <c r="E5" s="8" t="str">
        <f>IF(ISTEXT(D5), IFERROR(VLOOKUP(D5,Tablica2, 2, FALSE),""),"")</f>
        <v/>
      </c>
      <c r="F5" s="55" t="s">
        <v>40</v>
      </c>
      <c r="G5" s="11">
        <f>IF(ISTEXT(D5),IF(F5="Nabavka",IFERROR(VLOOKUP(D5,Tablica2,4,FALSE),0), 0),IF(ISTEXT(D5),IF(F5="Prodaja",IFERROR(VLOOKUP(D5,Tablica2,5,FALSE),0)),0))</f>
        <v>0</v>
      </c>
      <c r="H5" s="42">
        <v>5</v>
      </c>
      <c r="I5" s="11">
        <f t="shared" ref="I5:I68" si="1">G5*H5</f>
        <v>0</v>
      </c>
      <c r="J5" s="12">
        <v>23000</v>
      </c>
      <c r="K5" s="11">
        <f>I5-J5</f>
        <v>-23000</v>
      </c>
      <c r="L5" s="6"/>
      <c r="M5" s="25"/>
      <c r="N5" s="26"/>
      <c r="O5" s="28"/>
    </row>
    <row r="6" spans="1:15" x14ac:dyDescent="0.25">
      <c r="A6" s="7">
        <v>3</v>
      </c>
      <c r="B6" s="9">
        <v>40543</v>
      </c>
      <c r="C6" s="6" t="s">
        <v>21</v>
      </c>
      <c r="D6" s="10" t="s">
        <v>119</v>
      </c>
      <c r="E6" s="8" t="str">
        <f>IF(ISTEXT(D6), IFERROR(VLOOKUP(D6,Tablica2, 2, FALSE),""),"")</f>
        <v/>
      </c>
      <c r="F6" s="55" t="s">
        <v>41</v>
      </c>
      <c r="G6" s="11">
        <f>IF(ISTEXT(D6),IF(F6="Nabavka",IFERROR(VLOOKUP(D6,Tablica2,4,FALSE),0), 0),IF(ISTEXT(D6),IF(F6="Prodaja",IFERROR(VLOOKUP(D6,Tablica2,5,FALSE),0)),0))</f>
        <v>0</v>
      </c>
      <c r="H6" s="42">
        <v>6</v>
      </c>
      <c r="I6" s="11">
        <f t="shared" si="1"/>
        <v>0</v>
      </c>
      <c r="J6" s="12">
        <v>39000</v>
      </c>
      <c r="K6" s="11">
        <f t="shared" ref="K6:K69" si="2">I6-J6</f>
        <v>-39000</v>
      </c>
      <c r="L6" s="6"/>
      <c r="M6" s="25"/>
      <c r="N6" s="26"/>
      <c r="O6" s="28"/>
    </row>
    <row r="7" spans="1:15" x14ac:dyDescent="0.25">
      <c r="A7" s="7">
        <v>4</v>
      </c>
      <c r="B7" s="9">
        <v>42035</v>
      </c>
      <c r="C7" s="6" t="s">
        <v>22</v>
      </c>
      <c r="D7" s="10" t="s">
        <v>117</v>
      </c>
      <c r="E7" s="8" t="str">
        <f>IF(ISTEXT(D7), IFERROR(VLOOKUP(D7,Tablica2, 2, FALSE),""),"")</f>
        <v>Bukva - drvo</v>
      </c>
      <c r="F7" s="55" t="s">
        <v>40</v>
      </c>
      <c r="G7" s="11">
        <f>IF(ISTEXT(D7),IF(F7="Nabavka",IFERROR(VLOOKUP(D7,Tablica2,4,FALSE),0), 0),IF(ISTEXT(D7),IF(F7="Prodaja",IFERROR(VLOOKUP(D7,Tablica2,5,FALSE),0)),0))</f>
        <v>0</v>
      </c>
      <c r="H7" s="42">
        <v>8</v>
      </c>
      <c r="I7" s="11">
        <f t="shared" si="1"/>
        <v>0</v>
      </c>
      <c r="J7" s="12">
        <v>36000</v>
      </c>
      <c r="K7" s="11">
        <f t="shared" si="2"/>
        <v>-36000</v>
      </c>
      <c r="L7" s="6"/>
      <c r="M7" s="25"/>
      <c r="N7" s="26"/>
      <c r="O7" s="28"/>
    </row>
    <row r="8" spans="1:15" x14ac:dyDescent="0.25">
      <c r="A8" s="7">
        <v>5</v>
      </c>
      <c r="B8" s="9">
        <v>42795</v>
      </c>
      <c r="C8" s="6" t="s">
        <v>19</v>
      </c>
      <c r="D8" s="10" t="s">
        <v>120</v>
      </c>
      <c r="E8" s="8" t="str">
        <f>IF(ISTEXT(D8), IFERROR(VLOOKUP(D8,Tablica2, 2, FALSE),""),"")</f>
        <v/>
      </c>
      <c r="F8" s="55" t="s">
        <v>40</v>
      </c>
      <c r="G8" s="11">
        <f>IF(ISTEXT(D8),IF(F8="Nabavka",IFERROR(VLOOKUP(D8,Tablica2,4,FALSE),0), 0),IF(ISTEXT(D8),IF(F8="Prodaja",IFERROR(VLOOKUP(D8,Tablica2,5,FALSE),0)),0))</f>
        <v>0</v>
      </c>
      <c r="H8" s="42">
        <v>3</v>
      </c>
      <c r="I8" s="11">
        <f t="shared" si="1"/>
        <v>0</v>
      </c>
      <c r="J8" s="12">
        <v>12500</v>
      </c>
      <c r="K8" s="11">
        <f t="shared" si="2"/>
        <v>-12500</v>
      </c>
      <c r="L8" s="6"/>
      <c r="M8" s="25"/>
      <c r="N8" s="26"/>
      <c r="O8" s="28"/>
    </row>
    <row r="9" spans="1:15" x14ac:dyDescent="0.25">
      <c r="A9" s="7">
        <v>6</v>
      </c>
      <c r="B9" s="9">
        <v>43465</v>
      </c>
      <c r="C9" s="6" t="s">
        <v>19</v>
      </c>
      <c r="D9" s="10" t="s">
        <v>121</v>
      </c>
      <c r="E9" s="8" t="str">
        <f>IF(ISTEXT(D9), IFERROR(VLOOKUP(D9,Tablica2, 2, FALSE),""),"")</f>
        <v/>
      </c>
      <c r="F9" s="55" t="s">
        <v>41</v>
      </c>
      <c r="G9" s="11">
        <f>IF(ISTEXT(D9),IF(F9="Nabavka",IFERROR(VLOOKUP(D9,Tablica2,4,FALSE),0), 0),IF(ISTEXT(D9),IF(F9="Prodaja",IFERROR(VLOOKUP(D9,Tablica2,5,FALSE),0)),0))</f>
        <v>0</v>
      </c>
      <c r="H9" s="42">
        <v>4</v>
      </c>
      <c r="I9" s="11">
        <f t="shared" si="1"/>
        <v>0</v>
      </c>
      <c r="J9" s="12">
        <v>18800</v>
      </c>
      <c r="K9" s="11">
        <f t="shared" si="2"/>
        <v>-18800</v>
      </c>
      <c r="L9" s="6"/>
      <c r="M9" s="25"/>
      <c r="N9" s="26"/>
      <c r="O9" s="28"/>
    </row>
    <row r="10" spans="1:15" x14ac:dyDescent="0.25">
      <c r="A10" s="7">
        <v>7</v>
      </c>
      <c r="B10" s="9"/>
      <c r="C10" s="6" t="s">
        <v>22</v>
      </c>
      <c r="D10" s="10" t="s">
        <v>117</v>
      </c>
      <c r="E10" s="8" t="str">
        <f>IF(ISTEXT(D10), IFERROR(VLOOKUP(D10,Tablica2, 2, FALSE),""),"")</f>
        <v>Bukva - drvo</v>
      </c>
      <c r="F10" s="55" t="s">
        <v>40</v>
      </c>
      <c r="G10" s="11">
        <f>IF(ISTEXT(D10),IF(F10="Nabavka",IFERROR(VLOOKUP(D10,Tablica2,4,FALSE),0), 0),IF(ISTEXT(D10),IF(F10="Prodaja",IFERROR(VLOOKUP(D10,Tablica2,5,FALSE),0)),0))</f>
        <v>0</v>
      </c>
      <c r="H10" s="42">
        <v>7</v>
      </c>
      <c r="I10" s="11">
        <f t="shared" si="1"/>
        <v>0</v>
      </c>
      <c r="J10" s="12">
        <v>45000</v>
      </c>
      <c r="K10" s="11">
        <f t="shared" si="2"/>
        <v>-45000</v>
      </c>
      <c r="L10" s="6"/>
      <c r="M10" s="25"/>
      <c r="N10" s="26"/>
      <c r="O10" s="28"/>
    </row>
    <row r="11" spans="1:15" x14ac:dyDescent="0.25">
      <c r="A11" s="7">
        <v>8</v>
      </c>
      <c r="B11" s="9"/>
      <c r="C11" s="6" t="s">
        <v>21</v>
      </c>
      <c r="D11" s="10" t="s">
        <v>122</v>
      </c>
      <c r="E11" s="8" t="str">
        <f>IF(ISTEXT(D11), IFERROR(VLOOKUP(D11,Tablica2, 2, FALSE),""),"")</f>
        <v/>
      </c>
      <c r="F11" s="55" t="s">
        <v>40</v>
      </c>
      <c r="G11" s="11">
        <f>IF(ISTEXT(D11),IF(F11="Nabavka",IFERROR(VLOOKUP(D11,Tablica2,4,FALSE),0), 0),IF(ISTEXT(D11),IF(F11="Prodaja",IFERROR(VLOOKUP(D11,Tablica2,5,FALSE),0)),0))</f>
        <v>0</v>
      </c>
      <c r="H11" s="42">
        <v>6</v>
      </c>
      <c r="I11" s="11">
        <f t="shared" si="1"/>
        <v>0</v>
      </c>
      <c r="J11" s="12">
        <v>28200</v>
      </c>
      <c r="K11" s="11">
        <f t="shared" si="2"/>
        <v>-28200</v>
      </c>
      <c r="L11" s="6"/>
      <c r="M11" s="25"/>
      <c r="N11" s="26"/>
      <c r="O11" s="28"/>
    </row>
    <row r="12" spans="1:15" x14ac:dyDescent="0.25">
      <c r="A12" s="7">
        <v>9</v>
      </c>
      <c r="B12" s="9"/>
      <c r="C12" s="6" t="s">
        <v>20</v>
      </c>
      <c r="D12" s="10" t="s">
        <v>121</v>
      </c>
      <c r="E12" s="8" t="str">
        <f>IF(ISTEXT(D12), IFERROR(VLOOKUP(D12,Tablica2, 2, FALSE),""),"")</f>
        <v/>
      </c>
      <c r="F12" s="55" t="s">
        <v>40</v>
      </c>
      <c r="G12" s="11">
        <f>IF(ISTEXT(D12),IF(F12="Nabavka",IFERROR(VLOOKUP(D12,Tablica2,4,FALSE),0), 0),IF(ISTEXT(D12),IF(F12="Prodaja",IFERROR(VLOOKUP(D12,Tablica2,5,FALSE),0)),0))</f>
        <v>0</v>
      </c>
      <c r="H12" s="42">
        <v>3</v>
      </c>
      <c r="I12" s="11">
        <f t="shared" si="1"/>
        <v>0</v>
      </c>
      <c r="J12" s="12">
        <v>13000</v>
      </c>
      <c r="K12" s="11">
        <f t="shared" si="2"/>
        <v>-13000</v>
      </c>
      <c r="L12" s="6"/>
      <c r="M12" s="25"/>
      <c r="N12" s="26"/>
      <c r="O12" s="28"/>
    </row>
    <row r="13" spans="1:15" x14ac:dyDescent="0.25">
      <c r="A13" s="7">
        <v>10</v>
      </c>
      <c r="B13" s="9"/>
      <c r="C13" s="6" t="s">
        <v>19</v>
      </c>
      <c r="D13" s="10" t="s">
        <v>123</v>
      </c>
      <c r="E13" s="8" t="str">
        <f>IF(ISTEXT(D13), IFERROR(VLOOKUP(D13,Tablica2, 2, FALSE),""),"")</f>
        <v/>
      </c>
      <c r="F13" s="55" t="s">
        <v>40</v>
      </c>
      <c r="G13" s="11">
        <f>IF(ISTEXT(D13),IF(F13="Nabavka",IFERROR(VLOOKUP(D13,Tablica2,4,FALSE),0), 0),IF(ISTEXT(D13),IF(F13="Prodaja",IFERROR(VLOOKUP(D13,Tablica2,5,FALSE),0)),0))</f>
        <v>0</v>
      </c>
      <c r="H13" s="42">
        <v>2</v>
      </c>
      <c r="I13" s="11">
        <f t="shared" si="1"/>
        <v>0</v>
      </c>
      <c r="J13" s="12">
        <v>9400</v>
      </c>
      <c r="K13" s="11">
        <f t="shared" si="2"/>
        <v>-9400</v>
      </c>
      <c r="L13" s="6"/>
      <c r="M13" s="25"/>
      <c r="N13" s="26"/>
      <c r="O13" s="28"/>
    </row>
    <row r="14" spans="1:15" x14ac:dyDescent="0.25">
      <c r="A14" s="7">
        <v>11</v>
      </c>
      <c r="B14" s="9"/>
      <c r="C14" s="6" t="s">
        <v>21</v>
      </c>
      <c r="D14" s="10" t="s">
        <v>121</v>
      </c>
      <c r="E14" s="8" t="str">
        <f>IF(ISTEXT(D14), IFERROR(VLOOKUP(D14,Tablica2, 2, FALSE),""),"")</f>
        <v/>
      </c>
      <c r="F14" s="55" t="s">
        <v>40</v>
      </c>
      <c r="G14" s="11">
        <f>IF(ISTEXT(D14),IF(F14="Nabavka",IFERROR(VLOOKUP(D14,Tablica2,4,FALSE),0), 0),IF(ISTEXT(D14),IF(F14="Prodaja",IFERROR(VLOOKUP(D14,Tablica2,5,FALSE),0)),0))</f>
        <v>0</v>
      </c>
      <c r="H14" s="42">
        <v>3</v>
      </c>
      <c r="I14" s="11">
        <f t="shared" si="1"/>
        <v>0</v>
      </c>
      <c r="J14" s="12">
        <v>11500</v>
      </c>
      <c r="K14" s="11">
        <f t="shared" si="2"/>
        <v>-11500</v>
      </c>
      <c r="L14" s="6"/>
      <c r="M14" s="25"/>
      <c r="N14" s="26"/>
      <c r="O14" s="28"/>
    </row>
    <row r="15" spans="1:15" x14ac:dyDescent="0.25">
      <c r="A15" s="7">
        <v>12</v>
      </c>
      <c r="B15" s="9"/>
      <c r="C15" s="6" t="s">
        <v>32</v>
      </c>
      <c r="D15" s="10" t="s">
        <v>117</v>
      </c>
      <c r="E15" s="8" t="str">
        <f>IF(ISTEXT(D15), IFERROR(VLOOKUP(D15,Tablica2, 2, FALSE),""),"")</f>
        <v>Bukva - drvo</v>
      </c>
      <c r="F15" s="55" t="s">
        <v>40</v>
      </c>
      <c r="G15" s="11">
        <f>IF(ISTEXT(D15),IF(F15="Nabavka",IFERROR(VLOOKUP(D15,Tablica2,4,FALSE),0), 0),IF(ISTEXT(D15),IF(F15="Prodaja",IFERROR(VLOOKUP(D15,Tablica2,5,FALSE),0)),0))</f>
        <v>0</v>
      </c>
      <c r="H15" s="42">
        <v>8</v>
      </c>
      <c r="I15" s="11">
        <f t="shared" si="1"/>
        <v>0</v>
      </c>
      <c r="J15" s="12">
        <v>35000</v>
      </c>
      <c r="K15" s="11">
        <f t="shared" si="2"/>
        <v>-35000</v>
      </c>
      <c r="L15" s="6"/>
      <c r="M15" s="25"/>
      <c r="N15" s="26"/>
      <c r="O15" s="28"/>
    </row>
    <row r="16" spans="1:15" x14ac:dyDescent="0.25">
      <c r="A16" s="7">
        <v>13</v>
      </c>
      <c r="B16" s="9"/>
      <c r="C16" s="6" t="s">
        <v>20</v>
      </c>
      <c r="D16" s="10" t="s">
        <v>117</v>
      </c>
      <c r="E16" s="8" t="str">
        <f>IF(ISTEXT(D16), IFERROR(VLOOKUP(D16,Tablica2, 2, FALSE),""),"")</f>
        <v>Bukva - drvo</v>
      </c>
      <c r="F16" s="55" t="s">
        <v>40</v>
      </c>
      <c r="G16" s="11">
        <f>IF(ISTEXT(D16),IF(F16="Nabavka",IFERROR(VLOOKUP(D16,Tablica2,4,FALSE),0), 0),IF(ISTEXT(D16),IF(F16="Prodaja",IFERROR(VLOOKUP(D16,Tablica2,5,FALSE),0)),0))</f>
        <v>0</v>
      </c>
      <c r="H16" s="42">
        <v>2</v>
      </c>
      <c r="I16" s="11">
        <f t="shared" si="1"/>
        <v>0</v>
      </c>
      <c r="J16" s="12">
        <v>5855</v>
      </c>
      <c r="K16" s="11">
        <f t="shared" si="2"/>
        <v>-5855</v>
      </c>
      <c r="L16" s="6"/>
      <c r="M16" s="25"/>
      <c r="N16" s="26"/>
      <c r="O16" s="28"/>
    </row>
    <row r="17" spans="1:15" x14ac:dyDescent="0.25">
      <c r="A17" s="7">
        <v>14</v>
      </c>
      <c r="B17" s="9"/>
      <c r="C17" s="6" t="s">
        <v>34</v>
      </c>
      <c r="D17" s="10" t="s">
        <v>119</v>
      </c>
      <c r="E17" s="8" t="str">
        <f>IF(ISTEXT(D17), IFERROR(VLOOKUP(D17,Tablica2, 2, FALSE),""),"")</f>
        <v/>
      </c>
      <c r="F17" s="55" t="s">
        <v>41</v>
      </c>
      <c r="G17" s="11">
        <f>IF(ISTEXT(D17),IF(F17="Nabavka",IFERROR(VLOOKUP(D17,Tablica2,4,FALSE),0), 0),IF(ISTEXT(D17),IF(F17="Prodaja",IFERROR(VLOOKUP(D17,Tablica2,5,FALSE),0)),0))</f>
        <v>0</v>
      </c>
      <c r="H17" s="42">
        <v>3</v>
      </c>
      <c r="I17" s="11">
        <f t="shared" si="1"/>
        <v>0</v>
      </c>
      <c r="J17" s="12">
        <v>19500</v>
      </c>
      <c r="K17" s="11">
        <f t="shared" si="2"/>
        <v>-19500</v>
      </c>
      <c r="L17" s="6"/>
      <c r="M17" s="25"/>
      <c r="N17" s="26"/>
      <c r="O17" s="28"/>
    </row>
    <row r="18" spans="1:15" x14ac:dyDescent="0.25">
      <c r="A18" s="7">
        <v>15</v>
      </c>
      <c r="B18" s="9"/>
      <c r="C18" s="6" t="s">
        <v>36</v>
      </c>
      <c r="D18" s="10" t="s">
        <v>120</v>
      </c>
      <c r="E18" s="8" t="str">
        <f>IF(ISTEXT(D18), IFERROR(VLOOKUP(D18,Tablica2, 2, FALSE),""),"")</f>
        <v/>
      </c>
      <c r="F18" s="55" t="s">
        <v>40</v>
      </c>
      <c r="G18" s="11">
        <f>IF(ISTEXT(D18),IF(F18="Nabavka",IFERROR(VLOOKUP(D18,Tablica2,4,FALSE),0), 0),IF(ISTEXT(D18),IF(F18="Prodaja",IFERROR(VLOOKUP(D18,Tablica2,5,FALSE),0)),0))</f>
        <v>0</v>
      </c>
      <c r="H18" s="42">
        <v>10</v>
      </c>
      <c r="I18" s="11">
        <f t="shared" si="1"/>
        <v>0</v>
      </c>
      <c r="J18" s="12">
        <v>17854</v>
      </c>
      <c r="K18" s="11">
        <f t="shared" si="2"/>
        <v>-17854</v>
      </c>
      <c r="L18" s="6"/>
      <c r="M18" s="25"/>
      <c r="N18" s="26"/>
      <c r="O18" s="28"/>
    </row>
    <row r="19" spans="1:15" x14ac:dyDescent="0.25">
      <c r="A19" s="7">
        <v>16</v>
      </c>
      <c r="B19" s="9"/>
      <c r="C19" s="6" t="s">
        <v>34</v>
      </c>
      <c r="D19" s="10" t="s">
        <v>120</v>
      </c>
      <c r="E19" s="8" t="str">
        <f>IF(ISTEXT(D19), IFERROR(VLOOKUP(D19,Tablica2, 2, FALSE),""),"")</f>
        <v/>
      </c>
      <c r="F19" s="55" t="s">
        <v>40</v>
      </c>
      <c r="G19" s="11">
        <f>IF(ISTEXT(D19),IF(F19="Nabavka",IFERROR(VLOOKUP(D19,Tablica2,4,FALSE),0), 0),IF(ISTEXT(D19),IF(F19="Prodaja",IFERROR(VLOOKUP(D19,Tablica2,5,FALSE),0)),0))</f>
        <v>0</v>
      </c>
      <c r="H19" s="42">
        <v>4</v>
      </c>
      <c r="I19" s="11">
        <f t="shared" si="1"/>
        <v>0</v>
      </c>
      <c r="J19" s="12">
        <v>18652</v>
      </c>
      <c r="K19" s="11">
        <f t="shared" si="2"/>
        <v>-18652</v>
      </c>
      <c r="L19" s="6"/>
      <c r="M19" s="25"/>
      <c r="N19" s="26"/>
      <c r="O19" s="28"/>
    </row>
    <row r="20" spans="1:15" x14ac:dyDescent="0.25">
      <c r="A20" s="7">
        <v>17</v>
      </c>
      <c r="B20" s="9"/>
      <c r="C20" s="6" t="s">
        <v>124</v>
      </c>
      <c r="D20" s="10" t="s">
        <v>125</v>
      </c>
      <c r="E20" s="8" t="str">
        <f>IF(ISTEXT(D20), IFERROR(VLOOKUP(D20,Tablica2, 2, FALSE),""),"")</f>
        <v/>
      </c>
      <c r="F20" s="55" t="s">
        <v>41</v>
      </c>
      <c r="G20" s="11">
        <f>IF(ISTEXT(D20),IF(F20="Nabavka",IFERROR(VLOOKUP(D20,Tablica2,4,FALSE),0), 0),IF(ISTEXT(D20),IF(F20="Prodaja",IFERROR(VLOOKUP(D20,Tablica2,5,FALSE),0)),0))</f>
        <v>0</v>
      </c>
      <c r="H20" s="42"/>
      <c r="I20" s="11">
        <f t="shared" si="1"/>
        <v>0</v>
      </c>
      <c r="J20" s="12"/>
      <c r="K20" s="11">
        <f t="shared" si="2"/>
        <v>0</v>
      </c>
      <c r="L20" s="6"/>
      <c r="M20" s="25"/>
      <c r="N20" s="26"/>
      <c r="O20" s="28"/>
    </row>
    <row r="21" spans="1:15" x14ac:dyDescent="0.25">
      <c r="A21" s="7">
        <v>18</v>
      </c>
      <c r="B21" s="9"/>
      <c r="C21" s="6"/>
      <c r="D21" s="10"/>
      <c r="E21" s="8" t="str">
        <f>IF(ISTEXT(D21), IFERROR(VLOOKUP(D21,Tablica2, 2, FALSE),""),"")</f>
        <v/>
      </c>
      <c r="F21" s="55" t="s">
        <v>40</v>
      </c>
      <c r="G21" s="11">
        <f>IF(ISTEXT(D21),IF(F21="Nabavka",IFERROR(VLOOKUP(D21,Tablica2,4,FALSE),0), 0),IF(ISTEXT(D21),IF(F21="Prodaja",IFERROR(VLOOKUP(D21,Tablica2,5,FALSE),0)),0))</f>
        <v>0</v>
      </c>
      <c r="H21" s="42"/>
      <c r="I21" s="11">
        <f t="shared" si="1"/>
        <v>0</v>
      </c>
      <c r="J21" s="12"/>
      <c r="K21" s="11">
        <f t="shared" si="2"/>
        <v>0</v>
      </c>
      <c r="L21" s="6"/>
      <c r="M21" s="25"/>
      <c r="N21" s="26"/>
      <c r="O21" s="28"/>
    </row>
    <row r="22" spans="1:15" x14ac:dyDescent="0.25">
      <c r="A22" s="7">
        <v>19</v>
      </c>
      <c r="B22" s="9"/>
      <c r="C22" s="6"/>
      <c r="D22" s="10"/>
      <c r="E22" s="8" t="str">
        <f>IF(ISTEXT(D22), IFERROR(VLOOKUP(D22,Tablica2, 2, FALSE),""),"")</f>
        <v/>
      </c>
      <c r="F22" s="55" t="s">
        <v>40</v>
      </c>
      <c r="G22" s="11">
        <f>IF(ISTEXT(D22),IF(F22="Nabavka",IFERROR(VLOOKUP(D22,Tablica2,4,FALSE),0), 0),IF(ISTEXT(D22),IF(F22="Prodaja",IFERROR(VLOOKUP(D22,Tablica2,5,FALSE),0)),0))</f>
        <v>0</v>
      </c>
      <c r="H22" s="42"/>
      <c r="I22" s="11">
        <f t="shared" si="1"/>
        <v>0</v>
      </c>
      <c r="J22" s="12"/>
      <c r="K22" s="11">
        <f t="shared" si="2"/>
        <v>0</v>
      </c>
      <c r="L22" s="6"/>
      <c r="M22" s="25"/>
      <c r="N22" s="26"/>
      <c r="O22" s="28"/>
    </row>
    <row r="23" spans="1:15" x14ac:dyDescent="0.25">
      <c r="A23" s="7">
        <v>20</v>
      </c>
      <c r="B23" s="9"/>
      <c r="C23" s="6"/>
      <c r="D23" s="10"/>
      <c r="E23" s="8" t="str">
        <f>IF(ISTEXT(D23), IFERROR(VLOOKUP(D23,Tablica2, 2, FALSE),""),"")</f>
        <v/>
      </c>
      <c r="F23" s="55" t="s">
        <v>40</v>
      </c>
      <c r="G23" s="11">
        <f>IF(ISTEXT(D23),IF(F23="Nabavka",IFERROR(VLOOKUP(D23,Tablica2,4,FALSE),0), 0),IF(ISTEXT(D23),IF(F23="Prodaja",IFERROR(VLOOKUP(D23,Tablica2,5,FALSE),0)),0))</f>
        <v>0</v>
      </c>
      <c r="H23" s="42"/>
      <c r="I23" s="11">
        <f t="shared" si="1"/>
        <v>0</v>
      </c>
      <c r="J23" s="12"/>
      <c r="K23" s="11">
        <f t="shared" si="2"/>
        <v>0</v>
      </c>
      <c r="L23" s="6"/>
      <c r="M23" s="25"/>
      <c r="N23" s="26"/>
      <c r="O23" s="28"/>
    </row>
    <row r="24" spans="1:15" x14ac:dyDescent="0.25">
      <c r="A24" s="7">
        <v>21</v>
      </c>
      <c r="B24" s="9"/>
      <c r="C24" s="6"/>
      <c r="D24" s="10"/>
      <c r="E24" s="8" t="str">
        <f>IF(ISTEXT(D24), IFERROR(VLOOKUP(D24,Tablica2, 2, FALSE),""),"")</f>
        <v/>
      </c>
      <c r="F24" s="55" t="s">
        <v>40</v>
      </c>
      <c r="G24" s="11">
        <f>IF(ISTEXT(D24),IF(F24="Nabavka",IFERROR(VLOOKUP(D24,Tablica2,4,FALSE),0), 0),IF(ISTEXT(D24),IF(F24="Prodaja",IFERROR(VLOOKUP(D24,Tablica2,5,FALSE),0)),0))</f>
        <v>0</v>
      </c>
      <c r="H24" s="42"/>
      <c r="I24" s="11">
        <f t="shared" si="1"/>
        <v>0</v>
      </c>
      <c r="J24" s="12"/>
      <c r="K24" s="11">
        <f t="shared" si="2"/>
        <v>0</v>
      </c>
      <c r="L24" s="6"/>
      <c r="M24" s="25"/>
      <c r="N24" s="26"/>
      <c r="O24" s="28"/>
    </row>
    <row r="25" spans="1:15" x14ac:dyDescent="0.25">
      <c r="A25" s="7">
        <v>22</v>
      </c>
      <c r="B25" s="9"/>
      <c r="C25" s="6"/>
      <c r="D25" s="10"/>
      <c r="E25" s="8" t="str">
        <f>IF(ISTEXT(D25), IFERROR(VLOOKUP(D25,Tablica2, 2, FALSE),""),"")</f>
        <v/>
      </c>
      <c r="F25" s="55" t="s">
        <v>40</v>
      </c>
      <c r="G25" s="11">
        <f>IF(ISTEXT(D25),IF(F25="Nabavka",IFERROR(VLOOKUP(D25,Tablica2,4,FALSE),0), 0),IF(ISTEXT(D25),IF(F25="Prodaja",IFERROR(VLOOKUP(D25,Tablica2,5,FALSE),0)),0))</f>
        <v>0</v>
      </c>
      <c r="H25" s="42"/>
      <c r="I25" s="11">
        <f t="shared" si="1"/>
        <v>0</v>
      </c>
      <c r="J25" s="12"/>
      <c r="K25" s="11">
        <f t="shared" si="2"/>
        <v>0</v>
      </c>
      <c r="L25" s="6"/>
      <c r="M25" s="25"/>
      <c r="N25" s="26"/>
      <c r="O25" s="28"/>
    </row>
    <row r="26" spans="1:15" x14ac:dyDescent="0.25">
      <c r="A26" s="7">
        <v>23</v>
      </c>
      <c r="B26" s="9"/>
      <c r="C26" s="6"/>
      <c r="D26" s="10"/>
      <c r="E26" s="8" t="str">
        <f>IF(ISTEXT(D26), IFERROR(VLOOKUP(D26,Tablica2, 2, FALSE),""),"")</f>
        <v/>
      </c>
      <c r="F26" s="55" t="s">
        <v>40</v>
      </c>
      <c r="G26" s="11">
        <f>IF(ISTEXT(D26),IF(F26="Nabavka",IFERROR(VLOOKUP(D26,Tablica2,4,FALSE),0), 0),IF(ISTEXT(D26),IF(F26="Prodaja",IFERROR(VLOOKUP(D26,Tablica2,5,FALSE),0)),0))</f>
        <v>0</v>
      </c>
      <c r="H26" s="42"/>
      <c r="I26" s="11">
        <f t="shared" si="1"/>
        <v>0</v>
      </c>
      <c r="J26" s="12"/>
      <c r="K26" s="11">
        <f t="shared" si="2"/>
        <v>0</v>
      </c>
      <c r="L26" s="6"/>
      <c r="M26" s="25"/>
      <c r="N26" s="26"/>
      <c r="O26" s="28"/>
    </row>
    <row r="27" spans="1:15" x14ac:dyDescent="0.25">
      <c r="A27" s="7">
        <v>24</v>
      </c>
      <c r="B27" s="9"/>
      <c r="C27" s="6"/>
      <c r="D27" s="10"/>
      <c r="E27" s="8" t="str">
        <f>IF(ISTEXT(D27), IFERROR(VLOOKUP(D27,Tablica2, 2, FALSE),""),"")</f>
        <v/>
      </c>
      <c r="F27" s="55" t="s">
        <v>40</v>
      </c>
      <c r="G27" s="11">
        <f>IF(ISTEXT(D27),IF(F27="Nabavka",IFERROR(VLOOKUP(D27,Tablica2,4,FALSE),0), 0),IF(ISTEXT(D27),IF(F27="Prodaja",IFERROR(VLOOKUP(D27,Tablica2,5,FALSE),0)),0))</f>
        <v>0</v>
      </c>
      <c r="H27" s="42"/>
      <c r="I27" s="11">
        <f t="shared" si="1"/>
        <v>0</v>
      </c>
      <c r="J27" s="12"/>
      <c r="K27" s="11">
        <f t="shared" si="2"/>
        <v>0</v>
      </c>
      <c r="L27" s="6"/>
      <c r="M27" s="25"/>
      <c r="N27" s="26"/>
      <c r="O27" s="28"/>
    </row>
    <row r="28" spans="1:15" x14ac:dyDescent="0.25">
      <c r="A28" s="7">
        <v>25</v>
      </c>
      <c r="B28" s="9"/>
      <c r="C28" s="6"/>
      <c r="D28" s="10"/>
      <c r="E28" s="8" t="str">
        <f>IF(ISTEXT(D28), IFERROR(VLOOKUP(D28,Tablica2, 2, FALSE),""),"")</f>
        <v/>
      </c>
      <c r="F28" s="55" t="s">
        <v>40</v>
      </c>
      <c r="G28" s="11">
        <f>IF(ISTEXT(D28),IF(F28="Nabavka",IFERROR(VLOOKUP(D28,Tablica2,4,FALSE),0), 0),IF(ISTEXT(D28),IF(F28="Prodaja",IFERROR(VLOOKUP(D28,Tablica2,5,FALSE),0)),0))</f>
        <v>0</v>
      </c>
      <c r="H28" s="42"/>
      <c r="I28" s="11">
        <f t="shared" si="1"/>
        <v>0</v>
      </c>
      <c r="J28" s="12"/>
      <c r="K28" s="11">
        <f t="shared" si="2"/>
        <v>0</v>
      </c>
      <c r="L28" s="6"/>
      <c r="M28" s="25"/>
      <c r="N28" s="26"/>
      <c r="O28" s="28"/>
    </row>
    <row r="29" spans="1:15" x14ac:dyDescent="0.25">
      <c r="A29" s="7">
        <v>26</v>
      </c>
      <c r="B29" s="9"/>
      <c r="C29" s="6"/>
      <c r="D29" s="10"/>
      <c r="E29" s="8" t="str">
        <f>IF(ISTEXT(D29), IFERROR(VLOOKUP(D29,Tablica2, 2, FALSE),""),"")</f>
        <v/>
      </c>
      <c r="F29" s="55" t="s">
        <v>40</v>
      </c>
      <c r="G29" s="11">
        <f>IF(ISTEXT(D29),IF(F29="Nabavka",IFERROR(VLOOKUP(D29,Tablica2,4,FALSE),0), 0),IF(ISTEXT(D29),IF(F29="Prodaja",IFERROR(VLOOKUP(D29,Tablica2,5,FALSE),0)),0))</f>
        <v>0</v>
      </c>
      <c r="H29" s="42"/>
      <c r="I29" s="11">
        <f t="shared" si="1"/>
        <v>0</v>
      </c>
      <c r="J29" s="12"/>
      <c r="K29" s="11">
        <f t="shared" si="2"/>
        <v>0</v>
      </c>
      <c r="L29" s="6"/>
      <c r="M29" s="25"/>
      <c r="N29" s="26"/>
      <c r="O29" s="28"/>
    </row>
    <row r="30" spans="1:15" x14ac:dyDescent="0.25">
      <c r="A30" s="7">
        <v>27</v>
      </c>
      <c r="B30" s="9"/>
      <c r="C30" s="6"/>
      <c r="D30" s="10"/>
      <c r="E30" s="8" t="str">
        <f>IF(ISTEXT(D30), IFERROR(VLOOKUP(D30,Tablica2, 2, FALSE),""),"")</f>
        <v/>
      </c>
      <c r="F30" s="55" t="s">
        <v>40</v>
      </c>
      <c r="G30" s="11">
        <f>IF(ISTEXT(D30),IF(F30="Nabavka",IFERROR(VLOOKUP(D30,Tablica2,4,FALSE),0), 0),IF(ISTEXT(D30),IF(F30="Prodaja",IFERROR(VLOOKUP(D30,Tablica2,5,FALSE),0)),0))</f>
        <v>0</v>
      </c>
      <c r="H30" s="42"/>
      <c r="I30" s="11">
        <f t="shared" si="1"/>
        <v>0</v>
      </c>
      <c r="J30" s="12"/>
      <c r="K30" s="11">
        <f t="shared" si="2"/>
        <v>0</v>
      </c>
      <c r="L30" s="6"/>
      <c r="M30" s="25"/>
      <c r="N30" s="26"/>
      <c r="O30" s="28"/>
    </row>
    <row r="31" spans="1:15" x14ac:dyDescent="0.25">
      <c r="A31" s="7">
        <v>28</v>
      </c>
      <c r="B31" s="9"/>
      <c r="C31" s="6"/>
      <c r="D31" s="10"/>
      <c r="E31" s="8" t="str">
        <f>IF(ISTEXT(D31), IFERROR(VLOOKUP(D31,Tablica2, 2, FALSE),""),"")</f>
        <v/>
      </c>
      <c r="F31" s="55" t="s">
        <v>40</v>
      </c>
      <c r="G31" s="11">
        <f>IF(ISTEXT(D31),IF(F31="Nabavka",IFERROR(VLOOKUP(D31,Tablica2,4,FALSE),0), 0),IF(ISTEXT(D31),IF(F31="Prodaja",IFERROR(VLOOKUP(D31,Tablica2,5,FALSE),0)),0))</f>
        <v>0</v>
      </c>
      <c r="H31" s="42"/>
      <c r="I31" s="11">
        <f t="shared" si="1"/>
        <v>0</v>
      </c>
      <c r="J31" s="12"/>
      <c r="K31" s="11">
        <f t="shared" si="2"/>
        <v>0</v>
      </c>
      <c r="L31" s="6"/>
      <c r="M31" s="25"/>
      <c r="N31" s="26"/>
      <c r="O31" s="28"/>
    </row>
    <row r="32" spans="1:15" x14ac:dyDescent="0.25">
      <c r="A32" s="7">
        <v>29</v>
      </c>
      <c r="B32" s="9"/>
      <c r="C32" s="6"/>
      <c r="D32" s="10"/>
      <c r="E32" s="8" t="str">
        <f>IF(ISTEXT(D32), IFERROR(VLOOKUP(D32,Tablica2, 2, FALSE),""),"")</f>
        <v/>
      </c>
      <c r="F32" s="55" t="s">
        <v>40</v>
      </c>
      <c r="G32" s="11">
        <f>IF(ISTEXT(D32),IF(F32="Nabavka",IFERROR(VLOOKUP(D32,Tablica2,4,FALSE),0), 0),IF(ISTEXT(D32),IF(F32="Prodaja",IFERROR(VLOOKUP(D32,Tablica2,5,FALSE),0)),0))</f>
        <v>0</v>
      </c>
      <c r="H32" s="42"/>
      <c r="I32" s="11">
        <f t="shared" si="1"/>
        <v>0</v>
      </c>
      <c r="J32" s="12"/>
      <c r="K32" s="11">
        <f t="shared" si="2"/>
        <v>0</v>
      </c>
      <c r="L32" s="6"/>
      <c r="M32" s="25"/>
      <c r="N32" s="26"/>
      <c r="O32" s="28"/>
    </row>
    <row r="33" spans="1:15" x14ac:dyDescent="0.25">
      <c r="A33" s="7">
        <v>30</v>
      </c>
      <c r="B33" s="9"/>
      <c r="C33" s="6"/>
      <c r="D33" s="10"/>
      <c r="E33" s="8" t="str">
        <f>IF(ISTEXT(D33), IFERROR(VLOOKUP(D33,Tablica2, 2, FALSE),""),"")</f>
        <v/>
      </c>
      <c r="F33" s="55" t="s">
        <v>40</v>
      </c>
      <c r="G33" s="11">
        <f>IF(ISTEXT(D33),IF(F33="Nabavka",IFERROR(VLOOKUP(D33,Tablica2,4,FALSE),0), 0),IF(ISTEXT(D33),IF(F33="Prodaja",IFERROR(VLOOKUP(D33,Tablica2,5,FALSE),0)),0))</f>
        <v>0</v>
      </c>
      <c r="H33" s="42"/>
      <c r="I33" s="11">
        <f t="shared" si="1"/>
        <v>0</v>
      </c>
      <c r="J33" s="12"/>
      <c r="K33" s="11">
        <f t="shared" si="2"/>
        <v>0</v>
      </c>
      <c r="L33" s="6"/>
      <c r="M33" s="25"/>
      <c r="N33" s="26"/>
      <c r="O33" s="28"/>
    </row>
    <row r="34" spans="1:15" x14ac:dyDescent="0.25">
      <c r="A34" s="7">
        <v>31</v>
      </c>
      <c r="B34" s="9"/>
      <c r="C34" s="6"/>
      <c r="D34" s="10"/>
      <c r="E34" s="8" t="str">
        <f>IF(ISTEXT(D34), IFERROR(VLOOKUP(D34,Tablica2, 2, FALSE),""),"")</f>
        <v/>
      </c>
      <c r="F34" s="55" t="s">
        <v>40</v>
      </c>
      <c r="G34" s="11">
        <f>IF(ISTEXT(D34),IF(F34="Nabavka",IFERROR(VLOOKUP(D34,Tablica2,4,FALSE),0), 0),IF(ISTEXT(D34),IF(F34="Prodaja",IFERROR(VLOOKUP(D34,Tablica2,5,FALSE),0)),0))</f>
        <v>0</v>
      </c>
      <c r="H34" s="42"/>
      <c r="I34" s="11">
        <f t="shared" si="1"/>
        <v>0</v>
      </c>
      <c r="J34" s="12"/>
      <c r="K34" s="11">
        <f t="shared" si="2"/>
        <v>0</v>
      </c>
      <c r="L34" s="6"/>
      <c r="M34" s="25"/>
      <c r="N34" s="26"/>
      <c r="O34" s="28"/>
    </row>
    <row r="35" spans="1:15" x14ac:dyDescent="0.25">
      <c r="A35" s="7">
        <v>32</v>
      </c>
      <c r="B35" s="9"/>
      <c r="C35" s="6"/>
      <c r="D35" s="10"/>
      <c r="E35" s="8" t="str">
        <f>IF(ISTEXT(D35), IFERROR(VLOOKUP(D35,Tablica2, 2, FALSE),""),"")</f>
        <v/>
      </c>
      <c r="F35" s="55" t="s">
        <v>40</v>
      </c>
      <c r="G35" s="11">
        <f>IF(ISTEXT(D35),IF(F35="Nabavka",IFERROR(VLOOKUP(D35,Tablica2,4,FALSE),0), 0),IF(ISTEXT(D35),IF(F35="Prodaja",IFERROR(VLOOKUP(D35,Tablica2,5,FALSE),0)),0))</f>
        <v>0</v>
      </c>
      <c r="H35" s="42"/>
      <c r="I35" s="11">
        <f t="shared" si="1"/>
        <v>0</v>
      </c>
      <c r="J35" s="12"/>
      <c r="K35" s="11">
        <f t="shared" si="2"/>
        <v>0</v>
      </c>
      <c r="L35" s="6"/>
      <c r="M35" s="25"/>
      <c r="N35" s="26"/>
      <c r="O35" s="28"/>
    </row>
    <row r="36" spans="1:15" x14ac:dyDescent="0.25">
      <c r="A36" s="7">
        <v>33</v>
      </c>
      <c r="B36" s="9"/>
      <c r="C36" s="6"/>
      <c r="D36" s="10"/>
      <c r="E36" s="8" t="str">
        <f>IF(ISTEXT(D36), IFERROR(VLOOKUP(D36,Tablica2, 2, FALSE),""),"")</f>
        <v/>
      </c>
      <c r="F36" s="55" t="s">
        <v>40</v>
      </c>
      <c r="G36" s="11">
        <f>IF(ISTEXT(D36),IF(F36="Nabavka",IFERROR(VLOOKUP(D36,Tablica2,4,FALSE),0), 0),IF(ISTEXT(D36),IF(F36="Prodaja",IFERROR(VLOOKUP(D36,Tablica2,5,FALSE),0)),0))</f>
        <v>0</v>
      </c>
      <c r="H36" s="42"/>
      <c r="I36" s="11">
        <f t="shared" si="1"/>
        <v>0</v>
      </c>
      <c r="J36" s="12"/>
      <c r="K36" s="11">
        <f t="shared" si="2"/>
        <v>0</v>
      </c>
      <c r="L36" s="6"/>
      <c r="M36" s="25"/>
      <c r="N36" s="26"/>
      <c r="O36" s="28"/>
    </row>
    <row r="37" spans="1:15" x14ac:dyDescent="0.25">
      <c r="A37" s="7">
        <v>34</v>
      </c>
      <c r="B37" s="9"/>
      <c r="C37" s="6"/>
      <c r="D37" s="10"/>
      <c r="E37" s="8" t="str">
        <f>IF(ISTEXT(D37), IFERROR(VLOOKUP(D37,Tablica2, 2, FALSE),""),"")</f>
        <v/>
      </c>
      <c r="F37" s="55" t="s">
        <v>40</v>
      </c>
      <c r="G37" s="11">
        <f>IF(ISTEXT(D37),IF(F37="Nabavka",IFERROR(VLOOKUP(D37,Tablica2,4,FALSE),0), 0),IF(ISTEXT(D37),IF(F37="Prodaja",IFERROR(VLOOKUP(D37,Tablica2,5,FALSE),0)),0))</f>
        <v>0</v>
      </c>
      <c r="H37" s="42"/>
      <c r="I37" s="11">
        <f t="shared" si="1"/>
        <v>0</v>
      </c>
      <c r="J37" s="12"/>
      <c r="K37" s="11">
        <f t="shared" si="2"/>
        <v>0</v>
      </c>
      <c r="L37" s="6"/>
      <c r="M37" s="25"/>
      <c r="N37" s="26"/>
      <c r="O37" s="28"/>
    </row>
    <row r="38" spans="1:15" x14ac:dyDescent="0.25">
      <c r="A38" s="7">
        <v>35</v>
      </c>
      <c r="B38" s="9"/>
      <c r="C38" s="6"/>
      <c r="D38" s="10"/>
      <c r="E38" s="8" t="str">
        <f>IF(ISTEXT(D38), IFERROR(VLOOKUP(D38,Tablica2, 2, FALSE),""),"")</f>
        <v/>
      </c>
      <c r="F38" s="55" t="s">
        <v>40</v>
      </c>
      <c r="G38" s="11">
        <f>IF(ISTEXT(D38),IF(F38="Nabavka",IFERROR(VLOOKUP(D38,Tablica2,4,FALSE),0), 0),IF(ISTEXT(D38),IF(F38="Prodaja",IFERROR(VLOOKUP(D38,Tablica2,5,FALSE),0)),0))</f>
        <v>0</v>
      </c>
      <c r="H38" s="42"/>
      <c r="I38" s="11">
        <f t="shared" si="1"/>
        <v>0</v>
      </c>
      <c r="J38" s="12"/>
      <c r="K38" s="11">
        <f t="shared" si="2"/>
        <v>0</v>
      </c>
      <c r="L38" s="6"/>
      <c r="M38" s="25"/>
      <c r="N38" s="26"/>
      <c r="O38" s="28"/>
    </row>
    <row r="39" spans="1:15" x14ac:dyDescent="0.25">
      <c r="A39" s="7">
        <v>36</v>
      </c>
      <c r="B39" s="9"/>
      <c r="C39" s="6"/>
      <c r="D39" s="10"/>
      <c r="E39" s="8" t="str">
        <f>IF(ISTEXT(D39), IFERROR(VLOOKUP(D39,Tablica2, 2, FALSE),""),"")</f>
        <v/>
      </c>
      <c r="F39" s="55" t="s">
        <v>40</v>
      </c>
      <c r="G39" s="11">
        <f>IF(ISTEXT(D39),IF(F39="Nabavka",IFERROR(VLOOKUP(D39,Tablica2,4,FALSE),0), 0),IF(ISTEXT(D39),IF(F39="Prodaja",IFERROR(VLOOKUP(D39,Tablica2,5,FALSE),0)),0))</f>
        <v>0</v>
      </c>
      <c r="H39" s="42"/>
      <c r="I39" s="11">
        <f t="shared" si="1"/>
        <v>0</v>
      </c>
      <c r="J39" s="12"/>
      <c r="K39" s="11">
        <f t="shared" si="2"/>
        <v>0</v>
      </c>
      <c r="L39" s="6"/>
      <c r="M39" s="25"/>
      <c r="N39" s="26"/>
      <c r="O39" s="28"/>
    </row>
    <row r="40" spans="1:15" x14ac:dyDescent="0.25">
      <c r="A40" s="7">
        <v>37</v>
      </c>
      <c r="B40" s="9"/>
      <c r="C40" s="6"/>
      <c r="D40" s="10"/>
      <c r="E40" s="8" t="str">
        <f>IF(ISTEXT(D40), IFERROR(VLOOKUP(D40,Tablica2, 2, FALSE),""),"")</f>
        <v/>
      </c>
      <c r="F40" s="55" t="s">
        <v>40</v>
      </c>
      <c r="G40" s="11">
        <f>IF(ISTEXT(D40),IF(F40="Nabavka",IFERROR(VLOOKUP(D40,Tablica2,4,FALSE),0), 0),IF(ISTEXT(D40),IF(F40="Prodaja",IFERROR(VLOOKUP(D40,Tablica2,5,FALSE),0)),0))</f>
        <v>0</v>
      </c>
      <c r="H40" s="42"/>
      <c r="I40" s="11">
        <f t="shared" si="1"/>
        <v>0</v>
      </c>
      <c r="J40" s="12"/>
      <c r="K40" s="11">
        <f t="shared" si="2"/>
        <v>0</v>
      </c>
      <c r="L40" s="6"/>
      <c r="M40" s="25"/>
      <c r="N40" s="26"/>
      <c r="O40" s="28"/>
    </row>
    <row r="41" spans="1:15" x14ac:dyDescent="0.25">
      <c r="A41" s="7">
        <v>38</v>
      </c>
      <c r="B41" s="9"/>
      <c r="C41" s="6"/>
      <c r="D41" s="10"/>
      <c r="E41" s="8" t="str">
        <f>IF(ISTEXT(D41), IFERROR(VLOOKUP(D41,Tablica2, 2, FALSE),""),"")</f>
        <v/>
      </c>
      <c r="F41" s="55" t="s">
        <v>40</v>
      </c>
      <c r="G41" s="11">
        <f>IF(ISTEXT(D41),IF(F41="Nabavka",IFERROR(VLOOKUP(D41,Tablica2,4,FALSE),0), 0),IF(ISTEXT(D41),IF(F41="Prodaja",IFERROR(VLOOKUP(D41,Tablica2,5,FALSE),0)),0))</f>
        <v>0</v>
      </c>
      <c r="H41" s="42"/>
      <c r="I41" s="11">
        <f t="shared" si="1"/>
        <v>0</v>
      </c>
      <c r="J41" s="12"/>
      <c r="K41" s="11">
        <f t="shared" si="2"/>
        <v>0</v>
      </c>
      <c r="L41" s="6"/>
      <c r="M41" s="25"/>
      <c r="N41" s="26"/>
      <c r="O41" s="28"/>
    </row>
    <row r="42" spans="1:15" x14ac:dyDescent="0.25">
      <c r="A42" s="7">
        <v>39</v>
      </c>
      <c r="B42" s="9"/>
      <c r="C42" s="6"/>
      <c r="D42" s="10"/>
      <c r="E42" s="8" t="str">
        <f>IF(ISTEXT(D42), IFERROR(VLOOKUP(D42,Tablica2, 2, FALSE),""),"")</f>
        <v/>
      </c>
      <c r="F42" s="55" t="s">
        <v>40</v>
      </c>
      <c r="G42" s="11">
        <f>IF(ISTEXT(D42),IF(F42="Nabavka",IFERROR(VLOOKUP(D42,Tablica2,4,FALSE),0), 0),IF(ISTEXT(D42),IF(F42="Prodaja",IFERROR(VLOOKUP(D42,Tablica2,5,FALSE),0)),0))</f>
        <v>0</v>
      </c>
      <c r="H42" s="42"/>
      <c r="I42" s="11">
        <f t="shared" si="1"/>
        <v>0</v>
      </c>
      <c r="J42" s="12"/>
      <c r="K42" s="11">
        <f t="shared" si="2"/>
        <v>0</v>
      </c>
      <c r="L42" s="6"/>
      <c r="M42" s="25"/>
      <c r="N42" s="26"/>
      <c r="O42" s="28"/>
    </row>
    <row r="43" spans="1:15" x14ac:dyDescent="0.25">
      <c r="A43" s="7">
        <v>40</v>
      </c>
      <c r="B43" s="9"/>
      <c r="C43" s="6"/>
      <c r="D43" s="10"/>
      <c r="E43" s="8" t="str">
        <f>IF(ISTEXT(D43), IFERROR(VLOOKUP(D43,Tablica2, 2, FALSE),""),"")</f>
        <v/>
      </c>
      <c r="F43" s="55" t="s">
        <v>40</v>
      </c>
      <c r="G43" s="11">
        <f>IF(ISTEXT(D43),IF(F43="Nabavka",IFERROR(VLOOKUP(D43,Tablica2,4,FALSE),0), 0),IF(ISTEXT(D43),IF(F43="Prodaja",IFERROR(VLOOKUP(D43,Tablica2,5,FALSE),0)),0))</f>
        <v>0</v>
      </c>
      <c r="H43" s="42"/>
      <c r="I43" s="11">
        <f t="shared" si="1"/>
        <v>0</v>
      </c>
      <c r="J43" s="12"/>
      <c r="K43" s="11">
        <f t="shared" si="2"/>
        <v>0</v>
      </c>
      <c r="L43" s="6"/>
      <c r="M43" s="25"/>
      <c r="N43" s="26"/>
      <c r="O43" s="28"/>
    </row>
    <row r="44" spans="1:15" x14ac:dyDescent="0.25">
      <c r="A44" s="7">
        <v>41</v>
      </c>
      <c r="B44" s="9"/>
      <c r="C44" s="6"/>
      <c r="D44" s="10"/>
      <c r="E44" s="8" t="str">
        <f>IF(ISTEXT(D44), IFERROR(VLOOKUP(D44,Tablica2, 2, FALSE),""),"")</f>
        <v/>
      </c>
      <c r="F44" s="55" t="s">
        <v>40</v>
      </c>
      <c r="G44" s="11">
        <f>IF(ISTEXT(D44),IF(F44="Nabavka",IFERROR(VLOOKUP(D44,Tablica2,4,FALSE),0), 0),IF(ISTEXT(D44),IF(F44="Prodaja",IFERROR(VLOOKUP(D44,Tablica2,5,FALSE),0)),0))</f>
        <v>0</v>
      </c>
      <c r="H44" s="42"/>
      <c r="I44" s="11">
        <f t="shared" si="1"/>
        <v>0</v>
      </c>
      <c r="J44" s="12"/>
      <c r="K44" s="11">
        <f t="shared" si="2"/>
        <v>0</v>
      </c>
      <c r="L44" s="6"/>
      <c r="M44" s="25"/>
      <c r="N44" s="26"/>
      <c r="O44" s="28"/>
    </row>
    <row r="45" spans="1:15" x14ac:dyDescent="0.25">
      <c r="A45" s="7">
        <v>42</v>
      </c>
      <c r="B45" s="9"/>
      <c r="C45" s="6"/>
      <c r="D45" s="10"/>
      <c r="E45" s="8" t="str">
        <f>IF(ISTEXT(D45), IFERROR(VLOOKUP(D45,Tablica2, 2, FALSE),""),"")</f>
        <v/>
      </c>
      <c r="F45" s="55" t="s">
        <v>40</v>
      </c>
      <c r="G45" s="11">
        <f>IF(ISTEXT(D45),IF(F45="Nabavka",IFERROR(VLOOKUP(D45,Tablica2,4,FALSE),0), 0),IF(ISTEXT(D45),IF(F45="Prodaja",IFERROR(VLOOKUP(D45,Tablica2,5,FALSE),0)),0))</f>
        <v>0</v>
      </c>
      <c r="H45" s="42"/>
      <c r="I45" s="11">
        <f t="shared" si="1"/>
        <v>0</v>
      </c>
      <c r="J45" s="12"/>
      <c r="K45" s="11">
        <f t="shared" si="2"/>
        <v>0</v>
      </c>
      <c r="L45" s="6"/>
      <c r="M45" s="25"/>
      <c r="N45" s="26"/>
      <c r="O45" s="28"/>
    </row>
    <row r="46" spans="1:15" x14ac:dyDescent="0.25">
      <c r="A46" s="7">
        <v>43</v>
      </c>
      <c r="B46" s="9"/>
      <c r="C46" s="6"/>
      <c r="D46" s="10"/>
      <c r="E46" s="8" t="str">
        <f>IF(ISTEXT(D46), IFERROR(VLOOKUP(D46,Tablica2, 2, FALSE),""),"")</f>
        <v/>
      </c>
      <c r="F46" s="55" t="s">
        <v>40</v>
      </c>
      <c r="G46" s="11">
        <f>IF(ISTEXT(D46),IF(F46="Nabavka",IFERROR(VLOOKUP(D46,Tablica2,4,FALSE),0), 0),IF(ISTEXT(D46),IF(F46="Prodaja",IFERROR(VLOOKUP(D46,Tablica2,5,FALSE),0)),0))</f>
        <v>0</v>
      </c>
      <c r="H46" s="42"/>
      <c r="I46" s="11">
        <f t="shared" si="1"/>
        <v>0</v>
      </c>
      <c r="J46" s="12"/>
      <c r="K46" s="11">
        <f t="shared" si="2"/>
        <v>0</v>
      </c>
      <c r="L46" s="6"/>
      <c r="M46" s="25"/>
      <c r="N46" s="26"/>
      <c r="O46" s="28"/>
    </row>
    <row r="47" spans="1:15" x14ac:dyDescent="0.25">
      <c r="A47" s="7">
        <v>44</v>
      </c>
      <c r="B47" s="9"/>
      <c r="C47" s="6"/>
      <c r="D47" s="10"/>
      <c r="E47" s="8" t="str">
        <f>IF(ISTEXT(D47), IFERROR(VLOOKUP(D47,Tablica2, 2, FALSE),""),"")</f>
        <v/>
      </c>
      <c r="F47" s="55" t="s">
        <v>40</v>
      </c>
      <c r="G47" s="11">
        <f>IF(ISTEXT(D47),IF(F47="Nabavka",IFERROR(VLOOKUP(D47,Tablica2,4,FALSE),0), 0),IF(ISTEXT(D47),IF(F47="Prodaja",IFERROR(VLOOKUP(D47,Tablica2,5,FALSE),0)),0))</f>
        <v>0</v>
      </c>
      <c r="H47" s="42"/>
      <c r="I47" s="11">
        <f t="shared" si="1"/>
        <v>0</v>
      </c>
      <c r="J47" s="12"/>
      <c r="K47" s="11">
        <f t="shared" si="2"/>
        <v>0</v>
      </c>
      <c r="L47" s="6"/>
      <c r="M47" s="25"/>
      <c r="N47" s="26"/>
      <c r="O47" s="28"/>
    </row>
    <row r="48" spans="1:15" x14ac:dyDescent="0.25">
      <c r="A48" s="7">
        <v>45</v>
      </c>
      <c r="B48" s="9"/>
      <c r="C48" s="6"/>
      <c r="D48" s="10"/>
      <c r="E48" s="8" t="str">
        <f>IF(ISTEXT(D48), IFERROR(VLOOKUP(D48,Tablica2, 2, FALSE),""),"")</f>
        <v/>
      </c>
      <c r="F48" s="55" t="s">
        <v>40</v>
      </c>
      <c r="G48" s="11">
        <f>IF(ISTEXT(D48),IF(F48="Nabavka",IFERROR(VLOOKUP(D48,Tablica2,4,FALSE),0), 0),IF(ISTEXT(D48),IF(F48="Prodaja",IFERROR(VLOOKUP(D48,Tablica2,5,FALSE),0)),0))</f>
        <v>0</v>
      </c>
      <c r="H48" s="42"/>
      <c r="I48" s="11">
        <f t="shared" si="1"/>
        <v>0</v>
      </c>
      <c r="J48" s="12"/>
      <c r="K48" s="11">
        <f t="shared" si="2"/>
        <v>0</v>
      </c>
      <c r="L48" s="6"/>
      <c r="M48" s="25"/>
      <c r="N48" s="26"/>
      <c r="O48" s="28"/>
    </row>
    <row r="49" spans="1:15" x14ac:dyDescent="0.25">
      <c r="A49" s="7">
        <v>46</v>
      </c>
      <c r="B49" s="9"/>
      <c r="C49" s="6"/>
      <c r="D49" s="10"/>
      <c r="E49" s="8" t="str">
        <f>IF(ISTEXT(D49), IFERROR(VLOOKUP(D49,Tablica2, 2, FALSE),""),"")</f>
        <v/>
      </c>
      <c r="F49" s="55" t="s">
        <v>40</v>
      </c>
      <c r="G49" s="11">
        <f>IF(ISTEXT(D49),IF(F49="Nabavka",IFERROR(VLOOKUP(D49,Tablica2,4,FALSE),0), 0),IF(ISTEXT(D49),IF(F49="Prodaja",IFERROR(VLOOKUP(D49,Tablica2,5,FALSE),0)),0))</f>
        <v>0</v>
      </c>
      <c r="H49" s="42"/>
      <c r="I49" s="11">
        <f t="shared" si="1"/>
        <v>0</v>
      </c>
      <c r="J49" s="12"/>
      <c r="K49" s="11">
        <f t="shared" si="2"/>
        <v>0</v>
      </c>
      <c r="L49" s="6"/>
      <c r="M49" s="25"/>
      <c r="N49" s="26"/>
      <c r="O49" s="28"/>
    </row>
    <row r="50" spans="1:15" x14ac:dyDescent="0.25">
      <c r="A50" s="7">
        <v>47</v>
      </c>
      <c r="B50" s="9"/>
      <c r="C50" s="6"/>
      <c r="D50" s="10"/>
      <c r="E50" s="8" t="str">
        <f>IF(ISTEXT(D50), IFERROR(VLOOKUP(D50,Tablica2, 2, FALSE),""),"")</f>
        <v/>
      </c>
      <c r="F50" s="55" t="s">
        <v>40</v>
      </c>
      <c r="G50" s="11">
        <f>IF(ISTEXT(D50),IF(F50="Nabavka",IFERROR(VLOOKUP(D50,Tablica2,4,FALSE),0), 0),IF(ISTEXT(D50),IF(F50="Prodaja",IFERROR(VLOOKUP(D50,Tablica2,5,FALSE),0)),0))</f>
        <v>0</v>
      </c>
      <c r="H50" s="42"/>
      <c r="I50" s="11">
        <f t="shared" si="1"/>
        <v>0</v>
      </c>
      <c r="J50" s="12"/>
      <c r="K50" s="11">
        <f t="shared" si="2"/>
        <v>0</v>
      </c>
      <c r="L50" s="6"/>
      <c r="M50" s="25"/>
      <c r="N50" s="26"/>
      <c r="O50" s="28"/>
    </row>
    <row r="51" spans="1:15" x14ac:dyDescent="0.25">
      <c r="A51" s="7">
        <v>48</v>
      </c>
      <c r="B51" s="9"/>
      <c r="C51" s="6"/>
      <c r="D51" s="10"/>
      <c r="E51" s="8" t="str">
        <f>IF(ISTEXT(D51), IFERROR(VLOOKUP(D51,Tablica2, 2, FALSE),""),"")</f>
        <v/>
      </c>
      <c r="F51" s="55" t="s">
        <v>40</v>
      </c>
      <c r="G51" s="11">
        <f>IF(ISTEXT(D51),IF(F51="Nabavka",IFERROR(VLOOKUP(D51,Tablica2,4,FALSE),0), 0),IF(ISTEXT(D51),IF(F51="Prodaja",IFERROR(VLOOKUP(D51,Tablica2,5,FALSE),0)),0))</f>
        <v>0</v>
      </c>
      <c r="H51" s="42"/>
      <c r="I51" s="11">
        <f t="shared" si="1"/>
        <v>0</v>
      </c>
      <c r="J51" s="12"/>
      <c r="K51" s="11">
        <f t="shared" si="2"/>
        <v>0</v>
      </c>
      <c r="L51" s="6"/>
      <c r="M51" s="25"/>
      <c r="N51" s="26"/>
      <c r="O51" s="28"/>
    </row>
    <row r="52" spans="1:15" x14ac:dyDescent="0.25">
      <c r="A52" s="7">
        <v>49</v>
      </c>
      <c r="B52" s="9"/>
      <c r="C52" s="6"/>
      <c r="D52" s="10"/>
      <c r="E52" s="8" t="str">
        <f>IF(ISTEXT(D52), IFERROR(VLOOKUP(D52,Tablica2, 2, FALSE),""),"")</f>
        <v/>
      </c>
      <c r="F52" s="55" t="s">
        <v>40</v>
      </c>
      <c r="G52" s="11">
        <f>IF(ISTEXT(D52),IF(F52="Nabavka",IFERROR(VLOOKUP(D52,Tablica2,4,FALSE),0), 0),IF(ISTEXT(D52),IF(F52="Prodaja",IFERROR(VLOOKUP(D52,Tablica2,5,FALSE),0)),0))</f>
        <v>0</v>
      </c>
      <c r="H52" s="42"/>
      <c r="I52" s="11">
        <f t="shared" si="1"/>
        <v>0</v>
      </c>
      <c r="J52" s="12"/>
      <c r="K52" s="11">
        <f t="shared" si="2"/>
        <v>0</v>
      </c>
      <c r="L52" s="6"/>
      <c r="M52" s="25"/>
      <c r="N52" s="26"/>
      <c r="O52" s="28"/>
    </row>
    <row r="53" spans="1:15" x14ac:dyDescent="0.25">
      <c r="A53" s="7">
        <v>50</v>
      </c>
      <c r="B53" s="9"/>
      <c r="C53" s="6"/>
      <c r="D53" s="10"/>
      <c r="E53" s="8" t="str">
        <f>IF(ISTEXT(D53), IFERROR(VLOOKUP(D53,Tablica2, 2, FALSE),""),"")</f>
        <v/>
      </c>
      <c r="F53" s="55" t="s">
        <v>40</v>
      </c>
      <c r="G53" s="11">
        <f>IF(ISTEXT(D53),IF(F53="Nabavka",IFERROR(VLOOKUP(D53,Tablica2,4,FALSE),0), 0),IF(ISTEXT(D53),IF(F53="Prodaja",IFERROR(VLOOKUP(D53,Tablica2,5,FALSE),0)),0))</f>
        <v>0</v>
      </c>
      <c r="H53" s="42"/>
      <c r="I53" s="11">
        <f t="shared" si="1"/>
        <v>0</v>
      </c>
      <c r="J53" s="12"/>
      <c r="K53" s="11">
        <f t="shared" si="2"/>
        <v>0</v>
      </c>
      <c r="L53" s="6"/>
      <c r="M53" s="25"/>
      <c r="N53" s="26"/>
      <c r="O53" s="28"/>
    </row>
    <row r="54" spans="1:15" x14ac:dyDescent="0.25">
      <c r="A54" s="7">
        <v>51</v>
      </c>
      <c r="B54" s="9"/>
      <c r="C54" s="6"/>
      <c r="D54" s="10"/>
      <c r="E54" s="8" t="str">
        <f>IF(ISTEXT(D54), IFERROR(VLOOKUP(D54,Tablica2, 2, FALSE),""),"")</f>
        <v/>
      </c>
      <c r="F54" s="55" t="s">
        <v>40</v>
      </c>
      <c r="G54" s="11">
        <f>IF(ISTEXT(D54),IF(F54="Nabavka",IFERROR(VLOOKUP(D54,Tablica2,4,FALSE),0), 0),IF(ISTEXT(D54),IF(F54="Prodaja",IFERROR(VLOOKUP(D54,Tablica2,5,FALSE),0)),0))</f>
        <v>0</v>
      </c>
      <c r="H54" s="42"/>
      <c r="I54" s="11">
        <f t="shared" si="1"/>
        <v>0</v>
      </c>
      <c r="J54" s="12"/>
      <c r="K54" s="11">
        <f t="shared" si="2"/>
        <v>0</v>
      </c>
      <c r="L54" s="6"/>
      <c r="M54" s="25"/>
      <c r="N54" s="26"/>
      <c r="O54" s="28"/>
    </row>
    <row r="55" spans="1:15" x14ac:dyDescent="0.25">
      <c r="A55" s="7">
        <v>52</v>
      </c>
      <c r="B55" s="9"/>
      <c r="C55" s="6"/>
      <c r="D55" s="10"/>
      <c r="E55" s="8" t="str">
        <f>IF(ISTEXT(D55), IFERROR(VLOOKUP(D55,Tablica2, 2, FALSE),""),"")</f>
        <v/>
      </c>
      <c r="F55" s="55" t="s">
        <v>40</v>
      </c>
      <c r="G55" s="11">
        <f>IF(ISTEXT(D55),IF(F55="Nabavka",IFERROR(VLOOKUP(D55,Tablica2,4,FALSE),0), 0),IF(ISTEXT(D55),IF(F55="Prodaja",IFERROR(VLOOKUP(D55,Tablica2,5,FALSE),0)),0))</f>
        <v>0</v>
      </c>
      <c r="H55" s="42"/>
      <c r="I55" s="11">
        <f t="shared" si="1"/>
        <v>0</v>
      </c>
      <c r="J55" s="12"/>
      <c r="K55" s="11">
        <f t="shared" si="2"/>
        <v>0</v>
      </c>
      <c r="L55" s="6"/>
      <c r="M55" s="25"/>
      <c r="N55" s="26"/>
      <c r="O55" s="28"/>
    </row>
    <row r="56" spans="1:15" x14ac:dyDescent="0.25">
      <c r="A56" s="7">
        <v>53</v>
      </c>
      <c r="B56" s="9"/>
      <c r="C56" s="6"/>
      <c r="D56" s="10"/>
      <c r="E56" s="8" t="str">
        <f>IF(ISTEXT(D56), IFERROR(VLOOKUP(D56,Tablica2, 2, FALSE),""),"")</f>
        <v/>
      </c>
      <c r="F56" s="55" t="s">
        <v>40</v>
      </c>
      <c r="G56" s="11">
        <f>IF(ISTEXT(D56),IF(F56="Nabavka",IFERROR(VLOOKUP(D56,Tablica2,4,FALSE),0), 0),IF(ISTEXT(D56),IF(F56="Prodaja",IFERROR(VLOOKUP(D56,Tablica2,5,FALSE),0)),0))</f>
        <v>0</v>
      </c>
      <c r="H56" s="42"/>
      <c r="I56" s="11">
        <f t="shared" si="1"/>
        <v>0</v>
      </c>
      <c r="J56" s="12"/>
      <c r="K56" s="11">
        <f t="shared" si="2"/>
        <v>0</v>
      </c>
      <c r="L56" s="6"/>
      <c r="M56" s="25"/>
      <c r="N56" s="26"/>
      <c r="O56" s="28"/>
    </row>
    <row r="57" spans="1:15" x14ac:dyDescent="0.25">
      <c r="A57" s="7">
        <v>54</v>
      </c>
      <c r="B57" s="9"/>
      <c r="C57" s="6"/>
      <c r="D57" s="10"/>
      <c r="E57" s="8" t="str">
        <f>IF(ISTEXT(D57), IFERROR(VLOOKUP(D57,Tablica2, 2, FALSE),""),"")</f>
        <v/>
      </c>
      <c r="F57" s="55" t="s">
        <v>40</v>
      </c>
      <c r="G57" s="11">
        <f>IF(ISTEXT(D57),IF(F57="Nabavka",IFERROR(VLOOKUP(D57,Tablica2,4,FALSE),0), 0),IF(ISTEXT(D57),IF(F57="Prodaja",IFERROR(VLOOKUP(D57,Tablica2,5,FALSE),0)),0))</f>
        <v>0</v>
      </c>
      <c r="H57" s="42"/>
      <c r="I57" s="11">
        <f t="shared" si="1"/>
        <v>0</v>
      </c>
      <c r="J57" s="12"/>
      <c r="K57" s="11">
        <f t="shared" si="2"/>
        <v>0</v>
      </c>
      <c r="L57" s="6"/>
      <c r="M57" s="25"/>
      <c r="N57" s="26"/>
      <c r="O57" s="28"/>
    </row>
    <row r="58" spans="1:15" x14ac:dyDescent="0.25">
      <c r="A58" s="7">
        <v>55</v>
      </c>
      <c r="B58" s="9"/>
      <c r="C58" s="6"/>
      <c r="D58" s="10"/>
      <c r="E58" s="8" t="str">
        <f>IF(ISTEXT(D58), IFERROR(VLOOKUP(D58,Tablica2, 2, FALSE),""),"")</f>
        <v/>
      </c>
      <c r="F58" s="55" t="s">
        <v>40</v>
      </c>
      <c r="G58" s="11">
        <f>IF(ISTEXT(D58),IF(F58="Nabavka",IFERROR(VLOOKUP(D58,Tablica2,4,FALSE),0), 0),IF(ISTEXT(D58),IF(F58="Prodaja",IFERROR(VLOOKUP(D58,Tablica2,5,FALSE),0)),0))</f>
        <v>0</v>
      </c>
      <c r="H58" s="42"/>
      <c r="I58" s="11">
        <f t="shared" si="1"/>
        <v>0</v>
      </c>
      <c r="J58" s="12"/>
      <c r="K58" s="11">
        <f t="shared" si="2"/>
        <v>0</v>
      </c>
      <c r="L58" s="6"/>
      <c r="M58" s="25"/>
      <c r="N58" s="26"/>
      <c r="O58" s="28"/>
    </row>
    <row r="59" spans="1:15" x14ac:dyDescent="0.25">
      <c r="A59" s="7">
        <v>56</v>
      </c>
      <c r="B59" s="9"/>
      <c r="C59" s="6"/>
      <c r="D59" s="10"/>
      <c r="E59" s="8" t="str">
        <f>IF(ISTEXT(D59), IFERROR(VLOOKUP(D59,Tablica2, 2, FALSE),""),"")</f>
        <v/>
      </c>
      <c r="F59" s="55" t="s">
        <v>40</v>
      </c>
      <c r="G59" s="11">
        <f>IF(ISTEXT(D59),IF(F59="Nabavka",IFERROR(VLOOKUP(D59,Tablica2,4,FALSE),0), 0),IF(ISTEXT(D59),IF(F59="Prodaja",IFERROR(VLOOKUP(D59,Tablica2,5,FALSE),0)),0))</f>
        <v>0</v>
      </c>
      <c r="H59" s="42"/>
      <c r="I59" s="11">
        <f t="shared" si="1"/>
        <v>0</v>
      </c>
      <c r="J59" s="12"/>
      <c r="K59" s="11">
        <f t="shared" si="2"/>
        <v>0</v>
      </c>
      <c r="L59" s="6"/>
      <c r="M59" s="25"/>
      <c r="N59" s="26"/>
      <c r="O59" s="28"/>
    </row>
    <row r="60" spans="1:15" x14ac:dyDescent="0.25">
      <c r="A60" s="7">
        <v>57</v>
      </c>
      <c r="B60" s="9"/>
      <c r="C60" s="6"/>
      <c r="D60" s="10"/>
      <c r="E60" s="8" t="str">
        <f>IF(ISTEXT(D60), IFERROR(VLOOKUP(D60,Tablica2, 2, FALSE),""),"")</f>
        <v/>
      </c>
      <c r="F60" s="55" t="s">
        <v>40</v>
      </c>
      <c r="G60" s="11">
        <f>IF(ISTEXT(D60),IF(F60="Nabavka",IFERROR(VLOOKUP(D60,Tablica2,4,FALSE),0), 0),IF(ISTEXT(D60),IF(F60="Prodaja",IFERROR(VLOOKUP(D60,Tablica2,5,FALSE),0)),0))</f>
        <v>0</v>
      </c>
      <c r="H60" s="42"/>
      <c r="I60" s="11">
        <f t="shared" si="1"/>
        <v>0</v>
      </c>
      <c r="J60" s="12"/>
      <c r="K60" s="11">
        <f t="shared" si="2"/>
        <v>0</v>
      </c>
      <c r="L60" s="6"/>
      <c r="M60" s="25"/>
      <c r="N60" s="26"/>
      <c r="O60" s="28"/>
    </row>
    <row r="61" spans="1:15" x14ac:dyDescent="0.25">
      <c r="A61" s="7">
        <v>58</v>
      </c>
      <c r="B61" s="9"/>
      <c r="C61" s="6"/>
      <c r="D61" s="10"/>
      <c r="E61" s="8" t="str">
        <f>IF(ISTEXT(D61), IFERROR(VLOOKUP(D61,Tablica2, 2, FALSE),""),"")</f>
        <v/>
      </c>
      <c r="F61" s="55" t="s">
        <v>40</v>
      </c>
      <c r="G61" s="11">
        <f>IF(ISTEXT(D61),IF(F61="Nabavka",IFERROR(VLOOKUP(D61,Tablica2,4,FALSE),0), 0),IF(ISTEXT(D61),IF(F61="Prodaja",IFERROR(VLOOKUP(D61,Tablica2,5,FALSE),0)),0))</f>
        <v>0</v>
      </c>
      <c r="H61" s="42"/>
      <c r="I61" s="11">
        <f t="shared" si="1"/>
        <v>0</v>
      </c>
      <c r="J61" s="12"/>
      <c r="K61" s="11">
        <f t="shared" si="2"/>
        <v>0</v>
      </c>
      <c r="L61" s="6"/>
      <c r="M61" s="25"/>
      <c r="N61" s="26"/>
      <c r="O61" s="28"/>
    </row>
    <row r="62" spans="1:15" x14ac:dyDescent="0.25">
      <c r="A62" s="7">
        <v>59</v>
      </c>
      <c r="B62" s="9"/>
      <c r="C62" s="6"/>
      <c r="D62" s="10"/>
      <c r="E62" s="8" t="str">
        <f>IF(ISTEXT(D62), IFERROR(VLOOKUP(D62,Tablica2, 2, FALSE),""),"")</f>
        <v/>
      </c>
      <c r="F62" s="55" t="s">
        <v>40</v>
      </c>
      <c r="G62" s="11">
        <f>IF(ISTEXT(D62),IF(F62="Nabavka",IFERROR(VLOOKUP(D62,Tablica2,4,FALSE),0), 0),IF(ISTEXT(D62),IF(F62="Prodaja",IFERROR(VLOOKUP(D62,Tablica2,5,FALSE),0)),0))</f>
        <v>0</v>
      </c>
      <c r="H62" s="42"/>
      <c r="I62" s="11">
        <f t="shared" si="1"/>
        <v>0</v>
      </c>
      <c r="J62" s="12"/>
      <c r="K62" s="11">
        <f t="shared" si="2"/>
        <v>0</v>
      </c>
      <c r="L62" s="6"/>
      <c r="M62" s="25"/>
      <c r="N62" s="26"/>
      <c r="O62" s="28"/>
    </row>
    <row r="63" spans="1:15" x14ac:dyDescent="0.25">
      <c r="A63" s="7">
        <v>60</v>
      </c>
      <c r="B63" s="9"/>
      <c r="C63" s="6"/>
      <c r="D63" s="10"/>
      <c r="E63" s="8" t="str">
        <f>IF(ISTEXT(D63), IFERROR(VLOOKUP(D63,Tablica2, 2, FALSE),""),"")</f>
        <v/>
      </c>
      <c r="F63" s="55" t="s">
        <v>40</v>
      </c>
      <c r="G63" s="11">
        <f>IF(ISTEXT(D63),IF(F63="Nabavka",IFERROR(VLOOKUP(D63,Tablica2,4,FALSE),0), 0),IF(ISTEXT(D63),IF(F63="Prodaja",IFERROR(VLOOKUP(D63,Tablica2,5,FALSE),0)),0))</f>
        <v>0</v>
      </c>
      <c r="H63" s="42"/>
      <c r="I63" s="11">
        <f t="shared" si="1"/>
        <v>0</v>
      </c>
      <c r="J63" s="12"/>
      <c r="K63" s="11">
        <f t="shared" si="2"/>
        <v>0</v>
      </c>
      <c r="L63" s="6"/>
      <c r="M63" s="25"/>
      <c r="N63" s="26"/>
      <c r="O63" s="28"/>
    </row>
    <row r="64" spans="1:15" x14ac:dyDescent="0.25">
      <c r="A64" s="7">
        <v>61</v>
      </c>
      <c r="B64" s="9"/>
      <c r="C64" s="6"/>
      <c r="D64" s="10"/>
      <c r="E64" s="8" t="str">
        <f>IF(ISTEXT(D64), IFERROR(VLOOKUP(D64,Tablica2, 2, FALSE),""),"")</f>
        <v/>
      </c>
      <c r="F64" s="55" t="s">
        <v>40</v>
      </c>
      <c r="G64" s="11">
        <f>IF(ISTEXT(D64),IF(F64="Nabavka",IFERROR(VLOOKUP(D64,Tablica2,4,FALSE),0), 0),IF(ISTEXT(D64),IF(F64="Prodaja",IFERROR(VLOOKUP(D64,Tablica2,5,FALSE),0)),0))</f>
        <v>0</v>
      </c>
      <c r="H64" s="42"/>
      <c r="I64" s="11">
        <f t="shared" si="1"/>
        <v>0</v>
      </c>
      <c r="J64" s="12"/>
      <c r="K64" s="11">
        <f t="shared" si="2"/>
        <v>0</v>
      </c>
      <c r="L64" s="6"/>
      <c r="M64" s="25"/>
      <c r="N64" s="26"/>
      <c r="O64" s="28"/>
    </row>
    <row r="65" spans="1:15" x14ac:dyDescent="0.25">
      <c r="A65" s="7">
        <v>62</v>
      </c>
      <c r="B65" s="9"/>
      <c r="C65" s="6"/>
      <c r="D65" s="10"/>
      <c r="E65" s="8" t="str">
        <f>IF(ISTEXT(D65), IFERROR(VLOOKUP(D65,Tablica2, 2, FALSE),""),"")</f>
        <v/>
      </c>
      <c r="F65" s="55" t="s">
        <v>40</v>
      </c>
      <c r="G65" s="11">
        <f>IF(ISTEXT(D65),IF(F65="Nabavka",IFERROR(VLOOKUP(D65,Tablica2,4,FALSE),0), 0),IF(ISTEXT(D65),IF(F65="Prodaja",IFERROR(VLOOKUP(D65,Tablica2,5,FALSE),0)),0))</f>
        <v>0</v>
      </c>
      <c r="H65" s="42"/>
      <c r="I65" s="11">
        <f t="shared" si="1"/>
        <v>0</v>
      </c>
      <c r="J65" s="12"/>
      <c r="K65" s="11">
        <f t="shared" si="2"/>
        <v>0</v>
      </c>
      <c r="L65" s="6"/>
      <c r="M65" s="25"/>
      <c r="N65" s="26"/>
      <c r="O65" s="28"/>
    </row>
    <row r="66" spans="1:15" x14ac:dyDescent="0.25">
      <c r="A66" s="7">
        <v>63</v>
      </c>
      <c r="B66" s="9"/>
      <c r="C66" s="6"/>
      <c r="D66" s="10"/>
      <c r="E66" s="8" t="str">
        <f>IF(ISTEXT(D66), IFERROR(VLOOKUP(D66,Tablica2, 2, FALSE),""),"")</f>
        <v/>
      </c>
      <c r="F66" s="55" t="s">
        <v>40</v>
      </c>
      <c r="G66" s="11">
        <f>IF(ISTEXT(D66),IF(F66="Nabavka",IFERROR(VLOOKUP(D66,Tablica2,4,FALSE),0), 0),IF(ISTEXT(D66),IF(F66="Prodaja",IFERROR(VLOOKUP(D66,Tablica2,5,FALSE),0)),0))</f>
        <v>0</v>
      </c>
      <c r="H66" s="42"/>
      <c r="I66" s="11">
        <f t="shared" si="1"/>
        <v>0</v>
      </c>
      <c r="J66" s="12"/>
      <c r="K66" s="11">
        <f t="shared" si="2"/>
        <v>0</v>
      </c>
      <c r="L66" s="6"/>
      <c r="M66" s="25"/>
      <c r="N66" s="26"/>
      <c r="O66" s="28"/>
    </row>
    <row r="67" spans="1:15" x14ac:dyDescent="0.25">
      <c r="A67" s="7">
        <v>64</v>
      </c>
      <c r="B67" s="9"/>
      <c r="C67" s="6"/>
      <c r="D67" s="10"/>
      <c r="E67" s="8" t="str">
        <f>IF(ISTEXT(D67), IFERROR(VLOOKUP(D67,Tablica2, 2, FALSE),""),"")</f>
        <v/>
      </c>
      <c r="F67" s="55" t="s">
        <v>40</v>
      </c>
      <c r="G67" s="11">
        <f>IF(ISTEXT(D67),IF(F67="Nabavka",IFERROR(VLOOKUP(D67,Tablica2,4,FALSE),0), 0),IF(ISTEXT(D67),IF(F67="Prodaja",IFERROR(VLOOKUP(D67,Tablica2,5,FALSE),0)),0))</f>
        <v>0</v>
      </c>
      <c r="H67" s="42"/>
      <c r="I67" s="11">
        <f t="shared" si="1"/>
        <v>0</v>
      </c>
      <c r="J67" s="12"/>
      <c r="K67" s="11">
        <f t="shared" si="2"/>
        <v>0</v>
      </c>
      <c r="L67" s="6"/>
      <c r="M67" s="25"/>
      <c r="N67" s="26"/>
      <c r="O67" s="28"/>
    </row>
    <row r="68" spans="1:15" x14ac:dyDescent="0.25">
      <c r="A68" s="7">
        <v>65</v>
      </c>
      <c r="B68" s="9"/>
      <c r="C68" s="6"/>
      <c r="D68" s="10"/>
      <c r="E68" s="8" t="str">
        <f>IF(ISTEXT(D68), IFERROR(VLOOKUP(D68,Tablica2, 2, FALSE),""),"")</f>
        <v/>
      </c>
      <c r="F68" s="55" t="s">
        <v>40</v>
      </c>
      <c r="G68" s="11">
        <f>IF(ISTEXT(D68),IF(F68="Nabavka",IFERROR(VLOOKUP(D68,Tablica2,4,FALSE),0), 0),IF(ISTEXT(D68),IF(F68="Prodaja",IFERROR(VLOOKUP(D68,Tablica2,5,FALSE),0)),0))</f>
        <v>0</v>
      </c>
      <c r="H68" s="42"/>
      <c r="I68" s="11">
        <f t="shared" si="1"/>
        <v>0</v>
      </c>
      <c r="J68" s="12"/>
      <c r="K68" s="11">
        <f t="shared" si="2"/>
        <v>0</v>
      </c>
      <c r="L68" s="6"/>
      <c r="M68" s="25"/>
      <c r="N68" s="26"/>
      <c r="O68" s="28"/>
    </row>
    <row r="69" spans="1:15" x14ac:dyDescent="0.25">
      <c r="A69" s="7">
        <v>66</v>
      </c>
      <c r="B69" s="9"/>
      <c r="C69" s="6"/>
      <c r="D69" s="10"/>
      <c r="E69" s="8" t="str">
        <f>IF(ISTEXT(D69), IFERROR(VLOOKUP(D69,Tablica2, 2, FALSE),""),"")</f>
        <v/>
      </c>
      <c r="F69" s="55" t="s">
        <v>40</v>
      </c>
      <c r="G69" s="11">
        <f>IF(ISTEXT(D69),IF(F69="Nabavka",IFERROR(VLOOKUP(D69,Tablica2,4,FALSE),0), 0),IF(ISTEXT(D69),IF(F69="Prodaja",IFERROR(VLOOKUP(D69,Tablica2,5,FALSE),0)),0))</f>
        <v>0</v>
      </c>
      <c r="H69" s="42"/>
      <c r="I69" s="11">
        <f t="shared" ref="I69:I103" si="3">G69*H69</f>
        <v>0</v>
      </c>
      <c r="J69" s="12"/>
      <c r="K69" s="11">
        <f t="shared" si="2"/>
        <v>0</v>
      </c>
      <c r="L69" s="6"/>
      <c r="M69" s="25"/>
      <c r="N69" s="26"/>
      <c r="O69" s="28"/>
    </row>
    <row r="70" spans="1:15" x14ac:dyDescent="0.25">
      <c r="A70" s="7">
        <v>67</v>
      </c>
      <c r="B70" s="9"/>
      <c r="C70" s="6"/>
      <c r="D70" s="10"/>
      <c r="E70" s="8" t="str">
        <f>IF(ISTEXT(D70), IFERROR(VLOOKUP(D70,Tablica2, 2, FALSE),""),"")</f>
        <v/>
      </c>
      <c r="F70" s="55" t="s">
        <v>40</v>
      </c>
      <c r="G70" s="11">
        <f>IF(ISTEXT(D70),IF(F70="Nabavka",IFERROR(VLOOKUP(D70,Tablica2,4,FALSE),0), 0),IF(ISTEXT(D70),IF(F70="Prodaja",IFERROR(VLOOKUP(D70,Tablica2,5,FALSE),0)),0))</f>
        <v>0</v>
      </c>
      <c r="H70" s="42"/>
      <c r="I70" s="11">
        <f t="shared" si="3"/>
        <v>0</v>
      </c>
      <c r="J70" s="12"/>
      <c r="K70" s="11">
        <f t="shared" ref="K70:K103" si="4">I70-J70</f>
        <v>0</v>
      </c>
      <c r="L70" s="6"/>
      <c r="M70" s="25"/>
      <c r="N70" s="26"/>
      <c r="O70" s="28"/>
    </row>
    <row r="71" spans="1:15" x14ac:dyDescent="0.25">
      <c r="A71" s="7">
        <v>68</v>
      </c>
      <c r="B71" s="9"/>
      <c r="C71" s="6"/>
      <c r="D71" s="10"/>
      <c r="E71" s="8" t="str">
        <f>IF(ISTEXT(D71), IFERROR(VLOOKUP(D71,Tablica2, 2, FALSE),""),"")</f>
        <v/>
      </c>
      <c r="F71" s="55" t="s">
        <v>40</v>
      </c>
      <c r="G71" s="11">
        <f>IF(ISTEXT(D71),IF(F71="Nabavka",IFERROR(VLOOKUP(D71,Tablica2,4,FALSE),0), 0),IF(ISTEXT(D71),IF(F71="Prodaja",IFERROR(VLOOKUP(D71,Tablica2,5,FALSE),0)),0))</f>
        <v>0</v>
      </c>
      <c r="H71" s="42"/>
      <c r="I71" s="11">
        <f t="shared" si="3"/>
        <v>0</v>
      </c>
      <c r="J71" s="12"/>
      <c r="K71" s="11">
        <f t="shared" si="4"/>
        <v>0</v>
      </c>
      <c r="L71" s="6"/>
      <c r="M71" s="25"/>
      <c r="N71" s="26"/>
      <c r="O71" s="28"/>
    </row>
    <row r="72" spans="1:15" x14ac:dyDescent="0.25">
      <c r="A72" s="7">
        <v>69</v>
      </c>
      <c r="B72" s="9"/>
      <c r="C72" s="6"/>
      <c r="D72" s="10"/>
      <c r="E72" s="8" t="str">
        <f>IF(ISTEXT(D72), IFERROR(VLOOKUP(D72,Tablica2, 2, FALSE),""),"")</f>
        <v/>
      </c>
      <c r="F72" s="55" t="s">
        <v>40</v>
      </c>
      <c r="G72" s="11">
        <f>IF(ISTEXT(D72),IF(F72="Nabavka",IFERROR(VLOOKUP(D72,Tablica2,4,FALSE),0), 0),IF(ISTEXT(D72),IF(F72="Prodaja",IFERROR(VLOOKUP(D72,Tablica2,5,FALSE),0)),0))</f>
        <v>0</v>
      </c>
      <c r="H72" s="42"/>
      <c r="I72" s="11">
        <f t="shared" si="3"/>
        <v>0</v>
      </c>
      <c r="J72" s="12"/>
      <c r="K72" s="11">
        <f t="shared" si="4"/>
        <v>0</v>
      </c>
      <c r="L72" s="6"/>
      <c r="M72" s="25"/>
      <c r="N72" s="26"/>
      <c r="O72" s="28"/>
    </row>
    <row r="73" spans="1:15" x14ac:dyDescent="0.25">
      <c r="A73" s="7">
        <v>70</v>
      </c>
      <c r="B73" s="9"/>
      <c r="C73" s="6"/>
      <c r="D73" s="10"/>
      <c r="E73" s="8" t="str">
        <f>IF(ISTEXT(D73), IFERROR(VLOOKUP(D73,Tablica2, 2, FALSE),""),"")</f>
        <v/>
      </c>
      <c r="F73" s="55" t="s">
        <v>40</v>
      </c>
      <c r="G73" s="11">
        <f>IF(ISTEXT(D73),IF(F73="Nabavka",IFERROR(VLOOKUP(D73,Tablica2,4,FALSE),0), 0),IF(ISTEXT(D73),IF(F73="Prodaja",IFERROR(VLOOKUP(D73,Tablica2,5,FALSE),0)),0))</f>
        <v>0</v>
      </c>
      <c r="H73" s="42"/>
      <c r="I73" s="11">
        <f t="shared" si="3"/>
        <v>0</v>
      </c>
      <c r="J73" s="12"/>
      <c r="K73" s="11">
        <f t="shared" si="4"/>
        <v>0</v>
      </c>
      <c r="L73" s="6"/>
      <c r="M73" s="25"/>
      <c r="N73" s="26"/>
      <c r="O73" s="28"/>
    </row>
    <row r="74" spans="1:15" x14ac:dyDescent="0.25">
      <c r="A74" s="7">
        <v>71</v>
      </c>
      <c r="B74" s="9"/>
      <c r="C74" s="6"/>
      <c r="D74" s="10"/>
      <c r="E74" s="8" t="str">
        <f>IF(ISTEXT(D74), IFERROR(VLOOKUP(D74,Tablica2, 2, FALSE),""),"")</f>
        <v/>
      </c>
      <c r="F74" s="55" t="s">
        <v>40</v>
      </c>
      <c r="G74" s="11">
        <f>IF(ISTEXT(D74),IF(F74="Nabavka",IFERROR(VLOOKUP(D74,Tablica2,4,FALSE),0), 0),IF(ISTEXT(D74),IF(F74="Prodaja",IFERROR(VLOOKUP(D74,Tablica2,5,FALSE),0)),0))</f>
        <v>0</v>
      </c>
      <c r="H74" s="42"/>
      <c r="I74" s="11">
        <f t="shared" si="3"/>
        <v>0</v>
      </c>
      <c r="J74" s="12"/>
      <c r="K74" s="11">
        <f t="shared" si="4"/>
        <v>0</v>
      </c>
      <c r="L74" s="6"/>
      <c r="M74" s="25"/>
      <c r="N74" s="26"/>
      <c r="O74" s="28"/>
    </row>
    <row r="75" spans="1:15" x14ac:dyDescent="0.25">
      <c r="A75" s="7">
        <v>72</v>
      </c>
      <c r="B75" s="9"/>
      <c r="C75" s="6"/>
      <c r="D75" s="10"/>
      <c r="E75" s="8" t="str">
        <f>IF(ISTEXT(D75), IFERROR(VLOOKUP(D75,Tablica2, 2, FALSE),""),"")</f>
        <v/>
      </c>
      <c r="F75" s="55" t="s">
        <v>40</v>
      </c>
      <c r="G75" s="11">
        <f>IF(ISTEXT(D75),IF(F75="Nabavka",IFERROR(VLOOKUP(D75,Tablica2,4,FALSE),0), 0),IF(ISTEXT(D75),IF(F75="Prodaja",IFERROR(VLOOKUP(D75,Tablica2,5,FALSE),0)),0))</f>
        <v>0</v>
      </c>
      <c r="H75" s="42"/>
      <c r="I75" s="11">
        <f t="shared" si="3"/>
        <v>0</v>
      </c>
      <c r="J75" s="12"/>
      <c r="K75" s="11">
        <f t="shared" si="4"/>
        <v>0</v>
      </c>
      <c r="L75" s="6"/>
      <c r="M75" s="25"/>
      <c r="N75" s="26"/>
      <c r="O75" s="28"/>
    </row>
    <row r="76" spans="1:15" x14ac:dyDescent="0.25">
      <c r="A76" s="7">
        <v>73</v>
      </c>
      <c r="B76" s="9"/>
      <c r="C76" s="6"/>
      <c r="D76" s="10"/>
      <c r="E76" s="8" t="str">
        <f>IF(ISTEXT(D76), IFERROR(VLOOKUP(D76,Tablica2, 2, FALSE),""),"")</f>
        <v/>
      </c>
      <c r="F76" s="55" t="s">
        <v>40</v>
      </c>
      <c r="G76" s="11">
        <f>IF(ISTEXT(D76),IF(F76="Nabavka",IFERROR(VLOOKUP(D76,Tablica2,4,FALSE),0), 0),IF(ISTEXT(D76),IF(F76="Prodaja",IFERROR(VLOOKUP(D76,Tablica2,5,FALSE),0)),0))</f>
        <v>0</v>
      </c>
      <c r="H76" s="42"/>
      <c r="I76" s="11">
        <f t="shared" si="3"/>
        <v>0</v>
      </c>
      <c r="J76" s="12"/>
      <c r="K76" s="11">
        <f t="shared" si="4"/>
        <v>0</v>
      </c>
      <c r="L76" s="6"/>
      <c r="M76" s="25"/>
      <c r="N76" s="26"/>
      <c r="O76" s="28"/>
    </row>
    <row r="77" spans="1:15" x14ac:dyDescent="0.25">
      <c r="A77" s="7">
        <v>74</v>
      </c>
      <c r="B77" s="9"/>
      <c r="C77" s="6"/>
      <c r="D77" s="10"/>
      <c r="E77" s="8" t="str">
        <f>IF(ISTEXT(D77), IFERROR(VLOOKUP(D77,Tablica2, 2, FALSE),""),"")</f>
        <v/>
      </c>
      <c r="F77" s="55" t="s">
        <v>40</v>
      </c>
      <c r="G77" s="11">
        <f>IF(ISTEXT(D77),IF(F77="Nabavka",IFERROR(VLOOKUP(D77,Tablica2,4,FALSE),0), 0),IF(ISTEXT(D77),IF(F77="Prodaja",IFERROR(VLOOKUP(D77,Tablica2,5,FALSE),0)),0))</f>
        <v>0</v>
      </c>
      <c r="H77" s="42"/>
      <c r="I77" s="11">
        <f t="shared" si="3"/>
        <v>0</v>
      </c>
      <c r="J77" s="12"/>
      <c r="K77" s="11">
        <f t="shared" si="4"/>
        <v>0</v>
      </c>
      <c r="L77" s="6"/>
      <c r="M77" s="25"/>
      <c r="N77" s="26"/>
      <c r="O77" s="28"/>
    </row>
    <row r="78" spans="1:15" x14ac:dyDescent="0.25">
      <c r="A78" s="7">
        <v>75</v>
      </c>
      <c r="B78" s="9"/>
      <c r="C78" s="6"/>
      <c r="D78" s="10"/>
      <c r="E78" s="8" t="str">
        <f>IF(ISTEXT(D78), IFERROR(VLOOKUP(D78,Tablica2, 2, FALSE),""),"")</f>
        <v/>
      </c>
      <c r="F78" s="55" t="s">
        <v>40</v>
      </c>
      <c r="G78" s="11">
        <f>IF(ISTEXT(D78),IF(F78="Nabavka",IFERROR(VLOOKUP(D78,Tablica2,4,FALSE),0), 0),IF(ISTEXT(D78),IF(F78="Prodaja",IFERROR(VLOOKUP(D78,Tablica2,5,FALSE),0)),0))</f>
        <v>0</v>
      </c>
      <c r="H78" s="42"/>
      <c r="I78" s="11">
        <f t="shared" si="3"/>
        <v>0</v>
      </c>
      <c r="J78" s="12"/>
      <c r="K78" s="11">
        <f t="shared" si="4"/>
        <v>0</v>
      </c>
      <c r="L78" s="6"/>
      <c r="M78" s="25"/>
      <c r="N78" s="26"/>
      <c r="O78" s="28"/>
    </row>
    <row r="79" spans="1:15" x14ac:dyDescent="0.25">
      <c r="A79" s="7">
        <v>76</v>
      </c>
      <c r="B79" s="9"/>
      <c r="C79" s="6"/>
      <c r="D79" s="10"/>
      <c r="E79" s="8" t="str">
        <f>IF(ISTEXT(D79), IFERROR(VLOOKUP(D79,Tablica2, 2, FALSE),""),"")</f>
        <v/>
      </c>
      <c r="F79" s="55" t="s">
        <v>40</v>
      </c>
      <c r="G79" s="11">
        <f>IF(ISTEXT(D79),IF(F79="Nabavka",IFERROR(VLOOKUP(D79,Tablica2,4,FALSE),0), 0),IF(ISTEXT(D79),IF(F79="Prodaja",IFERROR(VLOOKUP(D79,Tablica2,5,FALSE),0)),0))</f>
        <v>0</v>
      </c>
      <c r="H79" s="42"/>
      <c r="I79" s="11">
        <f t="shared" si="3"/>
        <v>0</v>
      </c>
      <c r="J79" s="12"/>
      <c r="K79" s="11">
        <f t="shared" si="4"/>
        <v>0</v>
      </c>
      <c r="L79" s="6"/>
      <c r="M79" s="25"/>
      <c r="N79" s="26"/>
      <c r="O79" s="28"/>
    </row>
    <row r="80" spans="1:15" x14ac:dyDescent="0.25">
      <c r="A80" s="7">
        <v>77</v>
      </c>
      <c r="B80" s="9"/>
      <c r="C80" s="6"/>
      <c r="D80" s="10"/>
      <c r="E80" s="8" t="str">
        <f>IF(ISTEXT(D80), IFERROR(VLOOKUP(D80,Tablica2, 2, FALSE),""),"")</f>
        <v/>
      </c>
      <c r="F80" s="55" t="s">
        <v>40</v>
      </c>
      <c r="G80" s="11">
        <f>IF(ISTEXT(D80),IF(F80="Nabavka",IFERROR(VLOOKUP(D80,Tablica2,4,FALSE),0), 0),IF(ISTEXT(D80),IF(F80="Prodaja",IFERROR(VLOOKUP(D80,Tablica2,5,FALSE),0)),0))</f>
        <v>0</v>
      </c>
      <c r="H80" s="42"/>
      <c r="I80" s="11">
        <f t="shared" si="3"/>
        <v>0</v>
      </c>
      <c r="J80" s="12"/>
      <c r="K80" s="11">
        <f t="shared" si="4"/>
        <v>0</v>
      </c>
      <c r="L80" s="6"/>
      <c r="M80" s="25"/>
      <c r="N80" s="26"/>
      <c r="O80" s="28"/>
    </row>
    <row r="81" spans="1:15" x14ac:dyDescent="0.25">
      <c r="A81" s="7">
        <v>78</v>
      </c>
      <c r="B81" s="9"/>
      <c r="C81" s="6"/>
      <c r="D81" s="10"/>
      <c r="E81" s="8" t="str">
        <f>IF(ISTEXT(D81), IFERROR(VLOOKUP(D81,Tablica2, 2, FALSE),""),"")</f>
        <v/>
      </c>
      <c r="F81" s="55" t="s">
        <v>40</v>
      </c>
      <c r="G81" s="11">
        <f>IF(ISTEXT(D81),IF(F81="Nabavka",IFERROR(VLOOKUP(D81,Tablica2,4,FALSE),0), 0),IF(ISTEXT(D81),IF(F81="Prodaja",IFERROR(VLOOKUP(D81,Tablica2,5,FALSE),0)),0))</f>
        <v>0</v>
      </c>
      <c r="H81" s="42"/>
      <c r="I81" s="11">
        <f t="shared" si="3"/>
        <v>0</v>
      </c>
      <c r="J81" s="12"/>
      <c r="K81" s="11">
        <f t="shared" si="4"/>
        <v>0</v>
      </c>
      <c r="L81" s="6"/>
      <c r="M81" s="25"/>
      <c r="N81" s="26"/>
      <c r="O81" s="28"/>
    </row>
    <row r="82" spans="1:15" x14ac:dyDescent="0.25">
      <c r="A82" s="7">
        <v>79</v>
      </c>
      <c r="B82" s="9"/>
      <c r="C82" s="6"/>
      <c r="D82" s="10"/>
      <c r="E82" s="8" t="str">
        <f>IF(ISTEXT(D82), IFERROR(VLOOKUP(D82,Tablica2, 2, FALSE),""),"")</f>
        <v/>
      </c>
      <c r="F82" s="55" t="s">
        <v>40</v>
      </c>
      <c r="G82" s="11">
        <f>IF(ISTEXT(D82),IF(F82="Nabavka",IFERROR(VLOOKUP(D82,Tablica2,4,FALSE),0), 0),IF(ISTEXT(D82),IF(F82="Prodaja",IFERROR(VLOOKUP(D82,Tablica2,5,FALSE),0)),0))</f>
        <v>0</v>
      </c>
      <c r="H82" s="42"/>
      <c r="I82" s="11">
        <f t="shared" si="3"/>
        <v>0</v>
      </c>
      <c r="J82" s="12"/>
      <c r="K82" s="11">
        <f t="shared" si="4"/>
        <v>0</v>
      </c>
      <c r="L82" s="6"/>
      <c r="M82" s="25"/>
      <c r="N82" s="26"/>
      <c r="O82" s="28"/>
    </row>
    <row r="83" spans="1:15" x14ac:dyDescent="0.25">
      <c r="A83" s="7">
        <v>80</v>
      </c>
      <c r="B83" s="9"/>
      <c r="C83" s="6"/>
      <c r="D83" s="10"/>
      <c r="E83" s="8" t="str">
        <f>IF(ISTEXT(D83), IFERROR(VLOOKUP(D83,Tablica2, 2, FALSE),""),"")</f>
        <v/>
      </c>
      <c r="F83" s="55" t="s">
        <v>40</v>
      </c>
      <c r="G83" s="11">
        <f>IF(ISTEXT(D83),IF(F83="Nabavka",IFERROR(VLOOKUP(D83,Tablica2,4,FALSE),0), 0),IF(ISTEXT(D83),IF(F83="Prodaja",IFERROR(VLOOKUP(D83,Tablica2,5,FALSE),0)),0))</f>
        <v>0</v>
      </c>
      <c r="H83" s="42"/>
      <c r="I83" s="11">
        <f t="shared" si="3"/>
        <v>0</v>
      </c>
      <c r="J83" s="12"/>
      <c r="K83" s="11">
        <f t="shared" si="4"/>
        <v>0</v>
      </c>
      <c r="L83" s="6"/>
      <c r="M83" s="25"/>
      <c r="N83" s="26"/>
      <c r="O83" s="28"/>
    </row>
    <row r="84" spans="1:15" x14ac:dyDescent="0.25">
      <c r="A84" s="7">
        <v>81</v>
      </c>
      <c r="B84" s="9"/>
      <c r="C84" s="6"/>
      <c r="D84" s="10"/>
      <c r="E84" s="8" t="str">
        <f>IF(ISTEXT(D84), IFERROR(VLOOKUP(D84,Tablica2, 2, FALSE),""),"")</f>
        <v/>
      </c>
      <c r="F84" s="55" t="s">
        <v>40</v>
      </c>
      <c r="G84" s="11">
        <f>IF(ISTEXT(D84),IF(F84="Nabavka",IFERROR(VLOOKUP(D84,Tablica2,4,FALSE),0), 0),IF(ISTEXT(D84),IF(F84="Prodaja",IFERROR(VLOOKUP(D84,Tablica2,5,FALSE),0)),0))</f>
        <v>0</v>
      </c>
      <c r="H84" s="42"/>
      <c r="I84" s="11">
        <f t="shared" si="3"/>
        <v>0</v>
      </c>
      <c r="J84" s="12"/>
      <c r="K84" s="11">
        <f t="shared" si="4"/>
        <v>0</v>
      </c>
      <c r="L84" s="6"/>
      <c r="M84" s="25"/>
      <c r="N84" s="26"/>
      <c r="O84" s="28"/>
    </row>
    <row r="85" spans="1:15" x14ac:dyDescent="0.25">
      <c r="A85" s="7">
        <v>82</v>
      </c>
      <c r="B85" s="9"/>
      <c r="C85" s="6"/>
      <c r="D85" s="10"/>
      <c r="E85" s="8" t="str">
        <f>IF(ISTEXT(D85), IFERROR(VLOOKUP(D85,Tablica2, 2, FALSE),""),"")</f>
        <v/>
      </c>
      <c r="F85" s="55" t="s">
        <v>40</v>
      </c>
      <c r="G85" s="11">
        <f>IF(ISTEXT(D85),IF(F85="Nabavka",IFERROR(VLOOKUP(D85,Tablica2,4,FALSE),0), 0),IF(ISTEXT(D85),IF(F85="Prodaja",IFERROR(VLOOKUP(D85,Tablica2,5,FALSE),0)),0))</f>
        <v>0</v>
      </c>
      <c r="H85" s="42"/>
      <c r="I85" s="11">
        <f t="shared" si="3"/>
        <v>0</v>
      </c>
      <c r="J85" s="12"/>
      <c r="K85" s="11">
        <f t="shared" si="4"/>
        <v>0</v>
      </c>
      <c r="L85" s="6"/>
      <c r="M85" s="25"/>
      <c r="N85" s="26"/>
      <c r="O85" s="28"/>
    </row>
    <row r="86" spans="1:15" x14ac:dyDescent="0.25">
      <c r="A86" s="7">
        <v>83</v>
      </c>
      <c r="B86" s="9"/>
      <c r="C86" s="6"/>
      <c r="D86" s="10"/>
      <c r="E86" s="8" t="str">
        <f>IF(ISTEXT(D86), IFERROR(VLOOKUP(D86,Tablica2, 2, FALSE),""),"")</f>
        <v/>
      </c>
      <c r="F86" s="55" t="s">
        <v>40</v>
      </c>
      <c r="G86" s="11">
        <f>IF(ISTEXT(D86),IF(F86="Nabavka",IFERROR(VLOOKUP(D86,Tablica2,4,FALSE),0), 0),IF(ISTEXT(D86),IF(F86="Prodaja",IFERROR(VLOOKUP(D86,Tablica2,5,FALSE),0)),0))</f>
        <v>0</v>
      </c>
      <c r="H86" s="42"/>
      <c r="I86" s="11">
        <f t="shared" si="3"/>
        <v>0</v>
      </c>
      <c r="J86" s="12"/>
      <c r="K86" s="11">
        <f t="shared" si="4"/>
        <v>0</v>
      </c>
      <c r="L86" s="6"/>
      <c r="M86" s="25"/>
      <c r="N86" s="26"/>
      <c r="O86" s="28"/>
    </row>
    <row r="87" spans="1:15" x14ac:dyDescent="0.25">
      <c r="A87" s="7">
        <v>84</v>
      </c>
      <c r="B87" s="9"/>
      <c r="C87" s="6"/>
      <c r="D87" s="10"/>
      <c r="E87" s="8" t="str">
        <f>IF(ISTEXT(D87), IFERROR(VLOOKUP(D87,Tablica2, 2, FALSE),""),"")</f>
        <v/>
      </c>
      <c r="F87" s="55" t="s">
        <v>40</v>
      </c>
      <c r="G87" s="11">
        <f>IF(ISTEXT(D87),IF(F87="Nabavka",IFERROR(VLOOKUP(D87,Tablica2,4,FALSE),0), 0),IF(ISTEXT(D87),IF(F87="Prodaja",IFERROR(VLOOKUP(D87,Tablica2,5,FALSE),0)),0))</f>
        <v>0</v>
      </c>
      <c r="H87" s="42"/>
      <c r="I87" s="11">
        <f t="shared" si="3"/>
        <v>0</v>
      </c>
      <c r="J87" s="12"/>
      <c r="K87" s="11">
        <f t="shared" si="4"/>
        <v>0</v>
      </c>
      <c r="L87" s="6"/>
      <c r="M87" s="25"/>
      <c r="N87" s="26"/>
      <c r="O87" s="28"/>
    </row>
    <row r="88" spans="1:15" x14ac:dyDescent="0.25">
      <c r="A88" s="7">
        <v>85</v>
      </c>
      <c r="B88" s="9"/>
      <c r="C88" s="6"/>
      <c r="D88" s="10"/>
      <c r="E88" s="8" t="str">
        <f>IF(ISTEXT(D88), IFERROR(VLOOKUP(D88,Tablica2, 2, FALSE),""),"")</f>
        <v/>
      </c>
      <c r="F88" s="55" t="s">
        <v>40</v>
      </c>
      <c r="G88" s="11">
        <f>IF(ISTEXT(D88),IF(F88="Nabavka",IFERROR(VLOOKUP(D88,Tablica2,4,FALSE),0), 0),IF(ISTEXT(D88),IF(F88="Prodaja",IFERROR(VLOOKUP(D88,Tablica2,5,FALSE),0)),0))</f>
        <v>0</v>
      </c>
      <c r="H88" s="42"/>
      <c r="I88" s="11">
        <f t="shared" si="3"/>
        <v>0</v>
      </c>
      <c r="J88" s="12"/>
      <c r="K88" s="11">
        <f t="shared" si="4"/>
        <v>0</v>
      </c>
      <c r="L88" s="6"/>
      <c r="M88" s="25"/>
      <c r="N88" s="26"/>
      <c r="O88" s="28"/>
    </row>
    <row r="89" spans="1:15" x14ac:dyDescent="0.25">
      <c r="A89" s="7">
        <v>86</v>
      </c>
      <c r="B89" s="9"/>
      <c r="C89" s="6"/>
      <c r="D89" s="10"/>
      <c r="E89" s="8" t="str">
        <f>IF(ISTEXT(D89), IFERROR(VLOOKUP(D89,Tablica2, 2, FALSE),""),"")</f>
        <v/>
      </c>
      <c r="F89" s="55" t="s">
        <v>40</v>
      </c>
      <c r="G89" s="11">
        <f>IF(ISTEXT(D89),IF(F89="Nabavka",IFERROR(VLOOKUP(D89,Tablica2,4,FALSE),0), 0),IF(ISTEXT(D89),IF(F89="Prodaja",IFERROR(VLOOKUP(D89,Tablica2,5,FALSE),0)),0))</f>
        <v>0</v>
      </c>
      <c r="H89" s="42"/>
      <c r="I89" s="11">
        <f t="shared" si="3"/>
        <v>0</v>
      </c>
      <c r="J89" s="12"/>
      <c r="K89" s="11">
        <f t="shared" si="4"/>
        <v>0</v>
      </c>
      <c r="L89" s="6"/>
      <c r="M89" s="25"/>
      <c r="N89" s="26"/>
      <c r="O89" s="28"/>
    </row>
    <row r="90" spans="1:15" x14ac:dyDescent="0.25">
      <c r="A90" s="7">
        <v>87</v>
      </c>
      <c r="B90" s="9"/>
      <c r="C90" s="6"/>
      <c r="D90" s="10"/>
      <c r="E90" s="8" t="str">
        <f>IF(ISTEXT(D90), IFERROR(VLOOKUP(D90,Tablica2, 2, FALSE),""),"")</f>
        <v/>
      </c>
      <c r="F90" s="55" t="s">
        <v>40</v>
      </c>
      <c r="G90" s="11">
        <f>IF(ISTEXT(D90),IF(F90="Nabavka",IFERROR(VLOOKUP(D90,Tablica2,4,FALSE),0), 0),IF(ISTEXT(D90),IF(F90="Prodaja",IFERROR(VLOOKUP(D90,Tablica2,5,FALSE),0)),0))</f>
        <v>0</v>
      </c>
      <c r="H90" s="42"/>
      <c r="I90" s="11">
        <f t="shared" si="3"/>
        <v>0</v>
      </c>
      <c r="J90" s="12"/>
      <c r="K90" s="11">
        <f t="shared" si="4"/>
        <v>0</v>
      </c>
      <c r="L90" s="6"/>
      <c r="M90" s="25"/>
      <c r="N90" s="26"/>
      <c r="O90" s="28"/>
    </row>
    <row r="91" spans="1:15" x14ac:dyDescent="0.25">
      <c r="A91" s="7">
        <v>88</v>
      </c>
      <c r="B91" s="9"/>
      <c r="C91" s="6"/>
      <c r="D91" s="10"/>
      <c r="E91" s="8" t="str">
        <f>IF(ISTEXT(D91), IFERROR(VLOOKUP(D91,Tablica2, 2, FALSE),""),"")</f>
        <v/>
      </c>
      <c r="F91" s="55" t="s">
        <v>40</v>
      </c>
      <c r="G91" s="11">
        <f>IF(ISTEXT(D91),IF(F91="Nabavka",IFERROR(VLOOKUP(D91,Tablica2,4,FALSE),0), 0),IF(ISTEXT(D91),IF(F91="Prodaja",IFERROR(VLOOKUP(D91,Tablica2,5,FALSE),0)),0))</f>
        <v>0</v>
      </c>
      <c r="H91" s="42"/>
      <c r="I91" s="11">
        <f t="shared" si="3"/>
        <v>0</v>
      </c>
      <c r="J91" s="12"/>
      <c r="K91" s="11">
        <f t="shared" si="4"/>
        <v>0</v>
      </c>
      <c r="L91" s="6"/>
      <c r="M91" s="25"/>
      <c r="N91" s="26"/>
      <c r="O91" s="28"/>
    </row>
    <row r="92" spans="1:15" x14ac:dyDescent="0.25">
      <c r="A92" s="7">
        <v>89</v>
      </c>
      <c r="B92" s="9"/>
      <c r="C92" s="6"/>
      <c r="D92" s="10"/>
      <c r="E92" s="8" t="str">
        <f>IF(ISTEXT(D92), IFERROR(VLOOKUP(D92,Tablica2, 2, FALSE),""),"")</f>
        <v/>
      </c>
      <c r="F92" s="55" t="s">
        <v>40</v>
      </c>
      <c r="G92" s="11">
        <f>IF(ISTEXT(D92),IF(F92="Nabavka",IFERROR(VLOOKUP(D92,Tablica2,4,FALSE),0), 0),IF(ISTEXT(D92),IF(F92="Prodaja",IFERROR(VLOOKUP(D92,Tablica2,5,FALSE),0)),0))</f>
        <v>0</v>
      </c>
      <c r="H92" s="42"/>
      <c r="I92" s="11">
        <f t="shared" si="3"/>
        <v>0</v>
      </c>
      <c r="J92" s="12"/>
      <c r="K92" s="11">
        <f t="shared" si="4"/>
        <v>0</v>
      </c>
      <c r="L92" s="6"/>
      <c r="M92" s="25"/>
      <c r="N92" s="26"/>
      <c r="O92" s="28"/>
    </row>
    <row r="93" spans="1:15" x14ac:dyDescent="0.25">
      <c r="A93" s="7">
        <v>90</v>
      </c>
      <c r="B93" s="9"/>
      <c r="C93" s="6"/>
      <c r="D93" s="10"/>
      <c r="E93" s="8" t="str">
        <f>IF(ISTEXT(D93), IFERROR(VLOOKUP(D93,Tablica2, 2, FALSE),""),"")</f>
        <v/>
      </c>
      <c r="F93" s="55" t="s">
        <v>40</v>
      </c>
      <c r="G93" s="11">
        <f>IF(ISTEXT(D93),IF(F93="Nabavka",IFERROR(VLOOKUP(D93,Tablica2,4,FALSE),0), 0),IF(ISTEXT(D93),IF(F93="Prodaja",IFERROR(VLOOKUP(D93,Tablica2,5,FALSE),0)),0))</f>
        <v>0</v>
      </c>
      <c r="H93" s="42"/>
      <c r="I93" s="11">
        <f t="shared" si="3"/>
        <v>0</v>
      </c>
      <c r="J93" s="12"/>
      <c r="K93" s="11">
        <f t="shared" si="4"/>
        <v>0</v>
      </c>
      <c r="L93" s="6"/>
      <c r="M93" s="25"/>
      <c r="N93" s="26"/>
      <c r="O93" s="28"/>
    </row>
    <row r="94" spans="1:15" x14ac:dyDescent="0.25">
      <c r="A94" s="7">
        <v>91</v>
      </c>
      <c r="B94" s="9"/>
      <c r="C94" s="6"/>
      <c r="D94" s="10"/>
      <c r="E94" s="8" t="str">
        <f>IF(ISTEXT(D94), IFERROR(VLOOKUP(D94,Tablica2, 2, FALSE),""),"")</f>
        <v/>
      </c>
      <c r="F94" s="55" t="s">
        <v>40</v>
      </c>
      <c r="G94" s="11">
        <f>IF(ISTEXT(D94),IF(F94="Nabavka",IFERROR(VLOOKUP(D94,Tablica2,4,FALSE),0), 0),IF(ISTEXT(D94),IF(F94="Prodaja",IFERROR(VLOOKUP(D94,Tablica2,5,FALSE),0)),0))</f>
        <v>0</v>
      </c>
      <c r="H94" s="42"/>
      <c r="I94" s="11">
        <f t="shared" si="3"/>
        <v>0</v>
      </c>
      <c r="J94" s="12"/>
      <c r="K94" s="11">
        <f t="shared" si="4"/>
        <v>0</v>
      </c>
      <c r="L94" s="6"/>
      <c r="M94" s="25"/>
      <c r="N94" s="26"/>
      <c r="O94" s="28"/>
    </row>
    <row r="95" spans="1:15" x14ac:dyDescent="0.25">
      <c r="A95" s="7">
        <v>92</v>
      </c>
      <c r="B95" s="9"/>
      <c r="C95" s="6"/>
      <c r="D95" s="10"/>
      <c r="E95" s="8" t="str">
        <f>IF(ISTEXT(D95), IFERROR(VLOOKUP(D95,Tablica2, 2, FALSE),""),"")</f>
        <v/>
      </c>
      <c r="F95" s="55" t="s">
        <v>40</v>
      </c>
      <c r="G95" s="11">
        <f>IF(ISTEXT(D95),IF(F95="Nabavka",IFERROR(VLOOKUP(D95,Tablica2,4,FALSE),0), 0),IF(ISTEXT(D95),IF(F95="Prodaja",IFERROR(VLOOKUP(D95,Tablica2,5,FALSE),0)),0))</f>
        <v>0</v>
      </c>
      <c r="H95" s="42"/>
      <c r="I95" s="11">
        <f t="shared" si="3"/>
        <v>0</v>
      </c>
      <c r="J95" s="12"/>
      <c r="K95" s="11">
        <f t="shared" si="4"/>
        <v>0</v>
      </c>
      <c r="L95" s="6"/>
      <c r="M95" s="25"/>
      <c r="N95" s="26"/>
      <c r="O95" s="28"/>
    </row>
    <row r="96" spans="1:15" x14ac:dyDescent="0.25">
      <c r="A96" s="7">
        <v>93</v>
      </c>
      <c r="B96" s="9"/>
      <c r="C96" s="6"/>
      <c r="D96" s="10"/>
      <c r="E96" s="8" t="str">
        <f>IF(ISTEXT(D96), IFERROR(VLOOKUP(D96,Tablica2, 2, FALSE),""),"")</f>
        <v/>
      </c>
      <c r="F96" s="55" t="s">
        <v>40</v>
      </c>
      <c r="G96" s="11">
        <f>IF(ISTEXT(D96),IF(F96="Nabavka",IFERROR(VLOOKUP(D96,Tablica2,4,FALSE),0), 0),IF(ISTEXT(D96),IF(F96="Prodaja",IFERROR(VLOOKUP(D96,Tablica2,5,FALSE),0)),0))</f>
        <v>0</v>
      </c>
      <c r="H96" s="42"/>
      <c r="I96" s="11">
        <f t="shared" si="3"/>
        <v>0</v>
      </c>
      <c r="J96" s="12"/>
      <c r="K96" s="11">
        <f t="shared" si="4"/>
        <v>0</v>
      </c>
      <c r="L96" s="6"/>
      <c r="M96" s="25"/>
      <c r="N96" s="26"/>
      <c r="O96" s="28"/>
    </row>
    <row r="97" spans="1:15" x14ac:dyDescent="0.25">
      <c r="A97" s="7">
        <v>94</v>
      </c>
      <c r="B97" s="9"/>
      <c r="C97" s="6"/>
      <c r="D97" s="10"/>
      <c r="E97" s="8" t="str">
        <f>IF(ISTEXT(D97), IFERROR(VLOOKUP(D97,Tablica2, 2, FALSE),""),"")</f>
        <v/>
      </c>
      <c r="F97" s="55" t="s">
        <v>40</v>
      </c>
      <c r="G97" s="11">
        <f>IF(ISTEXT(D97),IF(F97="Nabavka",IFERROR(VLOOKUP(D97,Tablica2,4,FALSE),0), 0),IF(ISTEXT(D97),IF(F97="Prodaja",IFERROR(VLOOKUP(D97,Tablica2,5,FALSE),0)),0))</f>
        <v>0</v>
      </c>
      <c r="H97" s="42"/>
      <c r="I97" s="11">
        <f t="shared" si="3"/>
        <v>0</v>
      </c>
      <c r="J97" s="12"/>
      <c r="K97" s="11">
        <f t="shared" si="4"/>
        <v>0</v>
      </c>
      <c r="L97" s="6"/>
      <c r="M97" s="25"/>
      <c r="N97" s="26"/>
      <c r="O97" s="28"/>
    </row>
    <row r="98" spans="1:15" x14ac:dyDescent="0.25">
      <c r="A98" s="7">
        <v>95</v>
      </c>
      <c r="B98" s="9"/>
      <c r="C98" s="6"/>
      <c r="D98" s="10"/>
      <c r="E98" s="8" t="str">
        <f>IF(ISTEXT(D98), IFERROR(VLOOKUP(D98,Tablica2, 2, FALSE),""),"")</f>
        <v/>
      </c>
      <c r="F98" s="55" t="s">
        <v>40</v>
      </c>
      <c r="G98" s="11">
        <f>IF(ISTEXT(D98),IF(F98="Nabavka",IFERROR(VLOOKUP(D98,Tablica2,4,FALSE),0), 0),IF(ISTEXT(D98),IF(F98="Prodaja",IFERROR(VLOOKUP(D98,Tablica2,5,FALSE),0)),0))</f>
        <v>0</v>
      </c>
      <c r="H98" s="42"/>
      <c r="I98" s="11">
        <f t="shared" si="3"/>
        <v>0</v>
      </c>
      <c r="J98" s="12"/>
      <c r="K98" s="11">
        <f t="shared" si="4"/>
        <v>0</v>
      </c>
      <c r="L98" s="6"/>
      <c r="M98" s="25"/>
      <c r="N98" s="26"/>
      <c r="O98" s="28"/>
    </row>
    <row r="99" spans="1:15" x14ac:dyDescent="0.25">
      <c r="A99" s="7">
        <v>96</v>
      </c>
      <c r="B99" s="9"/>
      <c r="C99" s="6"/>
      <c r="D99" s="10"/>
      <c r="E99" s="8" t="str">
        <f>IF(ISTEXT(D99), IFERROR(VLOOKUP(D99,Tablica2, 2, FALSE),""),"")</f>
        <v/>
      </c>
      <c r="F99" s="55" t="s">
        <v>40</v>
      </c>
      <c r="G99" s="11">
        <f>IF(ISTEXT(D99),IF(F99="Nabavka",IFERROR(VLOOKUP(D99,Tablica2,4,FALSE),0), 0),IF(ISTEXT(D99),IF(F99="Prodaja",IFERROR(VLOOKUP(D99,Tablica2,5,FALSE),0)),0))</f>
        <v>0</v>
      </c>
      <c r="H99" s="42"/>
      <c r="I99" s="11">
        <f t="shared" si="3"/>
        <v>0</v>
      </c>
      <c r="J99" s="12"/>
      <c r="K99" s="11">
        <f t="shared" si="4"/>
        <v>0</v>
      </c>
      <c r="L99" s="6"/>
      <c r="M99" s="25"/>
      <c r="N99" s="26"/>
      <c r="O99" s="28"/>
    </row>
    <row r="100" spans="1:15" x14ac:dyDescent="0.25">
      <c r="A100" s="7">
        <v>97</v>
      </c>
      <c r="B100" s="9"/>
      <c r="C100" s="6"/>
      <c r="D100" s="10"/>
      <c r="E100" s="8" t="str">
        <f>IF(ISTEXT(D100), IFERROR(VLOOKUP(D100,Tablica2, 2, FALSE),""),"")</f>
        <v/>
      </c>
      <c r="F100" s="55" t="s">
        <v>40</v>
      </c>
      <c r="G100" s="11">
        <f>IF(ISTEXT(D100),IF(F100="Nabavka",IFERROR(VLOOKUP(D100,Tablica2,4,FALSE),0), 0),IF(ISTEXT(D100),IF(F100="Prodaja",IFERROR(VLOOKUP(D100,Tablica2,5,FALSE),0)),0))</f>
        <v>0</v>
      </c>
      <c r="H100" s="42"/>
      <c r="I100" s="11">
        <f t="shared" si="3"/>
        <v>0</v>
      </c>
      <c r="J100" s="12"/>
      <c r="K100" s="11">
        <f t="shared" si="4"/>
        <v>0</v>
      </c>
      <c r="L100" s="6"/>
      <c r="M100" s="25"/>
      <c r="N100" s="26"/>
      <c r="O100" s="28"/>
    </row>
    <row r="101" spans="1:15" x14ac:dyDescent="0.25">
      <c r="A101" s="7">
        <v>98</v>
      </c>
      <c r="B101" s="9"/>
      <c r="C101" s="6"/>
      <c r="D101" s="10"/>
      <c r="E101" s="8" t="str">
        <f>IF(ISTEXT(D101), IFERROR(VLOOKUP(D101,Tablica2, 2, FALSE),""),"")</f>
        <v/>
      </c>
      <c r="F101" s="55" t="s">
        <v>40</v>
      </c>
      <c r="G101" s="11">
        <f>IF(ISTEXT(D101),IF(F101="Nabavka",IFERROR(VLOOKUP(D101,Tablica2,4,FALSE),0), 0),IF(ISTEXT(D101),IF(F101="Prodaja",IFERROR(VLOOKUP(D101,Tablica2,5,FALSE),0)),0))</f>
        <v>0</v>
      </c>
      <c r="H101" s="42"/>
      <c r="I101" s="11">
        <f t="shared" si="3"/>
        <v>0</v>
      </c>
      <c r="J101" s="12"/>
      <c r="K101" s="11">
        <f t="shared" si="4"/>
        <v>0</v>
      </c>
      <c r="L101" s="6"/>
      <c r="M101" s="25"/>
      <c r="N101" s="26"/>
      <c r="O101" s="28"/>
    </row>
    <row r="102" spans="1:15" x14ac:dyDescent="0.25">
      <c r="A102" s="7">
        <v>99</v>
      </c>
      <c r="B102" s="9"/>
      <c r="C102" s="6"/>
      <c r="D102" s="10"/>
      <c r="E102" s="8" t="str">
        <f>IF(ISTEXT(D102), IFERROR(VLOOKUP(D102,Tablica2, 2, FALSE),""),"")</f>
        <v/>
      </c>
      <c r="F102" s="55" t="s">
        <v>40</v>
      </c>
      <c r="G102" s="11">
        <f>IF(ISTEXT(D102),IF(F102="Nabavka",IFERROR(VLOOKUP(D102,Tablica2,4,FALSE),0), 0),IF(ISTEXT(D102),IF(F102="Prodaja",IFERROR(VLOOKUP(D102,Tablica2,5,FALSE),0)),0))</f>
        <v>0</v>
      </c>
      <c r="H102" s="42"/>
      <c r="I102" s="11">
        <f t="shared" si="3"/>
        <v>0</v>
      </c>
      <c r="J102" s="12"/>
      <c r="K102" s="11">
        <f t="shared" si="4"/>
        <v>0</v>
      </c>
      <c r="L102" s="6"/>
      <c r="M102" s="25"/>
      <c r="N102" s="26"/>
      <c r="O102" s="28"/>
    </row>
    <row r="103" spans="1:15" x14ac:dyDescent="0.25">
      <c r="A103" s="7">
        <v>100</v>
      </c>
      <c r="B103" s="9"/>
      <c r="C103" s="6"/>
      <c r="D103" s="10"/>
      <c r="E103" s="8" t="str">
        <f>IF(ISTEXT(D103), IFERROR(VLOOKUP(D103,Tablica2, 2, FALSE),""),"")</f>
        <v/>
      </c>
      <c r="F103" s="55" t="s">
        <v>40</v>
      </c>
      <c r="G103" s="11">
        <f>IF(ISTEXT(D103),IF(F103="Nabavka",IFERROR(VLOOKUP(D103,Tablica2,4,FALSE),0), 0),IF(ISTEXT(D103),IF(F103="Prodaja",IFERROR(VLOOKUP(D103,Tablica2,5,FALSE),0)),0))</f>
        <v>0</v>
      </c>
      <c r="H103" s="42"/>
      <c r="I103" s="11">
        <f t="shared" si="3"/>
        <v>0</v>
      </c>
      <c r="J103" s="12"/>
      <c r="K103" s="11">
        <f t="shared" si="4"/>
        <v>0</v>
      </c>
      <c r="L103" s="6"/>
      <c r="M103" s="37"/>
      <c r="N103" s="26"/>
      <c r="O103" s="28"/>
    </row>
    <row r="104" spans="1:15" x14ac:dyDescent="0.25">
      <c r="A104" s="7">
        <v>101</v>
      </c>
      <c r="B104" s="9"/>
      <c r="C104" s="6"/>
      <c r="D104" s="10"/>
      <c r="E104" s="8" t="str">
        <f>IF(ISTEXT(D104), IFERROR(VLOOKUP(D104,Tablica2, 2, FALSE),""),"")</f>
        <v/>
      </c>
      <c r="F104" s="55" t="s">
        <v>40</v>
      </c>
      <c r="G104" s="11">
        <f>IF(ISTEXT(D104),IF(F104="Nabavka",IFERROR(VLOOKUP(D104,Tablica2,4,FALSE),0), 0),IF(ISTEXT(D104),IF(F104="Prodaja",IFERROR(VLOOKUP(D104,Tablica2,5,FALSE),0)),0))</f>
        <v>0</v>
      </c>
      <c r="H104" s="42"/>
      <c r="I104" s="11">
        <f t="shared" ref="I104:I167" si="5">G104*H104</f>
        <v>0</v>
      </c>
      <c r="J104" s="12"/>
      <c r="K104" s="11">
        <f t="shared" ref="K104:K167" si="6">I104-J104</f>
        <v>0</v>
      </c>
      <c r="L104" s="6"/>
      <c r="M104" s="21"/>
      <c r="N104" s="21"/>
      <c r="O104" s="22"/>
    </row>
    <row r="105" spans="1:15" x14ac:dyDescent="0.25">
      <c r="A105" s="7">
        <v>102</v>
      </c>
      <c r="B105" s="9"/>
      <c r="C105" s="6"/>
      <c r="D105" s="10"/>
      <c r="E105" s="8" t="str">
        <f>IF(ISTEXT(D105), IFERROR(VLOOKUP(D105,Tablica2, 2, FALSE),""),"")</f>
        <v/>
      </c>
      <c r="F105" s="55" t="s">
        <v>40</v>
      </c>
      <c r="G105" s="11">
        <f>IF(ISTEXT(D105),IF(F105="Nabavka",IFERROR(VLOOKUP(D105,Tablica2,4,FALSE),0), 0),IF(ISTEXT(D105),IF(F105="Prodaja",IFERROR(VLOOKUP(D105,Tablica2,5,FALSE),0)),0))</f>
        <v>0</v>
      </c>
      <c r="H105" s="42"/>
      <c r="I105" s="11">
        <f t="shared" si="5"/>
        <v>0</v>
      </c>
      <c r="J105" s="12"/>
      <c r="K105" s="11">
        <f t="shared" si="6"/>
        <v>0</v>
      </c>
      <c r="L105" s="6"/>
      <c r="M105" s="26"/>
      <c r="N105" s="26"/>
      <c r="O105" s="28"/>
    </row>
    <row r="106" spans="1:15" x14ac:dyDescent="0.25">
      <c r="A106" s="7">
        <v>103</v>
      </c>
      <c r="B106" s="9"/>
      <c r="C106" s="6"/>
      <c r="D106" s="10"/>
      <c r="E106" s="8" t="str">
        <f>IF(ISTEXT(D106), IFERROR(VLOOKUP(D106,Tablica2, 2, FALSE),""),"")</f>
        <v/>
      </c>
      <c r="F106" s="55" t="s">
        <v>40</v>
      </c>
      <c r="G106" s="11">
        <f>IF(ISTEXT(D106),IF(F106="Nabavka",IFERROR(VLOOKUP(D106,Tablica2,4,FALSE),0), 0),IF(ISTEXT(D106),IF(F106="Prodaja",IFERROR(VLOOKUP(D106,Tablica2,5,FALSE),0)),0))</f>
        <v>0</v>
      </c>
      <c r="H106" s="42"/>
      <c r="I106" s="11">
        <f t="shared" si="5"/>
        <v>0</v>
      </c>
      <c r="J106" s="12"/>
      <c r="K106" s="11">
        <f t="shared" si="6"/>
        <v>0</v>
      </c>
      <c r="L106" s="6"/>
      <c r="M106" s="26"/>
      <c r="N106" s="26"/>
      <c r="O106" s="28"/>
    </row>
    <row r="107" spans="1:15" x14ac:dyDescent="0.25">
      <c r="A107" s="7">
        <v>104</v>
      </c>
      <c r="B107" s="9"/>
      <c r="C107" s="6"/>
      <c r="D107" s="10"/>
      <c r="E107" s="8" t="str">
        <f>IF(ISTEXT(D107), IFERROR(VLOOKUP(D107,Tablica2, 2, FALSE),""),"")</f>
        <v/>
      </c>
      <c r="F107" s="55" t="s">
        <v>40</v>
      </c>
      <c r="G107" s="11">
        <f>IF(ISTEXT(D107),IF(F107="Nabavka",IFERROR(VLOOKUP(D107,Tablica2,4,FALSE),0), 0),IF(ISTEXT(D107),IF(F107="Prodaja",IFERROR(VLOOKUP(D107,Tablica2,5,FALSE),0)),0))</f>
        <v>0</v>
      </c>
      <c r="H107" s="42"/>
      <c r="I107" s="11">
        <f t="shared" si="5"/>
        <v>0</v>
      </c>
      <c r="J107" s="12"/>
      <c r="K107" s="11">
        <f t="shared" si="6"/>
        <v>0</v>
      </c>
      <c r="L107" s="6"/>
      <c r="M107" s="26"/>
      <c r="N107" s="26"/>
      <c r="O107" s="28"/>
    </row>
    <row r="108" spans="1:15" x14ac:dyDescent="0.25">
      <c r="A108" s="7">
        <v>105</v>
      </c>
      <c r="B108" s="9"/>
      <c r="C108" s="6"/>
      <c r="D108" s="10"/>
      <c r="E108" s="8" t="str">
        <f>IF(ISTEXT(D108), IFERROR(VLOOKUP(D108,Tablica2, 2, FALSE),""),"")</f>
        <v/>
      </c>
      <c r="F108" s="55" t="s">
        <v>40</v>
      </c>
      <c r="G108" s="11">
        <f>IF(ISTEXT(D108),IF(F108="Nabavka",IFERROR(VLOOKUP(D108,Tablica2,4,FALSE),0), 0),IF(ISTEXT(D108),IF(F108="Prodaja",IFERROR(VLOOKUP(D108,Tablica2,5,FALSE),0)),0))</f>
        <v>0</v>
      </c>
      <c r="H108" s="42"/>
      <c r="I108" s="11">
        <f t="shared" si="5"/>
        <v>0</v>
      </c>
      <c r="J108" s="12"/>
      <c r="K108" s="11">
        <f t="shared" si="6"/>
        <v>0</v>
      </c>
      <c r="L108" s="6"/>
      <c r="M108" s="26"/>
      <c r="N108" s="26"/>
      <c r="O108" s="28"/>
    </row>
    <row r="109" spans="1:15" x14ac:dyDescent="0.25">
      <c r="A109" s="7">
        <v>106</v>
      </c>
      <c r="B109" s="9"/>
      <c r="C109" s="6"/>
      <c r="D109" s="10"/>
      <c r="E109" s="8" t="str">
        <f>IF(ISTEXT(D109), IFERROR(VLOOKUP(D109,Tablica2, 2, FALSE),""),"")</f>
        <v/>
      </c>
      <c r="F109" s="55" t="s">
        <v>40</v>
      </c>
      <c r="G109" s="11">
        <f>IF(ISTEXT(D109),IF(F109="Nabavka",IFERROR(VLOOKUP(D109,Tablica2,4,FALSE),0), 0),IF(ISTEXT(D109),IF(F109="Prodaja",IFERROR(VLOOKUP(D109,Tablica2,5,FALSE),0)),0))</f>
        <v>0</v>
      </c>
      <c r="H109" s="42"/>
      <c r="I109" s="11">
        <f t="shared" si="5"/>
        <v>0</v>
      </c>
      <c r="J109" s="12"/>
      <c r="K109" s="11">
        <f t="shared" si="6"/>
        <v>0</v>
      </c>
      <c r="L109" s="6"/>
      <c r="M109" s="26"/>
      <c r="N109" s="26"/>
      <c r="O109" s="28"/>
    </row>
    <row r="110" spans="1:15" x14ac:dyDescent="0.25">
      <c r="A110" s="7">
        <v>107</v>
      </c>
      <c r="B110" s="9"/>
      <c r="C110" s="6"/>
      <c r="D110" s="10"/>
      <c r="E110" s="8" t="str">
        <f>IF(ISTEXT(D110), IFERROR(VLOOKUP(D110,Tablica2, 2, FALSE),""),"")</f>
        <v/>
      </c>
      <c r="F110" s="55" t="s">
        <v>40</v>
      </c>
      <c r="G110" s="11">
        <f>IF(ISTEXT(D110),IF(F110="Nabavka",IFERROR(VLOOKUP(D110,Tablica2,4,FALSE),0), 0),IF(ISTEXT(D110),IF(F110="Prodaja",IFERROR(VLOOKUP(D110,Tablica2,5,FALSE),0)),0))</f>
        <v>0</v>
      </c>
      <c r="H110" s="42"/>
      <c r="I110" s="11">
        <f t="shared" si="5"/>
        <v>0</v>
      </c>
      <c r="J110" s="12"/>
      <c r="K110" s="11">
        <f t="shared" si="6"/>
        <v>0</v>
      </c>
      <c r="L110" s="6"/>
      <c r="M110" s="26"/>
      <c r="N110" s="26"/>
      <c r="O110" s="28"/>
    </row>
    <row r="111" spans="1:15" x14ac:dyDescent="0.25">
      <c r="A111" s="7">
        <v>108</v>
      </c>
      <c r="B111" s="9"/>
      <c r="C111" s="6"/>
      <c r="D111" s="10"/>
      <c r="E111" s="8" t="str">
        <f>IF(ISTEXT(D111), IFERROR(VLOOKUP(D111,Tablica2, 2, FALSE),""),"")</f>
        <v/>
      </c>
      <c r="F111" s="55" t="s">
        <v>40</v>
      </c>
      <c r="G111" s="11">
        <f>IF(ISTEXT(D111),IF(F111="Nabavka",IFERROR(VLOOKUP(D111,Tablica2,4,FALSE),0), 0),IF(ISTEXT(D111),IF(F111="Prodaja",IFERROR(VLOOKUP(D111,Tablica2,5,FALSE),0)),0))</f>
        <v>0</v>
      </c>
      <c r="H111" s="42"/>
      <c r="I111" s="11">
        <f t="shared" si="5"/>
        <v>0</v>
      </c>
      <c r="J111" s="12"/>
      <c r="K111" s="11">
        <f t="shared" si="6"/>
        <v>0</v>
      </c>
      <c r="L111" s="6"/>
      <c r="M111" s="17"/>
      <c r="N111" s="17"/>
      <c r="O111" s="18"/>
    </row>
    <row r="112" spans="1:15" x14ac:dyDescent="0.25">
      <c r="A112" s="7">
        <v>109</v>
      </c>
      <c r="B112" s="9"/>
      <c r="C112" s="6"/>
      <c r="D112" s="10"/>
      <c r="E112" s="8" t="str">
        <f>IF(ISTEXT(D112), IFERROR(VLOOKUP(D112,Tablica2, 2, FALSE),""),"")</f>
        <v/>
      </c>
      <c r="F112" s="55" t="s">
        <v>40</v>
      </c>
      <c r="G112" s="11">
        <f>IF(ISTEXT(D112),IF(F112="Nabavka",IFERROR(VLOOKUP(D112,Tablica2,4,FALSE),0), 0),IF(ISTEXT(D112),IF(F112="Prodaja",IFERROR(VLOOKUP(D112,Tablica2,5,FALSE),0)),0))</f>
        <v>0</v>
      </c>
      <c r="H112" s="42"/>
      <c r="I112" s="11">
        <f t="shared" si="5"/>
        <v>0</v>
      </c>
      <c r="J112" s="12"/>
      <c r="K112" s="11">
        <f t="shared" si="6"/>
        <v>0</v>
      </c>
      <c r="L112" s="6"/>
    </row>
    <row r="113" spans="1:12" x14ac:dyDescent="0.25">
      <c r="A113" s="7">
        <v>110</v>
      </c>
      <c r="B113" s="9"/>
      <c r="C113" s="6"/>
      <c r="D113" s="10"/>
      <c r="E113" s="8" t="str">
        <f>IF(ISTEXT(D113), IFERROR(VLOOKUP(D113,Tablica2, 2, FALSE),""),"")</f>
        <v/>
      </c>
      <c r="F113" s="55" t="s">
        <v>40</v>
      </c>
      <c r="G113" s="11">
        <f>IF(ISTEXT(D113),IF(F113="Nabavka",IFERROR(VLOOKUP(D113,Tablica2,4,FALSE),0), 0),IF(ISTEXT(D113),IF(F113="Prodaja",IFERROR(VLOOKUP(D113,Tablica2,5,FALSE),0)),0))</f>
        <v>0</v>
      </c>
      <c r="H113" s="42"/>
      <c r="I113" s="11">
        <f t="shared" si="5"/>
        <v>0</v>
      </c>
      <c r="J113" s="12"/>
      <c r="K113" s="11">
        <f t="shared" si="6"/>
        <v>0</v>
      </c>
      <c r="L113" s="6"/>
    </row>
    <row r="114" spans="1:12" x14ac:dyDescent="0.25">
      <c r="A114" s="7">
        <v>111</v>
      </c>
      <c r="B114" s="9"/>
      <c r="C114" s="6"/>
      <c r="D114" s="10"/>
      <c r="E114" s="8" t="str">
        <f>IF(ISTEXT(D114), IFERROR(VLOOKUP(D114,Tablica2, 2, FALSE),""),"")</f>
        <v/>
      </c>
      <c r="F114" s="55" t="s">
        <v>40</v>
      </c>
      <c r="G114" s="11">
        <f>IF(ISTEXT(D114),IF(F114="Nabavka",IFERROR(VLOOKUP(D114,Tablica2,4,FALSE),0), 0),IF(ISTEXT(D114),IF(F114="Prodaja",IFERROR(VLOOKUP(D114,Tablica2,5,FALSE),0)),0))</f>
        <v>0</v>
      </c>
      <c r="H114" s="42"/>
      <c r="I114" s="11">
        <f t="shared" si="5"/>
        <v>0</v>
      </c>
      <c r="J114" s="12"/>
      <c r="K114" s="11">
        <f t="shared" si="6"/>
        <v>0</v>
      </c>
      <c r="L114" s="6"/>
    </row>
    <row r="115" spans="1:12" x14ac:dyDescent="0.25">
      <c r="A115" s="7">
        <v>112</v>
      </c>
      <c r="B115" s="9"/>
      <c r="C115" s="6"/>
      <c r="D115" s="10"/>
      <c r="E115" s="8" t="str">
        <f>IF(ISTEXT(D115), IFERROR(VLOOKUP(D115,Tablica2, 2, FALSE),""),"")</f>
        <v/>
      </c>
      <c r="F115" s="55" t="s">
        <v>40</v>
      </c>
      <c r="G115" s="11">
        <f>IF(ISTEXT(D115),IF(F115="Nabavka",IFERROR(VLOOKUP(D115,Tablica2,4,FALSE),0), 0),IF(ISTEXT(D115),IF(F115="Prodaja",IFERROR(VLOOKUP(D115,Tablica2,5,FALSE),0)),0))</f>
        <v>0</v>
      </c>
      <c r="H115" s="42"/>
      <c r="I115" s="11">
        <f t="shared" si="5"/>
        <v>0</v>
      </c>
      <c r="J115" s="12"/>
      <c r="K115" s="11">
        <f t="shared" si="6"/>
        <v>0</v>
      </c>
      <c r="L115" s="6"/>
    </row>
    <row r="116" spans="1:12" x14ac:dyDescent="0.25">
      <c r="A116" s="7">
        <v>113</v>
      </c>
      <c r="B116" s="9"/>
      <c r="C116" s="6"/>
      <c r="D116" s="10"/>
      <c r="E116" s="8" t="str">
        <f>IF(ISTEXT(D116), IFERROR(VLOOKUP(D116,Tablica2, 2, FALSE),""),"")</f>
        <v/>
      </c>
      <c r="F116" s="55" t="s">
        <v>40</v>
      </c>
      <c r="G116" s="11">
        <f>IF(ISTEXT(D116),IF(F116="Nabavka",IFERROR(VLOOKUP(D116,Tablica2,4,FALSE),0), 0),IF(ISTEXT(D116),IF(F116="Prodaja",IFERROR(VLOOKUP(D116,Tablica2,5,FALSE),0)),0))</f>
        <v>0</v>
      </c>
      <c r="H116" s="42"/>
      <c r="I116" s="11">
        <f t="shared" si="5"/>
        <v>0</v>
      </c>
      <c r="J116" s="12"/>
      <c r="K116" s="11">
        <f t="shared" si="6"/>
        <v>0</v>
      </c>
      <c r="L116" s="6"/>
    </row>
    <row r="117" spans="1:12" x14ac:dyDescent="0.25">
      <c r="A117" s="7">
        <v>114</v>
      </c>
      <c r="B117" s="9"/>
      <c r="C117" s="6"/>
      <c r="D117" s="10"/>
      <c r="E117" s="8" t="str">
        <f>IF(ISTEXT(D117), IFERROR(VLOOKUP(D117,Tablica2, 2, FALSE),""),"")</f>
        <v/>
      </c>
      <c r="F117" s="55" t="s">
        <v>40</v>
      </c>
      <c r="G117" s="11">
        <f>IF(ISTEXT(D117),IF(F117="Nabavka",IFERROR(VLOOKUP(D117,Tablica2,4,FALSE),0), 0),IF(ISTEXT(D117),IF(F117="Prodaja",IFERROR(VLOOKUP(D117,Tablica2,5,FALSE),0)),0))</f>
        <v>0</v>
      </c>
      <c r="H117" s="42"/>
      <c r="I117" s="11">
        <f t="shared" si="5"/>
        <v>0</v>
      </c>
      <c r="J117" s="12"/>
      <c r="K117" s="11">
        <f t="shared" si="6"/>
        <v>0</v>
      </c>
      <c r="L117" s="6"/>
    </row>
    <row r="118" spans="1:12" x14ac:dyDescent="0.25">
      <c r="A118" s="7">
        <v>115</v>
      </c>
      <c r="B118" s="9"/>
      <c r="C118" s="6"/>
      <c r="D118" s="10"/>
      <c r="E118" s="8" t="str">
        <f>IF(ISTEXT(D118), IFERROR(VLOOKUP(D118,Tablica2, 2, FALSE),""),"")</f>
        <v/>
      </c>
      <c r="F118" s="55" t="s">
        <v>40</v>
      </c>
      <c r="G118" s="11">
        <f>IF(ISTEXT(D118),IF(F118="Nabavka",IFERROR(VLOOKUP(D118,Tablica2,4,FALSE),0), 0),IF(ISTEXT(D118),IF(F118="Prodaja",IFERROR(VLOOKUP(D118,Tablica2,5,FALSE),0)),0))</f>
        <v>0</v>
      </c>
      <c r="H118" s="42"/>
      <c r="I118" s="11">
        <f t="shared" si="5"/>
        <v>0</v>
      </c>
      <c r="J118" s="12"/>
      <c r="K118" s="11">
        <f t="shared" si="6"/>
        <v>0</v>
      </c>
      <c r="L118" s="6"/>
    </row>
    <row r="119" spans="1:12" x14ac:dyDescent="0.25">
      <c r="A119" s="7">
        <v>116</v>
      </c>
      <c r="B119" s="9"/>
      <c r="C119" s="6"/>
      <c r="D119" s="10"/>
      <c r="E119" s="8" t="str">
        <f>IF(ISTEXT(D119), IFERROR(VLOOKUP(D119,Tablica2, 2, FALSE),""),"")</f>
        <v/>
      </c>
      <c r="F119" s="55" t="s">
        <v>40</v>
      </c>
      <c r="G119" s="11">
        <f>IF(ISTEXT(D119),IF(F119="Nabavka",IFERROR(VLOOKUP(D119,Tablica2,4,FALSE),0), 0),IF(ISTEXT(D119),IF(F119="Prodaja",IFERROR(VLOOKUP(D119,Tablica2,5,FALSE),0)),0))</f>
        <v>0</v>
      </c>
      <c r="H119" s="42"/>
      <c r="I119" s="11">
        <f t="shared" si="5"/>
        <v>0</v>
      </c>
      <c r="J119" s="12"/>
      <c r="K119" s="11">
        <f t="shared" si="6"/>
        <v>0</v>
      </c>
      <c r="L119" s="6"/>
    </row>
    <row r="120" spans="1:12" x14ac:dyDescent="0.25">
      <c r="A120" s="7">
        <v>117</v>
      </c>
      <c r="B120" s="9"/>
      <c r="C120" s="6"/>
      <c r="D120" s="10"/>
      <c r="E120" s="8" t="str">
        <f>IF(ISTEXT(D120), IFERROR(VLOOKUP(D120,Tablica2, 2, FALSE),""),"")</f>
        <v/>
      </c>
      <c r="F120" s="55" t="s">
        <v>40</v>
      </c>
      <c r="G120" s="11">
        <f>IF(ISTEXT(D120),IF(F120="Nabavka",IFERROR(VLOOKUP(D120,Tablica2,4,FALSE),0), 0),IF(ISTEXT(D120),IF(F120="Prodaja",IFERROR(VLOOKUP(D120,Tablica2,5,FALSE),0)),0))</f>
        <v>0</v>
      </c>
      <c r="H120" s="42"/>
      <c r="I120" s="11">
        <f t="shared" si="5"/>
        <v>0</v>
      </c>
      <c r="J120" s="12"/>
      <c r="K120" s="11">
        <f t="shared" si="6"/>
        <v>0</v>
      </c>
      <c r="L120" s="6"/>
    </row>
    <row r="121" spans="1:12" x14ac:dyDescent="0.25">
      <c r="A121" s="7">
        <v>118</v>
      </c>
      <c r="B121" s="9"/>
      <c r="C121" s="6"/>
      <c r="D121" s="10"/>
      <c r="E121" s="8" t="str">
        <f>IF(ISTEXT(D121), IFERROR(VLOOKUP(D121,Tablica2, 2, FALSE),""),"")</f>
        <v/>
      </c>
      <c r="F121" s="55" t="s">
        <v>40</v>
      </c>
      <c r="G121" s="11">
        <f>IF(ISTEXT(D121),IF(F121="Nabavka",IFERROR(VLOOKUP(D121,Tablica2,4,FALSE),0), 0),IF(ISTEXT(D121),IF(F121="Prodaja",IFERROR(VLOOKUP(D121,Tablica2,5,FALSE),0)),0))</f>
        <v>0</v>
      </c>
      <c r="H121" s="42"/>
      <c r="I121" s="11">
        <f t="shared" si="5"/>
        <v>0</v>
      </c>
      <c r="J121" s="12"/>
      <c r="K121" s="11">
        <f t="shared" si="6"/>
        <v>0</v>
      </c>
      <c r="L121" s="6"/>
    </row>
    <row r="122" spans="1:12" x14ac:dyDescent="0.25">
      <c r="A122" s="7">
        <v>119</v>
      </c>
      <c r="B122" s="9"/>
      <c r="C122" s="6"/>
      <c r="D122" s="10"/>
      <c r="E122" s="8" t="str">
        <f>IF(ISTEXT(D122), IFERROR(VLOOKUP(D122,Tablica2, 2, FALSE),""),"")</f>
        <v/>
      </c>
      <c r="F122" s="55" t="s">
        <v>40</v>
      </c>
      <c r="G122" s="11">
        <f>IF(ISTEXT(D122),IF(F122="Nabavka",IFERROR(VLOOKUP(D122,Tablica2,4,FALSE),0), 0),IF(ISTEXT(D122),IF(F122="Prodaja",IFERROR(VLOOKUP(D122,Tablica2,5,FALSE),0)),0))</f>
        <v>0</v>
      </c>
      <c r="H122" s="42"/>
      <c r="I122" s="11">
        <f t="shared" si="5"/>
        <v>0</v>
      </c>
      <c r="J122" s="12"/>
      <c r="K122" s="11">
        <f t="shared" si="6"/>
        <v>0</v>
      </c>
      <c r="L122" s="6"/>
    </row>
    <row r="123" spans="1:12" x14ac:dyDescent="0.25">
      <c r="A123" s="7">
        <v>120</v>
      </c>
      <c r="B123" s="9"/>
      <c r="C123" s="6"/>
      <c r="D123" s="10"/>
      <c r="E123" s="8" t="str">
        <f>IF(ISTEXT(D123), IFERROR(VLOOKUP(D123,Tablica2, 2, FALSE),""),"")</f>
        <v/>
      </c>
      <c r="F123" s="55" t="s">
        <v>40</v>
      </c>
      <c r="G123" s="11">
        <f>IF(ISTEXT(D123),IF(F123="Nabavka",IFERROR(VLOOKUP(D123,Tablica2,4,FALSE),0), 0),IF(ISTEXT(D123),IF(F123="Prodaja",IFERROR(VLOOKUP(D123,Tablica2,5,FALSE),0)),0))</f>
        <v>0</v>
      </c>
      <c r="H123" s="42"/>
      <c r="I123" s="11">
        <f t="shared" si="5"/>
        <v>0</v>
      </c>
      <c r="J123" s="12"/>
      <c r="K123" s="11">
        <f t="shared" si="6"/>
        <v>0</v>
      </c>
      <c r="L123" s="6"/>
    </row>
    <row r="124" spans="1:12" x14ac:dyDescent="0.25">
      <c r="A124" s="7">
        <v>121</v>
      </c>
      <c r="B124" s="9"/>
      <c r="C124" s="6"/>
      <c r="D124" s="10"/>
      <c r="E124" s="8" t="str">
        <f>IF(ISTEXT(D124), IFERROR(VLOOKUP(D124,Tablica2, 2, FALSE),""),"")</f>
        <v/>
      </c>
      <c r="F124" s="55" t="s">
        <v>40</v>
      </c>
      <c r="G124" s="11">
        <f>IF(ISTEXT(D124),IF(F124="Nabavka",IFERROR(VLOOKUP(D124,Tablica2,4,FALSE),0), 0),IF(ISTEXT(D124),IF(F124="Prodaja",IFERROR(VLOOKUP(D124,Tablica2,5,FALSE),0)),0))</f>
        <v>0</v>
      </c>
      <c r="H124" s="42"/>
      <c r="I124" s="11">
        <f t="shared" si="5"/>
        <v>0</v>
      </c>
      <c r="J124" s="12"/>
      <c r="K124" s="11">
        <f t="shared" si="6"/>
        <v>0</v>
      </c>
      <c r="L124" s="6"/>
    </row>
    <row r="125" spans="1:12" x14ac:dyDescent="0.25">
      <c r="A125" s="7">
        <v>122</v>
      </c>
      <c r="B125" s="9"/>
      <c r="C125" s="6"/>
      <c r="D125" s="10"/>
      <c r="E125" s="8" t="str">
        <f>IF(ISTEXT(D125), IFERROR(VLOOKUP(D125,Tablica2, 2, FALSE),""),"")</f>
        <v/>
      </c>
      <c r="F125" s="55" t="s">
        <v>40</v>
      </c>
      <c r="G125" s="11">
        <f>IF(ISTEXT(D125),IF(F125="Nabavka",IFERROR(VLOOKUP(D125,Tablica2,4,FALSE),0), 0),IF(ISTEXT(D125),IF(F125="Prodaja",IFERROR(VLOOKUP(D125,Tablica2,5,FALSE),0)),0))</f>
        <v>0</v>
      </c>
      <c r="H125" s="42"/>
      <c r="I125" s="11">
        <f t="shared" si="5"/>
        <v>0</v>
      </c>
      <c r="J125" s="12"/>
      <c r="K125" s="11">
        <f t="shared" si="6"/>
        <v>0</v>
      </c>
      <c r="L125" s="6"/>
    </row>
    <row r="126" spans="1:12" x14ac:dyDescent="0.25">
      <c r="A126" s="7">
        <v>123</v>
      </c>
      <c r="B126" s="9"/>
      <c r="C126" s="6"/>
      <c r="D126" s="10"/>
      <c r="E126" s="8" t="str">
        <f>IF(ISTEXT(D126), IFERROR(VLOOKUP(D126,Tablica2, 2, FALSE),""),"")</f>
        <v/>
      </c>
      <c r="F126" s="55" t="s">
        <v>40</v>
      </c>
      <c r="G126" s="11">
        <f>IF(ISTEXT(D126),IF(F126="Nabavka",IFERROR(VLOOKUP(D126,Tablica2,4,FALSE),0), 0),IF(ISTEXT(D126),IF(F126="Prodaja",IFERROR(VLOOKUP(D126,Tablica2,5,FALSE),0)),0))</f>
        <v>0</v>
      </c>
      <c r="H126" s="42"/>
      <c r="I126" s="11">
        <f t="shared" si="5"/>
        <v>0</v>
      </c>
      <c r="J126" s="12"/>
      <c r="K126" s="11">
        <f t="shared" si="6"/>
        <v>0</v>
      </c>
      <c r="L126" s="6"/>
    </row>
    <row r="127" spans="1:12" x14ac:dyDescent="0.25">
      <c r="A127" s="7">
        <v>124</v>
      </c>
      <c r="B127" s="9"/>
      <c r="C127" s="6"/>
      <c r="D127" s="10"/>
      <c r="E127" s="8" t="str">
        <f>IF(ISTEXT(D127), IFERROR(VLOOKUP(D127,Tablica2, 2, FALSE),""),"")</f>
        <v/>
      </c>
      <c r="F127" s="55" t="s">
        <v>40</v>
      </c>
      <c r="G127" s="11">
        <f>IF(ISTEXT(D127),IF(F127="Nabavka",IFERROR(VLOOKUP(D127,Tablica2,4,FALSE),0), 0),IF(ISTEXT(D127),IF(F127="Prodaja",IFERROR(VLOOKUP(D127,Tablica2,5,FALSE),0)),0))</f>
        <v>0</v>
      </c>
      <c r="H127" s="42"/>
      <c r="I127" s="11">
        <f t="shared" si="5"/>
        <v>0</v>
      </c>
      <c r="J127" s="12"/>
      <c r="K127" s="11">
        <f t="shared" si="6"/>
        <v>0</v>
      </c>
      <c r="L127" s="6"/>
    </row>
    <row r="128" spans="1:12" x14ac:dyDescent="0.25">
      <c r="A128" s="7">
        <v>125</v>
      </c>
      <c r="B128" s="9"/>
      <c r="C128" s="6"/>
      <c r="D128" s="10"/>
      <c r="E128" s="8" t="str">
        <f>IF(ISTEXT(D128), IFERROR(VLOOKUP(D128,Tablica2, 2, FALSE),""),"")</f>
        <v/>
      </c>
      <c r="F128" s="55" t="s">
        <v>40</v>
      </c>
      <c r="G128" s="11">
        <f>IF(ISTEXT(D128),IF(F128="Nabavka",IFERROR(VLOOKUP(D128,Tablica2,4,FALSE),0), 0),IF(ISTEXT(D128),IF(F128="Prodaja",IFERROR(VLOOKUP(D128,Tablica2,5,FALSE),0)),0))</f>
        <v>0</v>
      </c>
      <c r="H128" s="42"/>
      <c r="I128" s="11">
        <f t="shared" si="5"/>
        <v>0</v>
      </c>
      <c r="J128" s="12"/>
      <c r="K128" s="11">
        <f t="shared" si="6"/>
        <v>0</v>
      </c>
      <c r="L128" s="6"/>
    </row>
    <row r="129" spans="1:12" x14ac:dyDescent="0.25">
      <c r="A129" s="7">
        <v>126</v>
      </c>
      <c r="B129" s="9"/>
      <c r="C129" s="6"/>
      <c r="D129" s="10"/>
      <c r="E129" s="8" t="str">
        <f>IF(ISTEXT(D129), IFERROR(VLOOKUP(D129,Tablica2, 2, FALSE),""),"")</f>
        <v/>
      </c>
      <c r="F129" s="55" t="s">
        <v>40</v>
      </c>
      <c r="G129" s="11">
        <f>IF(ISTEXT(D129),IF(F129="Nabavka",IFERROR(VLOOKUP(D129,Tablica2,4,FALSE),0), 0),IF(ISTEXT(D129),IF(F129="Prodaja",IFERROR(VLOOKUP(D129,Tablica2,5,FALSE),0)),0))</f>
        <v>0</v>
      </c>
      <c r="H129" s="42"/>
      <c r="I129" s="11">
        <f t="shared" si="5"/>
        <v>0</v>
      </c>
      <c r="J129" s="12"/>
      <c r="K129" s="11">
        <f t="shared" si="6"/>
        <v>0</v>
      </c>
      <c r="L129" s="6"/>
    </row>
    <row r="130" spans="1:12" x14ac:dyDescent="0.25">
      <c r="A130" s="7">
        <v>127</v>
      </c>
      <c r="B130" s="9"/>
      <c r="C130" s="6"/>
      <c r="D130" s="10"/>
      <c r="E130" s="8" t="str">
        <f>IF(ISTEXT(D130), IFERROR(VLOOKUP(D130,Tablica2, 2, FALSE),""),"")</f>
        <v/>
      </c>
      <c r="F130" s="55" t="s">
        <v>40</v>
      </c>
      <c r="G130" s="11">
        <f>IF(ISTEXT(D130),IF(F130="Nabavka",IFERROR(VLOOKUP(D130,Tablica2,4,FALSE),0), 0),IF(ISTEXT(D130),IF(F130="Prodaja",IFERROR(VLOOKUP(D130,Tablica2,5,FALSE),0)),0))</f>
        <v>0</v>
      </c>
      <c r="H130" s="42"/>
      <c r="I130" s="11">
        <f t="shared" si="5"/>
        <v>0</v>
      </c>
      <c r="J130" s="12"/>
      <c r="K130" s="11">
        <f t="shared" si="6"/>
        <v>0</v>
      </c>
      <c r="L130" s="6"/>
    </row>
    <row r="131" spans="1:12" x14ac:dyDescent="0.25">
      <c r="A131" s="7">
        <v>128</v>
      </c>
      <c r="B131" s="9"/>
      <c r="C131" s="6"/>
      <c r="D131" s="10"/>
      <c r="E131" s="8" t="str">
        <f>IF(ISTEXT(D131), IFERROR(VLOOKUP(D131,Tablica2, 2, FALSE),""),"")</f>
        <v/>
      </c>
      <c r="F131" s="55" t="s">
        <v>40</v>
      </c>
      <c r="G131" s="11">
        <f>IF(ISTEXT(D131),IF(F131="Nabavka",IFERROR(VLOOKUP(D131,Tablica2,4,FALSE),0), 0),IF(ISTEXT(D131),IF(F131="Prodaja",IFERROR(VLOOKUP(D131,Tablica2,5,FALSE),0)),0))</f>
        <v>0</v>
      </c>
      <c r="H131" s="42"/>
      <c r="I131" s="11">
        <f t="shared" si="5"/>
        <v>0</v>
      </c>
      <c r="J131" s="12"/>
      <c r="K131" s="11">
        <f t="shared" si="6"/>
        <v>0</v>
      </c>
      <c r="L131" s="6"/>
    </row>
    <row r="132" spans="1:12" x14ac:dyDescent="0.25">
      <c r="A132" s="7">
        <v>129</v>
      </c>
      <c r="B132" s="9"/>
      <c r="C132" s="6"/>
      <c r="D132" s="10"/>
      <c r="E132" s="8" t="str">
        <f>IF(ISTEXT(D132), IFERROR(VLOOKUP(D132,Tablica2, 2, FALSE),""),"")</f>
        <v/>
      </c>
      <c r="F132" s="55" t="s">
        <v>40</v>
      </c>
      <c r="G132" s="11">
        <f>IF(ISTEXT(D132),IF(F132="Nabavka",IFERROR(VLOOKUP(D132,Tablica2,4,FALSE),0), 0),IF(ISTEXT(D132),IF(F132="Prodaja",IFERROR(VLOOKUP(D132,Tablica2,5,FALSE),0)),0))</f>
        <v>0</v>
      </c>
      <c r="H132" s="42"/>
      <c r="I132" s="11">
        <f t="shared" si="5"/>
        <v>0</v>
      </c>
      <c r="J132" s="12"/>
      <c r="K132" s="11">
        <f t="shared" si="6"/>
        <v>0</v>
      </c>
      <c r="L132" s="6"/>
    </row>
    <row r="133" spans="1:12" x14ac:dyDescent="0.25">
      <c r="A133" s="7">
        <v>130</v>
      </c>
      <c r="B133" s="9"/>
      <c r="C133" s="6"/>
      <c r="D133" s="10"/>
      <c r="E133" s="8" t="str">
        <f>IF(ISTEXT(D133), IFERROR(VLOOKUP(D133,Tablica2, 2, FALSE),""),"")</f>
        <v/>
      </c>
      <c r="F133" s="55" t="s">
        <v>40</v>
      </c>
      <c r="G133" s="11">
        <f>IF(ISTEXT(D133),IF(F133="Nabavka",IFERROR(VLOOKUP(D133,Tablica2,4,FALSE),0), 0),IF(ISTEXT(D133),IF(F133="Prodaja",IFERROR(VLOOKUP(D133,Tablica2,5,FALSE),0)),0))</f>
        <v>0</v>
      </c>
      <c r="H133" s="42"/>
      <c r="I133" s="11">
        <f t="shared" si="5"/>
        <v>0</v>
      </c>
      <c r="J133" s="12"/>
      <c r="K133" s="11">
        <f t="shared" si="6"/>
        <v>0</v>
      </c>
      <c r="L133" s="6"/>
    </row>
    <row r="134" spans="1:12" x14ac:dyDescent="0.25">
      <c r="A134" s="7">
        <v>131</v>
      </c>
      <c r="B134" s="9"/>
      <c r="C134" s="6"/>
      <c r="D134" s="10"/>
      <c r="E134" s="8" t="str">
        <f>IF(ISTEXT(D134), IFERROR(VLOOKUP(D134,Tablica2, 2, FALSE),""),"")</f>
        <v/>
      </c>
      <c r="F134" s="55" t="s">
        <v>40</v>
      </c>
      <c r="G134" s="11">
        <f>IF(ISTEXT(D134),IF(F134="Nabavka",IFERROR(VLOOKUP(D134,Tablica2,4,FALSE),0), 0),IF(ISTEXT(D134),IF(F134="Prodaja",IFERROR(VLOOKUP(D134,Tablica2,5,FALSE),0)),0))</f>
        <v>0</v>
      </c>
      <c r="H134" s="42"/>
      <c r="I134" s="11">
        <f t="shared" si="5"/>
        <v>0</v>
      </c>
      <c r="J134" s="12"/>
      <c r="K134" s="11">
        <f t="shared" si="6"/>
        <v>0</v>
      </c>
      <c r="L134" s="6"/>
    </row>
    <row r="135" spans="1:12" x14ac:dyDescent="0.25">
      <c r="A135" s="7">
        <v>132</v>
      </c>
      <c r="B135" s="9"/>
      <c r="C135" s="6"/>
      <c r="D135" s="10"/>
      <c r="E135" s="8" t="str">
        <f>IF(ISTEXT(D135), IFERROR(VLOOKUP(D135,Tablica2, 2, FALSE),""),"")</f>
        <v/>
      </c>
      <c r="F135" s="55" t="s">
        <v>40</v>
      </c>
      <c r="G135" s="11">
        <f>IF(ISTEXT(D135),IF(F135="Nabavka",IFERROR(VLOOKUP(D135,Tablica2,4,FALSE),0), 0),IF(ISTEXT(D135),IF(F135="Prodaja",IFERROR(VLOOKUP(D135,Tablica2,5,FALSE),0)),0))</f>
        <v>0</v>
      </c>
      <c r="H135" s="42"/>
      <c r="I135" s="11">
        <f t="shared" si="5"/>
        <v>0</v>
      </c>
      <c r="J135" s="12"/>
      <c r="K135" s="11">
        <f t="shared" si="6"/>
        <v>0</v>
      </c>
      <c r="L135" s="6"/>
    </row>
    <row r="136" spans="1:12" x14ac:dyDescent="0.25">
      <c r="A136" s="7">
        <v>133</v>
      </c>
      <c r="B136" s="9"/>
      <c r="C136" s="6"/>
      <c r="D136" s="10"/>
      <c r="E136" s="8" t="str">
        <f>IF(ISTEXT(D136), IFERROR(VLOOKUP(D136,Tablica2, 2, FALSE),""),"")</f>
        <v/>
      </c>
      <c r="F136" s="55" t="s">
        <v>40</v>
      </c>
      <c r="G136" s="11">
        <f>IF(ISTEXT(D136),IF(F136="Nabavka",IFERROR(VLOOKUP(D136,Tablica2,4,FALSE),0), 0),IF(ISTEXT(D136),IF(F136="Prodaja",IFERROR(VLOOKUP(D136,Tablica2,5,FALSE),0)),0))</f>
        <v>0</v>
      </c>
      <c r="H136" s="42"/>
      <c r="I136" s="11">
        <f t="shared" si="5"/>
        <v>0</v>
      </c>
      <c r="J136" s="12"/>
      <c r="K136" s="11">
        <f t="shared" si="6"/>
        <v>0</v>
      </c>
      <c r="L136" s="6"/>
    </row>
    <row r="137" spans="1:12" x14ac:dyDescent="0.25">
      <c r="A137" s="7">
        <v>134</v>
      </c>
      <c r="B137" s="9"/>
      <c r="C137" s="6"/>
      <c r="D137" s="10"/>
      <c r="E137" s="8" t="str">
        <f>IF(ISTEXT(D137), IFERROR(VLOOKUP(D137,Tablica2, 2, FALSE),""),"")</f>
        <v/>
      </c>
      <c r="F137" s="55" t="s">
        <v>40</v>
      </c>
      <c r="G137" s="11">
        <f>IF(ISTEXT(D137),IF(F137="Nabavka",IFERROR(VLOOKUP(D137,Tablica2,4,FALSE),0), 0),IF(ISTEXT(D137),IF(F137="Prodaja",IFERROR(VLOOKUP(D137,Tablica2,5,FALSE),0)),0))</f>
        <v>0</v>
      </c>
      <c r="H137" s="42"/>
      <c r="I137" s="11">
        <f t="shared" si="5"/>
        <v>0</v>
      </c>
      <c r="J137" s="12"/>
      <c r="K137" s="11">
        <f t="shared" si="6"/>
        <v>0</v>
      </c>
      <c r="L137" s="6"/>
    </row>
    <row r="138" spans="1:12" x14ac:dyDescent="0.25">
      <c r="A138" s="7">
        <v>135</v>
      </c>
      <c r="B138" s="9"/>
      <c r="C138" s="6"/>
      <c r="D138" s="10"/>
      <c r="E138" s="8" t="str">
        <f>IF(ISTEXT(D138), IFERROR(VLOOKUP(D138,Tablica2, 2, FALSE),""),"")</f>
        <v/>
      </c>
      <c r="F138" s="55" t="s">
        <v>40</v>
      </c>
      <c r="G138" s="11">
        <f>IF(ISTEXT(D138),IF(F138="Nabavka",IFERROR(VLOOKUP(D138,Tablica2,4,FALSE),0), 0),IF(ISTEXT(D138),IF(F138="Prodaja",IFERROR(VLOOKUP(D138,Tablica2,5,FALSE),0)),0))</f>
        <v>0</v>
      </c>
      <c r="H138" s="42"/>
      <c r="I138" s="11">
        <f t="shared" si="5"/>
        <v>0</v>
      </c>
      <c r="J138" s="12"/>
      <c r="K138" s="11">
        <f t="shared" si="6"/>
        <v>0</v>
      </c>
      <c r="L138" s="6"/>
    </row>
    <row r="139" spans="1:12" x14ac:dyDescent="0.25">
      <c r="A139" s="7">
        <v>136</v>
      </c>
      <c r="B139" s="9"/>
      <c r="C139" s="6"/>
      <c r="D139" s="10"/>
      <c r="E139" s="8" t="str">
        <f>IF(ISTEXT(D139), IFERROR(VLOOKUP(D139,Tablica2, 2, FALSE),""),"")</f>
        <v/>
      </c>
      <c r="F139" s="55" t="s">
        <v>40</v>
      </c>
      <c r="G139" s="11">
        <f>IF(ISTEXT(D139),IF(F139="Nabavka",IFERROR(VLOOKUP(D139,Tablica2,4,FALSE),0), 0),IF(ISTEXT(D139),IF(F139="Prodaja",IFERROR(VLOOKUP(D139,Tablica2,5,FALSE),0)),0))</f>
        <v>0</v>
      </c>
      <c r="H139" s="42"/>
      <c r="I139" s="11">
        <f t="shared" si="5"/>
        <v>0</v>
      </c>
      <c r="J139" s="12"/>
      <c r="K139" s="11">
        <f t="shared" si="6"/>
        <v>0</v>
      </c>
      <c r="L139" s="6"/>
    </row>
    <row r="140" spans="1:12" x14ac:dyDescent="0.25">
      <c r="A140" s="7">
        <v>137</v>
      </c>
      <c r="B140" s="9"/>
      <c r="C140" s="6"/>
      <c r="D140" s="10"/>
      <c r="E140" s="8" t="str">
        <f>IF(ISTEXT(D140), IFERROR(VLOOKUP(D140,Tablica2, 2, FALSE),""),"")</f>
        <v/>
      </c>
      <c r="F140" s="55" t="s">
        <v>40</v>
      </c>
      <c r="G140" s="11">
        <f>IF(ISTEXT(D140),IF(F140="Nabavka",IFERROR(VLOOKUP(D140,Tablica2,4,FALSE),0), 0),IF(ISTEXT(D140),IF(F140="Prodaja",IFERROR(VLOOKUP(D140,Tablica2,5,FALSE),0)),0))</f>
        <v>0</v>
      </c>
      <c r="H140" s="42"/>
      <c r="I140" s="11">
        <f t="shared" si="5"/>
        <v>0</v>
      </c>
      <c r="J140" s="12"/>
      <c r="K140" s="11">
        <f t="shared" si="6"/>
        <v>0</v>
      </c>
      <c r="L140" s="6"/>
    </row>
    <row r="141" spans="1:12" x14ac:dyDescent="0.25">
      <c r="A141" s="7">
        <v>138</v>
      </c>
      <c r="B141" s="9"/>
      <c r="C141" s="6"/>
      <c r="D141" s="10"/>
      <c r="E141" s="8" t="str">
        <f>IF(ISTEXT(D141), IFERROR(VLOOKUP(D141,Tablica2, 2, FALSE),""),"")</f>
        <v/>
      </c>
      <c r="F141" s="55" t="s">
        <v>40</v>
      </c>
      <c r="G141" s="11">
        <f>IF(ISTEXT(D141),IF(F141="Nabavka",IFERROR(VLOOKUP(D141,Tablica2,4,FALSE),0), 0),IF(ISTEXT(D141),IF(F141="Prodaja",IFERROR(VLOOKUP(D141,Tablica2,5,FALSE),0)),0))</f>
        <v>0</v>
      </c>
      <c r="H141" s="42"/>
      <c r="I141" s="11">
        <f t="shared" si="5"/>
        <v>0</v>
      </c>
      <c r="J141" s="12"/>
      <c r="K141" s="11">
        <f t="shared" si="6"/>
        <v>0</v>
      </c>
      <c r="L141" s="6"/>
    </row>
    <row r="142" spans="1:12" x14ac:dyDescent="0.25">
      <c r="A142" s="7">
        <v>139</v>
      </c>
      <c r="B142" s="9"/>
      <c r="C142" s="6"/>
      <c r="D142" s="10"/>
      <c r="E142" s="8" t="str">
        <f>IF(ISTEXT(D142), IFERROR(VLOOKUP(D142,Tablica2, 2, FALSE),""),"")</f>
        <v/>
      </c>
      <c r="F142" s="55" t="s">
        <v>40</v>
      </c>
      <c r="G142" s="11">
        <f>IF(ISTEXT(D142),IF(F142="Nabavka",IFERROR(VLOOKUP(D142,Tablica2,4,FALSE),0), 0),IF(ISTEXT(D142),IF(F142="Prodaja",IFERROR(VLOOKUP(D142,Tablica2,5,FALSE),0)),0))</f>
        <v>0</v>
      </c>
      <c r="H142" s="42"/>
      <c r="I142" s="11">
        <f t="shared" si="5"/>
        <v>0</v>
      </c>
      <c r="J142" s="12"/>
      <c r="K142" s="11">
        <f t="shared" si="6"/>
        <v>0</v>
      </c>
      <c r="L142" s="6"/>
    </row>
    <row r="143" spans="1:12" x14ac:dyDescent="0.25">
      <c r="A143" s="7">
        <v>140</v>
      </c>
      <c r="B143" s="9"/>
      <c r="C143" s="6"/>
      <c r="D143" s="10"/>
      <c r="E143" s="8" t="str">
        <f>IF(ISTEXT(D143), IFERROR(VLOOKUP(D143,Tablica2, 2, FALSE),""),"")</f>
        <v/>
      </c>
      <c r="F143" s="55" t="s">
        <v>40</v>
      </c>
      <c r="G143" s="11">
        <f>IF(ISTEXT(D143),IF(F143="Nabavka",IFERROR(VLOOKUP(D143,Tablica2,4,FALSE),0), 0),IF(ISTEXT(D143),IF(F143="Prodaja",IFERROR(VLOOKUP(D143,Tablica2,5,FALSE),0)),0))</f>
        <v>0</v>
      </c>
      <c r="H143" s="42"/>
      <c r="I143" s="11">
        <f t="shared" si="5"/>
        <v>0</v>
      </c>
      <c r="J143" s="12"/>
      <c r="K143" s="11">
        <f t="shared" si="6"/>
        <v>0</v>
      </c>
      <c r="L143" s="6"/>
    </row>
    <row r="144" spans="1:12" x14ac:dyDescent="0.25">
      <c r="A144" s="7">
        <v>141</v>
      </c>
      <c r="B144" s="9"/>
      <c r="C144" s="6"/>
      <c r="D144" s="10"/>
      <c r="E144" s="8" t="str">
        <f>IF(ISTEXT(D144), IFERROR(VLOOKUP(D144,Tablica2, 2, FALSE),""),"")</f>
        <v/>
      </c>
      <c r="F144" s="55" t="s">
        <v>40</v>
      </c>
      <c r="G144" s="11">
        <f>IF(ISTEXT(D144),IF(F144="Nabavka",IFERROR(VLOOKUP(D144,Tablica2,4,FALSE),0), 0),IF(ISTEXT(D144),IF(F144="Prodaja",IFERROR(VLOOKUP(D144,Tablica2,5,FALSE),0)),0))</f>
        <v>0</v>
      </c>
      <c r="H144" s="42"/>
      <c r="I144" s="11">
        <f t="shared" si="5"/>
        <v>0</v>
      </c>
      <c r="J144" s="12"/>
      <c r="K144" s="11">
        <f t="shared" si="6"/>
        <v>0</v>
      </c>
      <c r="L144" s="6"/>
    </row>
    <row r="145" spans="1:12" x14ac:dyDescent="0.25">
      <c r="A145" s="7">
        <v>142</v>
      </c>
      <c r="B145" s="9"/>
      <c r="C145" s="6"/>
      <c r="D145" s="10"/>
      <c r="E145" s="8" t="str">
        <f>IF(ISTEXT(D145), IFERROR(VLOOKUP(D145,Tablica2, 2, FALSE),""),"")</f>
        <v/>
      </c>
      <c r="F145" s="55" t="s">
        <v>40</v>
      </c>
      <c r="G145" s="11">
        <f>IF(ISTEXT(D145),IF(F145="Nabavka",IFERROR(VLOOKUP(D145,Tablica2,4,FALSE),0), 0),IF(ISTEXT(D145),IF(F145="Prodaja",IFERROR(VLOOKUP(D145,Tablica2,5,FALSE),0)),0))</f>
        <v>0</v>
      </c>
      <c r="H145" s="42"/>
      <c r="I145" s="11">
        <f t="shared" si="5"/>
        <v>0</v>
      </c>
      <c r="J145" s="12"/>
      <c r="K145" s="11">
        <f t="shared" si="6"/>
        <v>0</v>
      </c>
      <c r="L145" s="6"/>
    </row>
    <row r="146" spans="1:12" x14ac:dyDescent="0.25">
      <c r="A146" s="7">
        <v>143</v>
      </c>
      <c r="B146" s="9"/>
      <c r="C146" s="6"/>
      <c r="D146" s="10"/>
      <c r="E146" s="8" t="str">
        <f>IF(ISTEXT(D146), IFERROR(VLOOKUP(D146,Tablica2, 2, FALSE),""),"")</f>
        <v/>
      </c>
      <c r="F146" s="55" t="s">
        <v>40</v>
      </c>
      <c r="G146" s="11">
        <f>IF(ISTEXT(D146),IF(F146="Nabavka",IFERROR(VLOOKUP(D146,Tablica2,4,FALSE),0), 0),IF(ISTEXT(D146),IF(F146="Prodaja",IFERROR(VLOOKUP(D146,Tablica2,5,FALSE),0)),0))</f>
        <v>0</v>
      </c>
      <c r="H146" s="42"/>
      <c r="I146" s="11">
        <f t="shared" si="5"/>
        <v>0</v>
      </c>
      <c r="J146" s="12"/>
      <c r="K146" s="11">
        <f t="shared" si="6"/>
        <v>0</v>
      </c>
      <c r="L146" s="6"/>
    </row>
    <row r="147" spans="1:12" x14ac:dyDescent="0.25">
      <c r="A147" s="7">
        <v>144</v>
      </c>
      <c r="B147" s="9"/>
      <c r="C147" s="6"/>
      <c r="D147" s="10"/>
      <c r="E147" s="8" t="str">
        <f>IF(ISTEXT(D147), IFERROR(VLOOKUP(D147,Tablica2, 2, FALSE),""),"")</f>
        <v/>
      </c>
      <c r="F147" s="55" t="s">
        <v>40</v>
      </c>
      <c r="G147" s="11">
        <f>IF(ISTEXT(D147),IF(F147="Nabavka",IFERROR(VLOOKUP(D147,Tablica2,4,FALSE),0), 0),IF(ISTEXT(D147),IF(F147="Prodaja",IFERROR(VLOOKUP(D147,Tablica2,5,FALSE),0)),0))</f>
        <v>0</v>
      </c>
      <c r="H147" s="42"/>
      <c r="I147" s="11">
        <f t="shared" si="5"/>
        <v>0</v>
      </c>
      <c r="J147" s="12"/>
      <c r="K147" s="11">
        <f t="shared" si="6"/>
        <v>0</v>
      </c>
      <c r="L147" s="6"/>
    </row>
    <row r="148" spans="1:12" x14ac:dyDescent="0.25">
      <c r="A148" s="7">
        <v>145</v>
      </c>
      <c r="B148" s="9"/>
      <c r="C148" s="6"/>
      <c r="D148" s="10"/>
      <c r="E148" s="8" t="str">
        <f>IF(ISTEXT(D148), IFERROR(VLOOKUP(D148,Tablica2, 2, FALSE),""),"")</f>
        <v/>
      </c>
      <c r="F148" s="55" t="s">
        <v>40</v>
      </c>
      <c r="G148" s="11">
        <f>IF(ISTEXT(D148),IF(F148="Nabavka",IFERROR(VLOOKUP(D148,Tablica2,4,FALSE),0), 0),IF(ISTEXT(D148),IF(F148="Prodaja",IFERROR(VLOOKUP(D148,Tablica2,5,FALSE),0)),0))</f>
        <v>0</v>
      </c>
      <c r="H148" s="42"/>
      <c r="I148" s="11">
        <f t="shared" si="5"/>
        <v>0</v>
      </c>
      <c r="J148" s="12"/>
      <c r="K148" s="11">
        <f t="shared" si="6"/>
        <v>0</v>
      </c>
      <c r="L148" s="6"/>
    </row>
    <row r="149" spans="1:12" x14ac:dyDescent="0.25">
      <c r="A149" s="7">
        <v>146</v>
      </c>
      <c r="B149" s="9"/>
      <c r="C149" s="6"/>
      <c r="D149" s="10"/>
      <c r="E149" s="8" t="str">
        <f>IF(ISTEXT(D149), IFERROR(VLOOKUP(D149,Tablica2, 2, FALSE),""),"")</f>
        <v/>
      </c>
      <c r="F149" s="55" t="s">
        <v>40</v>
      </c>
      <c r="G149" s="11">
        <f>IF(ISTEXT(D149),IF(F149="Nabavka",IFERROR(VLOOKUP(D149,Tablica2,4,FALSE),0), 0),IF(ISTEXT(D149),IF(F149="Prodaja",IFERROR(VLOOKUP(D149,Tablica2,5,FALSE),0)),0))</f>
        <v>0</v>
      </c>
      <c r="H149" s="42"/>
      <c r="I149" s="11">
        <f t="shared" si="5"/>
        <v>0</v>
      </c>
      <c r="J149" s="12"/>
      <c r="K149" s="11">
        <f t="shared" si="6"/>
        <v>0</v>
      </c>
      <c r="L149" s="6"/>
    </row>
    <row r="150" spans="1:12" x14ac:dyDescent="0.25">
      <c r="A150" s="7">
        <v>147</v>
      </c>
      <c r="B150" s="9"/>
      <c r="C150" s="6"/>
      <c r="D150" s="10"/>
      <c r="E150" s="8" t="str">
        <f>IF(ISTEXT(D150), IFERROR(VLOOKUP(D150,Tablica2, 2, FALSE),""),"")</f>
        <v/>
      </c>
      <c r="F150" s="55" t="s">
        <v>40</v>
      </c>
      <c r="G150" s="11">
        <f>IF(ISTEXT(D150),IF(F150="Nabavka",IFERROR(VLOOKUP(D150,Tablica2,4,FALSE),0), 0),IF(ISTEXT(D150),IF(F150="Prodaja",IFERROR(VLOOKUP(D150,Tablica2,5,FALSE),0)),0))</f>
        <v>0</v>
      </c>
      <c r="H150" s="42"/>
      <c r="I150" s="11">
        <f t="shared" si="5"/>
        <v>0</v>
      </c>
      <c r="J150" s="12"/>
      <c r="K150" s="11">
        <f t="shared" si="6"/>
        <v>0</v>
      </c>
      <c r="L150" s="6"/>
    </row>
    <row r="151" spans="1:12" x14ac:dyDescent="0.25">
      <c r="A151" s="7">
        <v>148</v>
      </c>
      <c r="B151" s="9"/>
      <c r="C151" s="6"/>
      <c r="D151" s="10"/>
      <c r="E151" s="8" t="str">
        <f>IF(ISTEXT(D151), IFERROR(VLOOKUP(D151,Tablica2, 2, FALSE),""),"")</f>
        <v/>
      </c>
      <c r="F151" s="55" t="s">
        <v>40</v>
      </c>
      <c r="G151" s="11">
        <f>IF(ISTEXT(D151),IF(F151="Nabavka",IFERROR(VLOOKUP(D151,Tablica2,4,FALSE),0), 0),IF(ISTEXT(D151),IF(F151="Prodaja",IFERROR(VLOOKUP(D151,Tablica2,5,FALSE),0)),0))</f>
        <v>0</v>
      </c>
      <c r="H151" s="42"/>
      <c r="I151" s="11">
        <f t="shared" si="5"/>
        <v>0</v>
      </c>
      <c r="J151" s="12"/>
      <c r="K151" s="11">
        <f t="shared" si="6"/>
        <v>0</v>
      </c>
      <c r="L151" s="6"/>
    </row>
    <row r="152" spans="1:12" x14ac:dyDescent="0.25">
      <c r="A152" s="7">
        <v>149</v>
      </c>
      <c r="B152" s="9"/>
      <c r="C152" s="6"/>
      <c r="D152" s="10"/>
      <c r="E152" s="8" t="str">
        <f>IF(ISTEXT(D152), IFERROR(VLOOKUP(D152,Tablica2, 2, FALSE),""),"")</f>
        <v/>
      </c>
      <c r="F152" s="55" t="s">
        <v>40</v>
      </c>
      <c r="G152" s="11">
        <f>IF(ISTEXT(D152),IF(F152="Nabavka",IFERROR(VLOOKUP(D152,Tablica2,4,FALSE),0), 0),IF(ISTEXT(D152),IF(F152="Prodaja",IFERROR(VLOOKUP(D152,Tablica2,5,FALSE),0)),0))</f>
        <v>0</v>
      </c>
      <c r="H152" s="42"/>
      <c r="I152" s="11">
        <f t="shared" si="5"/>
        <v>0</v>
      </c>
      <c r="J152" s="12"/>
      <c r="K152" s="11">
        <f t="shared" si="6"/>
        <v>0</v>
      </c>
      <c r="L152" s="6"/>
    </row>
    <row r="153" spans="1:12" x14ac:dyDescent="0.25">
      <c r="A153" s="7">
        <v>150</v>
      </c>
      <c r="B153" s="9"/>
      <c r="C153" s="6"/>
      <c r="D153" s="10"/>
      <c r="E153" s="8" t="str">
        <f>IF(ISTEXT(D153), IFERROR(VLOOKUP(D153,Tablica2, 2, FALSE),""),"")</f>
        <v/>
      </c>
      <c r="F153" s="55" t="s">
        <v>40</v>
      </c>
      <c r="G153" s="11">
        <f>IF(ISTEXT(D153),IF(F153="Nabavka",IFERROR(VLOOKUP(D153,Tablica2,4,FALSE),0), 0),IF(ISTEXT(D153),IF(F153="Prodaja",IFERROR(VLOOKUP(D153,Tablica2,5,FALSE),0)),0))</f>
        <v>0</v>
      </c>
      <c r="H153" s="42"/>
      <c r="I153" s="11">
        <f t="shared" si="5"/>
        <v>0</v>
      </c>
      <c r="J153" s="12"/>
      <c r="K153" s="11">
        <f t="shared" si="6"/>
        <v>0</v>
      </c>
      <c r="L153" s="6"/>
    </row>
    <row r="154" spans="1:12" x14ac:dyDescent="0.25">
      <c r="A154" s="7">
        <v>151</v>
      </c>
      <c r="B154" s="9"/>
      <c r="C154" s="6"/>
      <c r="D154" s="10"/>
      <c r="E154" s="8" t="str">
        <f>IF(ISTEXT(D154), IFERROR(VLOOKUP(D154,Tablica2, 2, FALSE),""),"")</f>
        <v/>
      </c>
      <c r="F154" s="55" t="s">
        <v>40</v>
      </c>
      <c r="G154" s="11">
        <f>IF(ISTEXT(D154),IF(F154="Nabavka",IFERROR(VLOOKUP(D154,Tablica2,4,FALSE),0), 0),IF(ISTEXT(D154),IF(F154="Prodaja",IFERROR(VLOOKUP(D154,Tablica2,5,FALSE),0)),0))</f>
        <v>0</v>
      </c>
      <c r="H154" s="42"/>
      <c r="I154" s="11">
        <f t="shared" si="5"/>
        <v>0</v>
      </c>
      <c r="J154" s="12"/>
      <c r="K154" s="11">
        <f t="shared" si="6"/>
        <v>0</v>
      </c>
      <c r="L154" s="6"/>
    </row>
    <row r="155" spans="1:12" x14ac:dyDescent="0.25">
      <c r="A155" s="7">
        <v>152</v>
      </c>
      <c r="B155" s="9"/>
      <c r="C155" s="6"/>
      <c r="D155" s="10"/>
      <c r="E155" s="8" t="str">
        <f>IF(ISTEXT(D155), IFERROR(VLOOKUP(D155,Tablica2, 2, FALSE),""),"")</f>
        <v/>
      </c>
      <c r="F155" s="55" t="s">
        <v>40</v>
      </c>
      <c r="G155" s="11">
        <f>IF(ISTEXT(D155),IF(F155="Nabavka",IFERROR(VLOOKUP(D155,Tablica2,4,FALSE),0), 0),IF(ISTEXT(D155),IF(F155="Prodaja",IFERROR(VLOOKUP(D155,Tablica2,5,FALSE),0)),0))</f>
        <v>0</v>
      </c>
      <c r="H155" s="42"/>
      <c r="I155" s="11">
        <f t="shared" si="5"/>
        <v>0</v>
      </c>
      <c r="J155" s="12"/>
      <c r="K155" s="11">
        <f t="shared" si="6"/>
        <v>0</v>
      </c>
      <c r="L155" s="6"/>
    </row>
    <row r="156" spans="1:12" x14ac:dyDescent="0.25">
      <c r="A156" s="7">
        <v>153</v>
      </c>
      <c r="B156" s="9"/>
      <c r="C156" s="6"/>
      <c r="D156" s="10"/>
      <c r="E156" s="8" t="str">
        <f>IF(ISTEXT(D156), IFERROR(VLOOKUP(D156,Tablica2, 2, FALSE),""),"")</f>
        <v/>
      </c>
      <c r="F156" s="55" t="s">
        <v>40</v>
      </c>
      <c r="G156" s="11">
        <f>IF(ISTEXT(D156),IF(F156="Nabavka",IFERROR(VLOOKUP(D156,Tablica2,4,FALSE),0), 0),IF(ISTEXT(D156),IF(F156="Prodaja",IFERROR(VLOOKUP(D156,Tablica2,5,FALSE),0)),0))</f>
        <v>0</v>
      </c>
      <c r="H156" s="42"/>
      <c r="I156" s="11">
        <f t="shared" si="5"/>
        <v>0</v>
      </c>
      <c r="J156" s="12"/>
      <c r="K156" s="11">
        <f t="shared" si="6"/>
        <v>0</v>
      </c>
      <c r="L156" s="6"/>
    </row>
    <row r="157" spans="1:12" x14ac:dyDescent="0.25">
      <c r="A157" s="7">
        <v>154</v>
      </c>
      <c r="B157" s="9"/>
      <c r="C157" s="6"/>
      <c r="D157" s="10"/>
      <c r="E157" s="8" t="str">
        <f>IF(ISTEXT(D157), IFERROR(VLOOKUP(D157,Tablica2, 2, FALSE),""),"")</f>
        <v/>
      </c>
      <c r="F157" s="55" t="s">
        <v>40</v>
      </c>
      <c r="G157" s="11">
        <f>IF(ISTEXT(D157),IF(F157="Nabavka",IFERROR(VLOOKUP(D157,Tablica2,4,FALSE),0), 0),IF(ISTEXT(D157),IF(F157="Prodaja",IFERROR(VLOOKUP(D157,Tablica2,5,FALSE),0)),0))</f>
        <v>0</v>
      </c>
      <c r="H157" s="42"/>
      <c r="I157" s="11">
        <f t="shared" si="5"/>
        <v>0</v>
      </c>
      <c r="J157" s="12"/>
      <c r="K157" s="11">
        <f t="shared" si="6"/>
        <v>0</v>
      </c>
      <c r="L157" s="6"/>
    </row>
    <row r="158" spans="1:12" x14ac:dyDescent="0.25">
      <c r="A158" s="7">
        <v>155</v>
      </c>
      <c r="B158" s="9"/>
      <c r="C158" s="6"/>
      <c r="D158" s="10"/>
      <c r="E158" s="8" t="str">
        <f>IF(ISTEXT(D158), IFERROR(VLOOKUP(D158,Tablica2, 2, FALSE),""),"")</f>
        <v/>
      </c>
      <c r="F158" s="55" t="s">
        <v>40</v>
      </c>
      <c r="G158" s="11">
        <f>IF(ISTEXT(D158),IF(F158="Nabavka",IFERROR(VLOOKUP(D158,Tablica2,4,FALSE),0), 0),IF(ISTEXT(D158),IF(F158="Prodaja",IFERROR(VLOOKUP(D158,Tablica2,5,FALSE),0)),0))</f>
        <v>0</v>
      </c>
      <c r="H158" s="42"/>
      <c r="I158" s="11">
        <f t="shared" si="5"/>
        <v>0</v>
      </c>
      <c r="J158" s="12"/>
      <c r="K158" s="11">
        <f t="shared" si="6"/>
        <v>0</v>
      </c>
      <c r="L158" s="6"/>
    </row>
    <row r="159" spans="1:12" x14ac:dyDescent="0.25">
      <c r="A159" s="7">
        <v>156</v>
      </c>
      <c r="B159" s="9"/>
      <c r="C159" s="6"/>
      <c r="D159" s="10"/>
      <c r="E159" s="8" t="str">
        <f>IF(ISTEXT(D159), IFERROR(VLOOKUP(D159,Tablica2, 2, FALSE),""),"")</f>
        <v/>
      </c>
      <c r="F159" s="55" t="s">
        <v>40</v>
      </c>
      <c r="G159" s="11">
        <f>IF(ISTEXT(D159),IF(F159="Nabavka",IFERROR(VLOOKUP(D159,Tablica2,4,FALSE),0), 0),IF(ISTEXT(D159),IF(F159="Prodaja",IFERROR(VLOOKUP(D159,Tablica2,5,FALSE),0)),0))</f>
        <v>0</v>
      </c>
      <c r="H159" s="42"/>
      <c r="I159" s="11">
        <f t="shared" si="5"/>
        <v>0</v>
      </c>
      <c r="J159" s="12"/>
      <c r="K159" s="11">
        <f t="shared" si="6"/>
        <v>0</v>
      </c>
      <c r="L159" s="6"/>
    </row>
    <row r="160" spans="1:12" x14ac:dyDescent="0.25">
      <c r="A160" s="7">
        <v>157</v>
      </c>
      <c r="B160" s="9"/>
      <c r="C160" s="6"/>
      <c r="D160" s="10"/>
      <c r="E160" s="8" t="str">
        <f>IF(ISTEXT(D160), IFERROR(VLOOKUP(D160,Tablica2, 2, FALSE),""),"")</f>
        <v/>
      </c>
      <c r="F160" s="55" t="s">
        <v>40</v>
      </c>
      <c r="G160" s="11">
        <f>IF(ISTEXT(D160),IF(F160="Nabavka",IFERROR(VLOOKUP(D160,Tablica2,4,FALSE),0), 0),IF(ISTEXT(D160),IF(F160="Prodaja",IFERROR(VLOOKUP(D160,Tablica2,5,FALSE),0)),0))</f>
        <v>0</v>
      </c>
      <c r="H160" s="42"/>
      <c r="I160" s="11">
        <f t="shared" si="5"/>
        <v>0</v>
      </c>
      <c r="J160" s="12"/>
      <c r="K160" s="11">
        <f t="shared" si="6"/>
        <v>0</v>
      </c>
      <c r="L160" s="6"/>
    </row>
    <row r="161" spans="1:12" x14ac:dyDescent="0.25">
      <c r="A161" s="7">
        <v>158</v>
      </c>
      <c r="B161" s="9"/>
      <c r="C161" s="6"/>
      <c r="D161" s="10"/>
      <c r="E161" s="8" t="str">
        <f>IF(ISTEXT(D161), IFERROR(VLOOKUP(D161,Tablica2, 2, FALSE),""),"")</f>
        <v/>
      </c>
      <c r="F161" s="55" t="s">
        <v>40</v>
      </c>
      <c r="G161" s="11">
        <f>IF(ISTEXT(D161),IF(F161="Nabavka",IFERROR(VLOOKUP(D161,Tablica2,4,FALSE),0), 0),IF(ISTEXT(D161),IF(F161="Prodaja",IFERROR(VLOOKUP(D161,Tablica2,5,FALSE),0)),0))</f>
        <v>0</v>
      </c>
      <c r="H161" s="42"/>
      <c r="I161" s="11">
        <f t="shared" si="5"/>
        <v>0</v>
      </c>
      <c r="J161" s="12"/>
      <c r="K161" s="11">
        <f t="shared" si="6"/>
        <v>0</v>
      </c>
      <c r="L161" s="6"/>
    </row>
    <row r="162" spans="1:12" x14ac:dyDescent="0.25">
      <c r="A162" s="7">
        <v>159</v>
      </c>
      <c r="B162" s="9"/>
      <c r="C162" s="6"/>
      <c r="D162" s="10"/>
      <c r="E162" s="8" t="str">
        <f>IF(ISTEXT(D162), IFERROR(VLOOKUP(D162,Tablica2, 2, FALSE),""),"")</f>
        <v/>
      </c>
      <c r="F162" s="55" t="s">
        <v>40</v>
      </c>
      <c r="G162" s="11">
        <f>IF(ISTEXT(D162),IF(F162="Nabavka",IFERROR(VLOOKUP(D162,Tablica2,4,FALSE),0), 0),IF(ISTEXT(D162),IF(F162="Prodaja",IFERROR(VLOOKUP(D162,Tablica2,5,FALSE),0)),0))</f>
        <v>0</v>
      </c>
      <c r="H162" s="42"/>
      <c r="I162" s="11">
        <f t="shared" si="5"/>
        <v>0</v>
      </c>
      <c r="J162" s="12"/>
      <c r="K162" s="11">
        <f t="shared" si="6"/>
        <v>0</v>
      </c>
      <c r="L162" s="6"/>
    </row>
    <row r="163" spans="1:12" x14ac:dyDescent="0.25">
      <c r="A163" s="7">
        <v>160</v>
      </c>
      <c r="B163" s="9"/>
      <c r="C163" s="6"/>
      <c r="D163" s="10"/>
      <c r="E163" s="8" t="str">
        <f>IF(ISTEXT(D163), IFERROR(VLOOKUP(D163,Tablica2, 2, FALSE),""),"")</f>
        <v/>
      </c>
      <c r="F163" s="55" t="s">
        <v>40</v>
      </c>
      <c r="G163" s="11">
        <f>IF(ISTEXT(D163),IF(F163="Nabavka",IFERROR(VLOOKUP(D163,Tablica2,4,FALSE),0), 0),IF(ISTEXT(D163),IF(F163="Prodaja",IFERROR(VLOOKUP(D163,Tablica2,5,FALSE),0)),0))</f>
        <v>0</v>
      </c>
      <c r="H163" s="42"/>
      <c r="I163" s="11">
        <f t="shared" si="5"/>
        <v>0</v>
      </c>
      <c r="J163" s="12"/>
      <c r="K163" s="11">
        <f t="shared" si="6"/>
        <v>0</v>
      </c>
      <c r="L163" s="6"/>
    </row>
    <row r="164" spans="1:12" x14ac:dyDescent="0.25">
      <c r="A164" s="7">
        <v>161</v>
      </c>
      <c r="B164" s="9"/>
      <c r="C164" s="6"/>
      <c r="D164" s="10"/>
      <c r="E164" s="8" t="str">
        <f>IF(ISTEXT(D164), IFERROR(VLOOKUP(D164,Tablica2, 2, FALSE),""),"")</f>
        <v/>
      </c>
      <c r="F164" s="55" t="s">
        <v>40</v>
      </c>
      <c r="G164" s="11">
        <f>IF(ISTEXT(D164),IF(F164="Nabavka",IFERROR(VLOOKUP(D164,Tablica2,4,FALSE),0), 0),IF(ISTEXT(D164),IF(F164="Prodaja",IFERROR(VLOOKUP(D164,Tablica2,5,FALSE),0)),0))</f>
        <v>0</v>
      </c>
      <c r="H164" s="42"/>
      <c r="I164" s="11">
        <f t="shared" si="5"/>
        <v>0</v>
      </c>
      <c r="J164" s="12"/>
      <c r="K164" s="11">
        <f t="shared" si="6"/>
        <v>0</v>
      </c>
      <c r="L164" s="6"/>
    </row>
    <row r="165" spans="1:12" x14ac:dyDescent="0.25">
      <c r="A165" s="7">
        <v>162</v>
      </c>
      <c r="B165" s="9"/>
      <c r="C165" s="6"/>
      <c r="D165" s="10"/>
      <c r="E165" s="8" t="str">
        <f>IF(ISTEXT(D165), IFERROR(VLOOKUP(D165,Tablica2, 2, FALSE),""),"")</f>
        <v/>
      </c>
      <c r="F165" s="55" t="s">
        <v>40</v>
      </c>
      <c r="G165" s="11">
        <f>IF(ISTEXT(D165),IF(F165="Nabavka",IFERROR(VLOOKUP(D165,Tablica2,4,FALSE),0), 0),IF(ISTEXT(D165),IF(F165="Prodaja",IFERROR(VLOOKUP(D165,Tablica2,5,FALSE),0)),0))</f>
        <v>0</v>
      </c>
      <c r="H165" s="42"/>
      <c r="I165" s="11">
        <f t="shared" si="5"/>
        <v>0</v>
      </c>
      <c r="J165" s="12"/>
      <c r="K165" s="11">
        <f t="shared" si="6"/>
        <v>0</v>
      </c>
      <c r="L165" s="6"/>
    </row>
    <row r="166" spans="1:12" x14ac:dyDescent="0.25">
      <c r="A166" s="7">
        <v>163</v>
      </c>
      <c r="B166" s="9"/>
      <c r="C166" s="6"/>
      <c r="D166" s="10"/>
      <c r="E166" s="8" t="str">
        <f>IF(ISTEXT(D166), IFERROR(VLOOKUP(D166,Tablica2, 2, FALSE),""),"")</f>
        <v/>
      </c>
      <c r="F166" s="55" t="s">
        <v>40</v>
      </c>
      <c r="G166" s="11">
        <f>IF(ISTEXT(D166),IF(F166="Nabavka",IFERROR(VLOOKUP(D166,Tablica2,4,FALSE),0), 0),IF(ISTEXT(D166),IF(F166="Prodaja",IFERROR(VLOOKUP(D166,Tablica2,5,FALSE),0)),0))</f>
        <v>0</v>
      </c>
      <c r="H166" s="42"/>
      <c r="I166" s="11">
        <f t="shared" si="5"/>
        <v>0</v>
      </c>
      <c r="J166" s="12"/>
      <c r="K166" s="11">
        <f t="shared" si="6"/>
        <v>0</v>
      </c>
      <c r="L166" s="6"/>
    </row>
    <row r="167" spans="1:12" x14ac:dyDescent="0.25">
      <c r="A167" s="7">
        <v>164</v>
      </c>
      <c r="B167" s="9"/>
      <c r="C167" s="6"/>
      <c r="D167" s="10"/>
      <c r="E167" s="8" t="str">
        <f>IF(ISTEXT(D167), IFERROR(VLOOKUP(D167,Tablica2, 2, FALSE),""),"")</f>
        <v/>
      </c>
      <c r="F167" s="55" t="s">
        <v>40</v>
      </c>
      <c r="G167" s="11">
        <f>IF(ISTEXT(D167),IF(F167="Nabavka",IFERROR(VLOOKUP(D167,Tablica2,4,FALSE),0), 0),IF(ISTEXT(D167),IF(F167="Prodaja",IFERROR(VLOOKUP(D167,Tablica2,5,FALSE),0)),0))</f>
        <v>0</v>
      </c>
      <c r="H167" s="42"/>
      <c r="I167" s="11">
        <f t="shared" si="5"/>
        <v>0</v>
      </c>
      <c r="J167" s="12"/>
      <c r="K167" s="11">
        <f t="shared" si="6"/>
        <v>0</v>
      </c>
      <c r="L167" s="6"/>
    </row>
    <row r="168" spans="1:12" x14ac:dyDescent="0.25">
      <c r="A168" s="7">
        <v>165</v>
      </c>
      <c r="B168" s="9"/>
      <c r="C168" s="6"/>
      <c r="D168" s="10"/>
      <c r="E168" s="8" t="str">
        <f>IF(ISTEXT(D168), IFERROR(VLOOKUP(D168,Tablica2, 2, FALSE),""),"")</f>
        <v/>
      </c>
      <c r="F168" s="55" t="s">
        <v>40</v>
      </c>
      <c r="G168" s="11">
        <f>IF(ISTEXT(D168),IF(F168="Nabavka",IFERROR(VLOOKUP(D168,Tablica2,4,FALSE),0), 0),IF(ISTEXT(D168),IF(F168="Prodaja",IFERROR(VLOOKUP(D168,Tablica2,5,FALSE),0)),0))</f>
        <v>0</v>
      </c>
      <c r="H168" s="42"/>
      <c r="I168" s="11">
        <f t="shared" ref="I168:I203" si="7">G168*H168</f>
        <v>0</v>
      </c>
      <c r="J168" s="12"/>
      <c r="K168" s="11">
        <f t="shared" ref="K168:K203" si="8">I168-J168</f>
        <v>0</v>
      </c>
      <c r="L168" s="6"/>
    </row>
    <row r="169" spans="1:12" x14ac:dyDescent="0.25">
      <c r="A169" s="7">
        <v>166</v>
      </c>
      <c r="B169" s="9"/>
      <c r="C169" s="6"/>
      <c r="D169" s="10"/>
      <c r="E169" s="8" t="str">
        <f>IF(ISTEXT(D169), IFERROR(VLOOKUP(D169,Tablica2, 2, FALSE),""),"")</f>
        <v/>
      </c>
      <c r="F169" s="55" t="s">
        <v>40</v>
      </c>
      <c r="G169" s="11">
        <f>IF(ISTEXT(D169),IF(F169="Nabavka",IFERROR(VLOOKUP(D169,Tablica2,4,FALSE),0), 0),IF(ISTEXT(D169),IF(F169="Prodaja",IFERROR(VLOOKUP(D169,Tablica2,5,FALSE),0)),0))</f>
        <v>0</v>
      </c>
      <c r="H169" s="42"/>
      <c r="I169" s="11">
        <f t="shared" si="7"/>
        <v>0</v>
      </c>
      <c r="J169" s="12"/>
      <c r="K169" s="11">
        <f t="shared" si="8"/>
        <v>0</v>
      </c>
      <c r="L169" s="6"/>
    </row>
    <row r="170" spans="1:12" x14ac:dyDescent="0.25">
      <c r="A170" s="7">
        <v>167</v>
      </c>
      <c r="B170" s="9"/>
      <c r="C170" s="6"/>
      <c r="D170" s="10"/>
      <c r="E170" s="8" t="str">
        <f>IF(ISTEXT(D170), IFERROR(VLOOKUP(D170,Tablica2, 2, FALSE),""),"")</f>
        <v/>
      </c>
      <c r="F170" s="55" t="s">
        <v>40</v>
      </c>
      <c r="G170" s="11">
        <f>IF(ISTEXT(D170),IF(F170="Nabavka",IFERROR(VLOOKUP(D170,Tablica2,4,FALSE),0), 0),IF(ISTEXT(D170),IF(F170="Prodaja",IFERROR(VLOOKUP(D170,Tablica2,5,FALSE),0)),0))</f>
        <v>0</v>
      </c>
      <c r="H170" s="42"/>
      <c r="I170" s="11">
        <f t="shared" si="7"/>
        <v>0</v>
      </c>
      <c r="J170" s="12"/>
      <c r="K170" s="11">
        <f t="shared" si="8"/>
        <v>0</v>
      </c>
      <c r="L170" s="6"/>
    </row>
    <row r="171" spans="1:12" x14ac:dyDescent="0.25">
      <c r="A171" s="7">
        <v>168</v>
      </c>
      <c r="B171" s="9"/>
      <c r="C171" s="6"/>
      <c r="D171" s="10"/>
      <c r="E171" s="8" t="str">
        <f>IF(ISTEXT(D171), IFERROR(VLOOKUP(D171,Tablica2, 2, FALSE),""),"")</f>
        <v/>
      </c>
      <c r="F171" s="55" t="s">
        <v>40</v>
      </c>
      <c r="G171" s="11">
        <f>IF(ISTEXT(D171),IF(F171="Nabavka",IFERROR(VLOOKUP(D171,Tablica2,4,FALSE),0), 0),IF(ISTEXT(D171),IF(F171="Prodaja",IFERROR(VLOOKUP(D171,Tablica2,5,FALSE),0)),0))</f>
        <v>0</v>
      </c>
      <c r="H171" s="42"/>
      <c r="I171" s="11">
        <f t="shared" si="7"/>
        <v>0</v>
      </c>
      <c r="J171" s="12"/>
      <c r="K171" s="11">
        <f t="shared" si="8"/>
        <v>0</v>
      </c>
      <c r="L171" s="6"/>
    </row>
    <row r="172" spans="1:12" x14ac:dyDescent="0.25">
      <c r="A172" s="7">
        <v>169</v>
      </c>
      <c r="B172" s="9"/>
      <c r="C172" s="6"/>
      <c r="D172" s="10"/>
      <c r="E172" s="8" t="str">
        <f>IF(ISTEXT(D172), IFERROR(VLOOKUP(D172,Tablica2, 2, FALSE),""),"")</f>
        <v/>
      </c>
      <c r="F172" s="55" t="s">
        <v>40</v>
      </c>
      <c r="G172" s="11">
        <f>IF(ISTEXT(D172),IF(F172="Nabavka",IFERROR(VLOOKUP(D172,Tablica2,4,FALSE),0), 0),IF(ISTEXT(D172),IF(F172="Prodaja",IFERROR(VLOOKUP(D172,Tablica2,5,FALSE),0)),0))</f>
        <v>0</v>
      </c>
      <c r="H172" s="42"/>
      <c r="I172" s="11">
        <f t="shared" si="7"/>
        <v>0</v>
      </c>
      <c r="J172" s="12"/>
      <c r="K172" s="11">
        <f t="shared" si="8"/>
        <v>0</v>
      </c>
      <c r="L172" s="6"/>
    </row>
    <row r="173" spans="1:12" x14ac:dyDescent="0.25">
      <c r="A173" s="7">
        <v>170</v>
      </c>
      <c r="B173" s="9"/>
      <c r="C173" s="6"/>
      <c r="D173" s="10"/>
      <c r="E173" s="8" t="str">
        <f>IF(ISTEXT(D173), IFERROR(VLOOKUP(D173,Tablica2, 2, FALSE),""),"")</f>
        <v/>
      </c>
      <c r="F173" s="55" t="s">
        <v>40</v>
      </c>
      <c r="G173" s="11">
        <f>IF(ISTEXT(D173),IF(F173="Nabavka",IFERROR(VLOOKUP(D173,Tablica2,4,FALSE),0), 0),IF(ISTEXT(D173),IF(F173="Prodaja",IFERROR(VLOOKUP(D173,Tablica2,5,FALSE),0)),0))</f>
        <v>0</v>
      </c>
      <c r="H173" s="42"/>
      <c r="I173" s="11">
        <f t="shared" si="7"/>
        <v>0</v>
      </c>
      <c r="J173" s="12"/>
      <c r="K173" s="11">
        <f t="shared" si="8"/>
        <v>0</v>
      </c>
      <c r="L173" s="6"/>
    </row>
    <row r="174" spans="1:12" x14ac:dyDescent="0.25">
      <c r="A174" s="7">
        <v>171</v>
      </c>
      <c r="B174" s="9"/>
      <c r="C174" s="6"/>
      <c r="D174" s="10"/>
      <c r="E174" s="8" t="str">
        <f>IF(ISTEXT(D174), IFERROR(VLOOKUP(D174,Tablica2, 2, FALSE),""),"")</f>
        <v/>
      </c>
      <c r="F174" s="55" t="s">
        <v>40</v>
      </c>
      <c r="G174" s="11">
        <f>IF(ISTEXT(D174),IF(F174="Nabavka",IFERROR(VLOOKUP(D174,Tablica2,4,FALSE),0), 0),IF(ISTEXT(D174),IF(F174="Prodaja",IFERROR(VLOOKUP(D174,Tablica2,5,FALSE),0)),0))</f>
        <v>0</v>
      </c>
      <c r="H174" s="42"/>
      <c r="I174" s="11">
        <f t="shared" si="7"/>
        <v>0</v>
      </c>
      <c r="J174" s="12"/>
      <c r="K174" s="11">
        <f t="shared" si="8"/>
        <v>0</v>
      </c>
      <c r="L174" s="6"/>
    </row>
    <row r="175" spans="1:12" x14ac:dyDescent="0.25">
      <c r="A175" s="7">
        <v>172</v>
      </c>
      <c r="B175" s="9"/>
      <c r="C175" s="6"/>
      <c r="D175" s="10"/>
      <c r="E175" s="8" t="str">
        <f>IF(ISTEXT(D175), IFERROR(VLOOKUP(D175,Tablica2, 2, FALSE),""),"")</f>
        <v/>
      </c>
      <c r="F175" s="55" t="s">
        <v>40</v>
      </c>
      <c r="G175" s="11">
        <f>IF(ISTEXT(D175),IF(F175="Nabavka",IFERROR(VLOOKUP(D175,Tablica2,4,FALSE),0), 0),IF(ISTEXT(D175),IF(F175="Prodaja",IFERROR(VLOOKUP(D175,Tablica2,5,FALSE),0)),0))</f>
        <v>0</v>
      </c>
      <c r="H175" s="42"/>
      <c r="I175" s="11">
        <f t="shared" si="7"/>
        <v>0</v>
      </c>
      <c r="J175" s="12"/>
      <c r="K175" s="11">
        <f t="shared" si="8"/>
        <v>0</v>
      </c>
      <c r="L175" s="6"/>
    </row>
    <row r="176" spans="1:12" x14ac:dyDescent="0.25">
      <c r="A176" s="7">
        <v>173</v>
      </c>
      <c r="B176" s="9"/>
      <c r="C176" s="6"/>
      <c r="D176" s="10"/>
      <c r="E176" s="8" t="str">
        <f>IF(ISTEXT(D176), IFERROR(VLOOKUP(D176,Tablica2, 2, FALSE),""),"")</f>
        <v/>
      </c>
      <c r="F176" s="55" t="s">
        <v>40</v>
      </c>
      <c r="G176" s="11">
        <f>IF(ISTEXT(D176),IF(F176="Nabavka",IFERROR(VLOOKUP(D176,Tablica2,4,FALSE),0), 0),IF(ISTEXT(D176),IF(F176="Prodaja",IFERROR(VLOOKUP(D176,Tablica2,5,FALSE),0)),0))</f>
        <v>0</v>
      </c>
      <c r="H176" s="42"/>
      <c r="I176" s="11">
        <f t="shared" si="7"/>
        <v>0</v>
      </c>
      <c r="J176" s="12"/>
      <c r="K176" s="11">
        <f t="shared" si="8"/>
        <v>0</v>
      </c>
      <c r="L176" s="6"/>
    </row>
    <row r="177" spans="1:12" x14ac:dyDescent="0.25">
      <c r="A177" s="7">
        <v>174</v>
      </c>
      <c r="B177" s="9"/>
      <c r="C177" s="6"/>
      <c r="D177" s="10"/>
      <c r="E177" s="8" t="str">
        <f>IF(ISTEXT(D177), IFERROR(VLOOKUP(D177,Tablica2, 2, FALSE),""),"")</f>
        <v/>
      </c>
      <c r="F177" s="55" t="s">
        <v>40</v>
      </c>
      <c r="G177" s="11">
        <f>IF(ISTEXT(D177),IF(F177="Nabavka",IFERROR(VLOOKUP(D177,Tablica2,4,FALSE),0), 0),IF(ISTEXT(D177),IF(F177="Prodaja",IFERROR(VLOOKUP(D177,Tablica2,5,FALSE),0)),0))</f>
        <v>0</v>
      </c>
      <c r="H177" s="42"/>
      <c r="I177" s="11">
        <f t="shared" si="7"/>
        <v>0</v>
      </c>
      <c r="J177" s="12"/>
      <c r="K177" s="11">
        <f t="shared" si="8"/>
        <v>0</v>
      </c>
      <c r="L177" s="6"/>
    </row>
    <row r="178" spans="1:12" x14ac:dyDescent="0.25">
      <c r="A178" s="7">
        <v>175</v>
      </c>
      <c r="B178" s="9"/>
      <c r="C178" s="6"/>
      <c r="D178" s="10"/>
      <c r="E178" s="8" t="str">
        <f>IF(ISTEXT(D178), IFERROR(VLOOKUP(D178,Tablica2, 2, FALSE),""),"")</f>
        <v/>
      </c>
      <c r="F178" s="55" t="s">
        <v>40</v>
      </c>
      <c r="G178" s="11">
        <f>IF(ISTEXT(D178),IF(F178="Nabavka",IFERROR(VLOOKUP(D178,Tablica2,4,FALSE),0), 0),IF(ISTEXT(D178),IF(F178="Prodaja",IFERROR(VLOOKUP(D178,Tablica2,5,FALSE),0)),0))</f>
        <v>0</v>
      </c>
      <c r="H178" s="42"/>
      <c r="I178" s="11">
        <f t="shared" si="7"/>
        <v>0</v>
      </c>
      <c r="J178" s="12"/>
      <c r="K178" s="11">
        <f t="shared" si="8"/>
        <v>0</v>
      </c>
      <c r="L178" s="6"/>
    </row>
    <row r="179" spans="1:12" x14ac:dyDescent="0.25">
      <c r="A179" s="7">
        <v>176</v>
      </c>
      <c r="B179" s="9"/>
      <c r="C179" s="6"/>
      <c r="D179" s="10"/>
      <c r="E179" s="8" t="str">
        <f>IF(ISTEXT(D179), IFERROR(VLOOKUP(D179,Tablica2, 2, FALSE),""),"")</f>
        <v/>
      </c>
      <c r="F179" s="55" t="s">
        <v>40</v>
      </c>
      <c r="G179" s="11">
        <f>IF(ISTEXT(D179),IF(F179="Nabavka",IFERROR(VLOOKUP(D179,Tablica2,4,FALSE),0), 0),IF(ISTEXT(D179),IF(F179="Prodaja",IFERROR(VLOOKUP(D179,Tablica2,5,FALSE),0)),0))</f>
        <v>0</v>
      </c>
      <c r="H179" s="42"/>
      <c r="I179" s="11">
        <f t="shared" si="7"/>
        <v>0</v>
      </c>
      <c r="J179" s="12"/>
      <c r="K179" s="11">
        <f t="shared" si="8"/>
        <v>0</v>
      </c>
      <c r="L179" s="6"/>
    </row>
    <row r="180" spans="1:12" x14ac:dyDescent="0.25">
      <c r="A180" s="7">
        <v>177</v>
      </c>
      <c r="B180" s="9"/>
      <c r="C180" s="6"/>
      <c r="D180" s="10"/>
      <c r="E180" s="8" t="str">
        <f>IF(ISTEXT(D180), IFERROR(VLOOKUP(D180,Tablica2, 2, FALSE),""),"")</f>
        <v/>
      </c>
      <c r="F180" s="55" t="s">
        <v>40</v>
      </c>
      <c r="G180" s="11">
        <f>IF(ISTEXT(D180),IF(F180="Nabavka",IFERROR(VLOOKUP(D180,Tablica2,4,FALSE),0), 0),IF(ISTEXT(D180),IF(F180="Prodaja",IFERROR(VLOOKUP(D180,Tablica2,5,FALSE),0)),0))</f>
        <v>0</v>
      </c>
      <c r="H180" s="42"/>
      <c r="I180" s="11">
        <f t="shared" si="7"/>
        <v>0</v>
      </c>
      <c r="J180" s="12"/>
      <c r="K180" s="11">
        <f t="shared" si="8"/>
        <v>0</v>
      </c>
      <c r="L180" s="6"/>
    </row>
    <row r="181" spans="1:12" x14ac:dyDescent="0.25">
      <c r="A181" s="7">
        <v>178</v>
      </c>
      <c r="B181" s="9"/>
      <c r="C181" s="6"/>
      <c r="D181" s="10"/>
      <c r="E181" s="8" t="str">
        <f>IF(ISTEXT(D181), IFERROR(VLOOKUP(D181,Tablica2, 2, FALSE),""),"")</f>
        <v/>
      </c>
      <c r="F181" s="55" t="s">
        <v>40</v>
      </c>
      <c r="G181" s="11">
        <f>IF(ISTEXT(D181),IF(F181="Nabavka",IFERROR(VLOOKUP(D181,Tablica2,4,FALSE),0), 0),IF(ISTEXT(D181),IF(F181="Prodaja",IFERROR(VLOOKUP(D181,Tablica2,5,FALSE),0)),0))</f>
        <v>0</v>
      </c>
      <c r="H181" s="42"/>
      <c r="I181" s="11">
        <f t="shared" si="7"/>
        <v>0</v>
      </c>
      <c r="J181" s="12"/>
      <c r="K181" s="11">
        <f t="shared" si="8"/>
        <v>0</v>
      </c>
      <c r="L181" s="6"/>
    </row>
    <row r="182" spans="1:12" x14ac:dyDescent="0.25">
      <c r="A182" s="7">
        <v>179</v>
      </c>
      <c r="B182" s="9"/>
      <c r="C182" s="6"/>
      <c r="D182" s="10"/>
      <c r="E182" s="8" t="str">
        <f>IF(ISTEXT(D182), IFERROR(VLOOKUP(D182,Tablica2, 2, FALSE),""),"")</f>
        <v/>
      </c>
      <c r="F182" s="55" t="s">
        <v>40</v>
      </c>
      <c r="G182" s="11">
        <f>IF(ISTEXT(D182),IF(F182="Nabavka",IFERROR(VLOOKUP(D182,Tablica2,4,FALSE),0), 0),IF(ISTEXT(D182),IF(F182="Prodaja",IFERROR(VLOOKUP(D182,Tablica2,5,FALSE),0)),0))</f>
        <v>0</v>
      </c>
      <c r="H182" s="42"/>
      <c r="I182" s="11">
        <f t="shared" si="7"/>
        <v>0</v>
      </c>
      <c r="J182" s="12"/>
      <c r="K182" s="11">
        <f t="shared" si="8"/>
        <v>0</v>
      </c>
      <c r="L182" s="6"/>
    </row>
    <row r="183" spans="1:12" x14ac:dyDescent="0.25">
      <c r="A183" s="7">
        <v>180</v>
      </c>
      <c r="B183" s="9"/>
      <c r="C183" s="6"/>
      <c r="D183" s="10"/>
      <c r="E183" s="8" t="str">
        <f>IF(ISTEXT(D183), IFERROR(VLOOKUP(D183,Tablica2, 2, FALSE),""),"")</f>
        <v/>
      </c>
      <c r="F183" s="55" t="s">
        <v>40</v>
      </c>
      <c r="G183" s="11">
        <f>IF(ISTEXT(D183),IF(F183="Nabavka",IFERROR(VLOOKUP(D183,Tablica2,4,FALSE),0), 0),IF(ISTEXT(D183),IF(F183="Prodaja",IFERROR(VLOOKUP(D183,Tablica2,5,FALSE),0)),0))</f>
        <v>0</v>
      </c>
      <c r="H183" s="42"/>
      <c r="I183" s="11">
        <f t="shared" si="7"/>
        <v>0</v>
      </c>
      <c r="J183" s="12"/>
      <c r="K183" s="11">
        <f t="shared" si="8"/>
        <v>0</v>
      </c>
      <c r="L183" s="6"/>
    </row>
    <row r="184" spans="1:12" x14ac:dyDescent="0.25">
      <c r="A184" s="7">
        <v>181</v>
      </c>
      <c r="B184" s="9"/>
      <c r="C184" s="6"/>
      <c r="D184" s="10"/>
      <c r="E184" s="8" t="str">
        <f>IF(ISTEXT(D184), IFERROR(VLOOKUP(D184,Tablica2, 2, FALSE),""),"")</f>
        <v/>
      </c>
      <c r="F184" s="55" t="s">
        <v>40</v>
      </c>
      <c r="G184" s="11">
        <f>IF(ISTEXT(D184),IF(F184="Nabavka",IFERROR(VLOOKUP(D184,Tablica2,4,FALSE),0), 0),IF(ISTEXT(D184),IF(F184="Prodaja",IFERROR(VLOOKUP(D184,Tablica2,5,FALSE),0)),0))</f>
        <v>0</v>
      </c>
      <c r="H184" s="42"/>
      <c r="I184" s="11">
        <f t="shared" si="7"/>
        <v>0</v>
      </c>
      <c r="J184" s="12"/>
      <c r="K184" s="11">
        <f t="shared" si="8"/>
        <v>0</v>
      </c>
      <c r="L184" s="6"/>
    </row>
    <row r="185" spans="1:12" x14ac:dyDescent="0.25">
      <c r="A185" s="7">
        <v>182</v>
      </c>
      <c r="B185" s="9"/>
      <c r="C185" s="6"/>
      <c r="D185" s="10"/>
      <c r="E185" s="8" t="str">
        <f>IF(ISTEXT(D185), IFERROR(VLOOKUP(D185,Tablica2, 2, FALSE),""),"")</f>
        <v/>
      </c>
      <c r="F185" s="55" t="s">
        <v>40</v>
      </c>
      <c r="G185" s="11">
        <f>IF(ISTEXT(D185),IF(F185="Nabavka",IFERROR(VLOOKUP(D185,Tablica2,4,FALSE),0), 0),IF(ISTEXT(D185),IF(F185="Prodaja",IFERROR(VLOOKUP(D185,Tablica2,5,FALSE),0)),0))</f>
        <v>0</v>
      </c>
      <c r="H185" s="42"/>
      <c r="I185" s="11">
        <f t="shared" si="7"/>
        <v>0</v>
      </c>
      <c r="J185" s="12"/>
      <c r="K185" s="11">
        <f t="shared" si="8"/>
        <v>0</v>
      </c>
      <c r="L185" s="6"/>
    </row>
    <row r="186" spans="1:12" x14ac:dyDescent="0.25">
      <c r="A186" s="7">
        <v>183</v>
      </c>
      <c r="B186" s="9"/>
      <c r="C186" s="6"/>
      <c r="D186" s="10"/>
      <c r="E186" s="8" t="str">
        <f>IF(ISTEXT(D186), IFERROR(VLOOKUP(D186,Tablica2, 2, FALSE),""),"")</f>
        <v/>
      </c>
      <c r="F186" s="55" t="s">
        <v>40</v>
      </c>
      <c r="G186" s="11">
        <f>IF(ISTEXT(D186),IF(F186="Nabavka",IFERROR(VLOOKUP(D186,Tablica2,4,FALSE),0), 0),IF(ISTEXT(D186),IF(F186="Prodaja",IFERROR(VLOOKUP(D186,Tablica2,5,FALSE),0)),0))</f>
        <v>0</v>
      </c>
      <c r="H186" s="42"/>
      <c r="I186" s="11">
        <f t="shared" si="7"/>
        <v>0</v>
      </c>
      <c r="J186" s="12"/>
      <c r="K186" s="11">
        <f t="shared" si="8"/>
        <v>0</v>
      </c>
      <c r="L186" s="6"/>
    </row>
    <row r="187" spans="1:12" x14ac:dyDescent="0.25">
      <c r="A187" s="7">
        <v>184</v>
      </c>
      <c r="B187" s="9"/>
      <c r="C187" s="6"/>
      <c r="D187" s="10"/>
      <c r="E187" s="8" t="str">
        <f>IF(ISTEXT(D187), IFERROR(VLOOKUP(D187,Tablica2, 2, FALSE),""),"")</f>
        <v/>
      </c>
      <c r="F187" s="55" t="s">
        <v>40</v>
      </c>
      <c r="G187" s="11">
        <f>IF(ISTEXT(D187),IF(F187="Nabavka",IFERROR(VLOOKUP(D187,Tablica2,4,FALSE),0), 0),IF(ISTEXT(D187),IF(F187="Prodaja",IFERROR(VLOOKUP(D187,Tablica2,5,FALSE),0)),0))</f>
        <v>0</v>
      </c>
      <c r="H187" s="42"/>
      <c r="I187" s="11">
        <f t="shared" si="7"/>
        <v>0</v>
      </c>
      <c r="J187" s="12"/>
      <c r="K187" s="11">
        <f t="shared" si="8"/>
        <v>0</v>
      </c>
      <c r="L187" s="6"/>
    </row>
    <row r="188" spans="1:12" x14ac:dyDescent="0.25">
      <c r="A188" s="7">
        <v>185</v>
      </c>
      <c r="B188" s="9"/>
      <c r="C188" s="6"/>
      <c r="D188" s="10"/>
      <c r="E188" s="8" t="str">
        <f>IF(ISTEXT(D188), IFERROR(VLOOKUP(D188,Tablica2, 2, FALSE),""),"")</f>
        <v/>
      </c>
      <c r="F188" s="55" t="s">
        <v>40</v>
      </c>
      <c r="G188" s="11">
        <f>IF(ISTEXT(D188),IF(F188="Nabavka",IFERROR(VLOOKUP(D188,Tablica2,4,FALSE),0), 0),IF(ISTEXT(D188),IF(F188="Prodaja",IFERROR(VLOOKUP(D188,Tablica2,5,FALSE),0)),0))</f>
        <v>0</v>
      </c>
      <c r="H188" s="42"/>
      <c r="I188" s="11">
        <f t="shared" si="7"/>
        <v>0</v>
      </c>
      <c r="J188" s="12"/>
      <c r="K188" s="11">
        <f t="shared" si="8"/>
        <v>0</v>
      </c>
      <c r="L188" s="6"/>
    </row>
    <row r="189" spans="1:12" x14ac:dyDescent="0.25">
      <c r="A189" s="7">
        <v>186</v>
      </c>
      <c r="B189" s="9"/>
      <c r="C189" s="6"/>
      <c r="D189" s="10"/>
      <c r="E189" s="8" t="str">
        <f>IF(ISTEXT(D189), IFERROR(VLOOKUP(D189,Tablica2, 2, FALSE),""),"")</f>
        <v/>
      </c>
      <c r="F189" s="55" t="s">
        <v>40</v>
      </c>
      <c r="G189" s="11">
        <f>IF(ISTEXT(D189),IF(F189="Nabavka",IFERROR(VLOOKUP(D189,Tablica2,4,FALSE),0), 0),IF(ISTEXT(D189),IF(F189="Prodaja",IFERROR(VLOOKUP(D189,Tablica2,5,FALSE),0)),0))</f>
        <v>0</v>
      </c>
      <c r="H189" s="42"/>
      <c r="I189" s="11">
        <f t="shared" si="7"/>
        <v>0</v>
      </c>
      <c r="J189" s="12"/>
      <c r="K189" s="11">
        <f t="shared" si="8"/>
        <v>0</v>
      </c>
      <c r="L189" s="6"/>
    </row>
    <row r="190" spans="1:12" x14ac:dyDescent="0.25">
      <c r="A190" s="7">
        <v>187</v>
      </c>
      <c r="B190" s="9"/>
      <c r="C190" s="6"/>
      <c r="D190" s="10"/>
      <c r="E190" s="8" t="str">
        <f>IF(ISTEXT(D190), IFERROR(VLOOKUP(D190,Tablica2, 2, FALSE),""),"")</f>
        <v/>
      </c>
      <c r="F190" s="55" t="s">
        <v>40</v>
      </c>
      <c r="G190" s="11">
        <f>IF(ISTEXT(D190),IF(F190="Nabavka",IFERROR(VLOOKUP(D190,Tablica2,4,FALSE),0), 0),IF(ISTEXT(D190),IF(F190="Prodaja",IFERROR(VLOOKUP(D190,Tablica2,5,FALSE),0)),0))</f>
        <v>0</v>
      </c>
      <c r="H190" s="42"/>
      <c r="I190" s="11">
        <f t="shared" si="7"/>
        <v>0</v>
      </c>
      <c r="J190" s="12"/>
      <c r="K190" s="11">
        <f t="shared" si="8"/>
        <v>0</v>
      </c>
      <c r="L190" s="6"/>
    </row>
    <row r="191" spans="1:12" x14ac:dyDescent="0.25">
      <c r="A191" s="7">
        <v>188</v>
      </c>
      <c r="B191" s="9"/>
      <c r="C191" s="6"/>
      <c r="D191" s="10"/>
      <c r="E191" s="8" t="str">
        <f>IF(ISTEXT(D191), IFERROR(VLOOKUP(D191,Tablica2, 2, FALSE),""),"")</f>
        <v/>
      </c>
      <c r="F191" s="55" t="s">
        <v>40</v>
      </c>
      <c r="G191" s="11">
        <f>IF(ISTEXT(D191),IF(F191="Nabavka",IFERROR(VLOOKUP(D191,Tablica2,4,FALSE),0), 0),IF(ISTEXT(D191),IF(F191="Prodaja",IFERROR(VLOOKUP(D191,Tablica2,5,FALSE),0)),0))</f>
        <v>0</v>
      </c>
      <c r="H191" s="42"/>
      <c r="I191" s="11">
        <f t="shared" si="7"/>
        <v>0</v>
      </c>
      <c r="J191" s="12"/>
      <c r="K191" s="11">
        <f t="shared" si="8"/>
        <v>0</v>
      </c>
      <c r="L191" s="6"/>
    </row>
    <row r="192" spans="1:12" x14ac:dyDescent="0.25">
      <c r="A192" s="7">
        <v>189</v>
      </c>
      <c r="B192" s="9"/>
      <c r="C192" s="6"/>
      <c r="D192" s="10"/>
      <c r="E192" s="8" t="str">
        <f>IF(ISTEXT(D192), IFERROR(VLOOKUP(D192,Tablica2, 2, FALSE),""),"")</f>
        <v/>
      </c>
      <c r="F192" s="55" t="s">
        <v>40</v>
      </c>
      <c r="G192" s="11">
        <f>IF(ISTEXT(D192),IF(F192="Nabavka",IFERROR(VLOOKUP(D192,Tablica2,4,FALSE),0), 0),IF(ISTEXT(D192),IF(F192="Prodaja",IFERROR(VLOOKUP(D192,Tablica2,5,FALSE),0)),0))</f>
        <v>0</v>
      </c>
      <c r="H192" s="42"/>
      <c r="I192" s="11">
        <f t="shared" si="7"/>
        <v>0</v>
      </c>
      <c r="J192" s="12"/>
      <c r="K192" s="11">
        <f t="shared" si="8"/>
        <v>0</v>
      </c>
      <c r="L192" s="6"/>
    </row>
    <row r="193" spans="1:12" x14ac:dyDescent="0.25">
      <c r="A193" s="7">
        <v>190</v>
      </c>
      <c r="B193" s="9"/>
      <c r="C193" s="6"/>
      <c r="D193" s="10"/>
      <c r="E193" s="8" t="str">
        <f>IF(ISTEXT(D193), IFERROR(VLOOKUP(D193,Tablica2, 2, FALSE),""),"")</f>
        <v/>
      </c>
      <c r="F193" s="55" t="s">
        <v>40</v>
      </c>
      <c r="G193" s="11">
        <f>IF(ISTEXT(D193),IF(F193="Nabavka",IFERROR(VLOOKUP(D193,Tablica2,4,FALSE),0), 0),IF(ISTEXT(D193),IF(F193="Prodaja",IFERROR(VLOOKUP(D193,Tablica2,5,FALSE),0)),0))</f>
        <v>0</v>
      </c>
      <c r="H193" s="42"/>
      <c r="I193" s="11">
        <f t="shared" si="7"/>
        <v>0</v>
      </c>
      <c r="J193" s="12"/>
      <c r="K193" s="11">
        <f t="shared" si="8"/>
        <v>0</v>
      </c>
      <c r="L193" s="6"/>
    </row>
    <row r="194" spans="1:12" x14ac:dyDescent="0.25">
      <c r="A194" s="7">
        <v>191</v>
      </c>
      <c r="B194" s="9"/>
      <c r="C194" s="6"/>
      <c r="D194" s="10"/>
      <c r="E194" s="8" t="str">
        <f>IF(ISTEXT(D194), IFERROR(VLOOKUP(D194,Tablica2, 2, FALSE),""),"")</f>
        <v/>
      </c>
      <c r="F194" s="55" t="s">
        <v>40</v>
      </c>
      <c r="G194" s="11">
        <f>IF(ISTEXT(D194),IF(F194="Nabavka",IFERROR(VLOOKUP(D194,Tablica2,4,FALSE),0), 0),IF(ISTEXT(D194),IF(F194="Prodaja",IFERROR(VLOOKUP(D194,Tablica2,5,FALSE),0)),0))</f>
        <v>0</v>
      </c>
      <c r="H194" s="42"/>
      <c r="I194" s="11">
        <f t="shared" si="7"/>
        <v>0</v>
      </c>
      <c r="J194" s="12"/>
      <c r="K194" s="11">
        <f t="shared" si="8"/>
        <v>0</v>
      </c>
      <c r="L194" s="6"/>
    </row>
    <row r="195" spans="1:12" x14ac:dyDescent="0.25">
      <c r="A195" s="7">
        <v>192</v>
      </c>
      <c r="B195" s="9"/>
      <c r="C195" s="6"/>
      <c r="D195" s="10"/>
      <c r="E195" s="8" t="str">
        <f>IF(ISTEXT(D195), IFERROR(VLOOKUP(D195,Tablica2, 2, FALSE),""),"")</f>
        <v/>
      </c>
      <c r="F195" s="55" t="s">
        <v>40</v>
      </c>
      <c r="G195" s="11">
        <f>IF(ISTEXT(D195),IF(F195="Nabavka",IFERROR(VLOOKUP(D195,Tablica2,4,FALSE),0), 0),IF(ISTEXT(D195),IF(F195="Prodaja",IFERROR(VLOOKUP(D195,Tablica2,5,FALSE),0)),0))</f>
        <v>0</v>
      </c>
      <c r="H195" s="42"/>
      <c r="I195" s="11">
        <f t="shared" si="7"/>
        <v>0</v>
      </c>
      <c r="J195" s="12"/>
      <c r="K195" s="11">
        <f t="shared" si="8"/>
        <v>0</v>
      </c>
      <c r="L195" s="6"/>
    </row>
    <row r="196" spans="1:12" x14ac:dyDescent="0.25">
      <c r="A196" s="7">
        <v>193</v>
      </c>
      <c r="B196" s="9"/>
      <c r="C196" s="6"/>
      <c r="D196" s="10"/>
      <c r="E196" s="8" t="str">
        <f>IF(ISTEXT(D196), IFERROR(VLOOKUP(D196,Tablica2, 2, FALSE),""),"")</f>
        <v/>
      </c>
      <c r="F196" s="55" t="s">
        <v>40</v>
      </c>
      <c r="G196" s="11">
        <f>IF(ISTEXT(D196),IF(F196="Nabavka",IFERROR(VLOOKUP(D196,Tablica2,4,FALSE),0), 0),IF(ISTEXT(D196),IF(F196="Prodaja",IFERROR(VLOOKUP(D196,Tablica2,5,FALSE),0)),0))</f>
        <v>0</v>
      </c>
      <c r="H196" s="42"/>
      <c r="I196" s="11">
        <f t="shared" si="7"/>
        <v>0</v>
      </c>
      <c r="J196" s="12"/>
      <c r="K196" s="11">
        <f t="shared" si="8"/>
        <v>0</v>
      </c>
      <c r="L196" s="6"/>
    </row>
    <row r="197" spans="1:12" x14ac:dyDescent="0.25">
      <c r="A197" s="7">
        <v>194</v>
      </c>
      <c r="B197" s="9"/>
      <c r="C197" s="6"/>
      <c r="D197" s="10"/>
      <c r="E197" s="8" t="str">
        <f>IF(ISTEXT(D197), IFERROR(VLOOKUP(D197,Tablica2, 2, FALSE),""),"")</f>
        <v/>
      </c>
      <c r="F197" s="55" t="s">
        <v>40</v>
      </c>
      <c r="G197" s="11">
        <f>IF(ISTEXT(D197),IF(F197="Nabavka",IFERROR(VLOOKUP(D197,Tablica2,4,FALSE),0), 0),IF(ISTEXT(D197),IF(F197="Prodaja",IFERROR(VLOOKUP(D197,Tablica2,5,FALSE),0)),0))</f>
        <v>0</v>
      </c>
      <c r="H197" s="42"/>
      <c r="I197" s="11">
        <f t="shared" si="7"/>
        <v>0</v>
      </c>
      <c r="J197" s="12"/>
      <c r="K197" s="11">
        <f t="shared" si="8"/>
        <v>0</v>
      </c>
      <c r="L197" s="6"/>
    </row>
    <row r="198" spans="1:12" x14ac:dyDescent="0.25">
      <c r="A198" s="7">
        <v>195</v>
      </c>
      <c r="B198" s="9"/>
      <c r="C198" s="6"/>
      <c r="D198" s="10"/>
      <c r="E198" s="8" t="str">
        <f>IF(ISTEXT(D198), IFERROR(VLOOKUP(D198,Tablica2, 2, FALSE),""),"")</f>
        <v/>
      </c>
      <c r="F198" s="55" t="s">
        <v>40</v>
      </c>
      <c r="G198" s="11">
        <f>IF(ISTEXT(D198),IF(F198="Nabavka",IFERROR(VLOOKUP(D198,Tablica2,4,FALSE),0), 0),IF(ISTEXT(D198),IF(F198="Prodaja",IFERROR(VLOOKUP(D198,Tablica2,5,FALSE),0)),0))</f>
        <v>0</v>
      </c>
      <c r="H198" s="42"/>
      <c r="I198" s="11">
        <f t="shared" si="7"/>
        <v>0</v>
      </c>
      <c r="J198" s="12"/>
      <c r="K198" s="11">
        <f t="shared" si="8"/>
        <v>0</v>
      </c>
      <c r="L198" s="6"/>
    </row>
    <row r="199" spans="1:12" x14ac:dyDescent="0.25">
      <c r="A199" s="7">
        <v>196</v>
      </c>
      <c r="B199" s="9"/>
      <c r="C199" s="6"/>
      <c r="D199" s="10"/>
      <c r="E199" s="8" t="str">
        <f>IF(ISTEXT(D199), IFERROR(VLOOKUP(D199,Tablica2, 2, FALSE),""),"")</f>
        <v/>
      </c>
      <c r="F199" s="55" t="s">
        <v>40</v>
      </c>
      <c r="G199" s="11">
        <f>IF(ISTEXT(D199),IF(F199="Nabavka",IFERROR(VLOOKUP(D199,Tablica2,4,FALSE),0), 0),IF(ISTEXT(D199),IF(F199="Prodaja",IFERROR(VLOOKUP(D199,Tablica2,5,FALSE),0)),0))</f>
        <v>0</v>
      </c>
      <c r="H199" s="42"/>
      <c r="I199" s="11">
        <f t="shared" si="7"/>
        <v>0</v>
      </c>
      <c r="J199" s="12"/>
      <c r="K199" s="11">
        <f t="shared" si="8"/>
        <v>0</v>
      </c>
      <c r="L199" s="6"/>
    </row>
    <row r="200" spans="1:12" x14ac:dyDescent="0.25">
      <c r="A200" s="7">
        <v>197</v>
      </c>
      <c r="B200" s="9"/>
      <c r="C200" s="6"/>
      <c r="D200" s="10"/>
      <c r="E200" s="8" t="str">
        <f>IF(ISTEXT(D200), IFERROR(VLOOKUP(D200,Tablica2, 2, FALSE),""),"")</f>
        <v/>
      </c>
      <c r="F200" s="55" t="s">
        <v>40</v>
      </c>
      <c r="G200" s="11">
        <f>IF(ISTEXT(D200),IF(F200="Nabavka",IFERROR(VLOOKUP(D200,Tablica2,4,FALSE),0), 0),IF(ISTEXT(D200),IF(F200="Prodaja",IFERROR(VLOOKUP(D200,Tablica2,5,FALSE),0)),0))</f>
        <v>0</v>
      </c>
      <c r="H200" s="42"/>
      <c r="I200" s="11">
        <f t="shared" si="7"/>
        <v>0</v>
      </c>
      <c r="J200" s="12"/>
      <c r="K200" s="11">
        <f t="shared" si="8"/>
        <v>0</v>
      </c>
      <c r="L200" s="6"/>
    </row>
    <row r="201" spans="1:12" x14ac:dyDescent="0.25">
      <c r="A201" s="7">
        <v>198</v>
      </c>
      <c r="B201" s="9"/>
      <c r="C201" s="6"/>
      <c r="D201" s="10"/>
      <c r="E201" s="8" t="str">
        <f>IF(ISTEXT(D201), IFERROR(VLOOKUP(D201,Tablica2, 2, FALSE),""),"")</f>
        <v/>
      </c>
      <c r="F201" s="55" t="s">
        <v>40</v>
      </c>
      <c r="G201" s="11">
        <f>IF(ISTEXT(D201),IF(F201="Nabavka",IFERROR(VLOOKUP(D201,Tablica2,4,FALSE),0), 0),IF(ISTEXT(D201),IF(F201="Prodaja",IFERROR(VLOOKUP(D201,Tablica2,5,FALSE),0)),0))</f>
        <v>0</v>
      </c>
      <c r="H201" s="42"/>
      <c r="I201" s="11">
        <f t="shared" si="7"/>
        <v>0</v>
      </c>
      <c r="J201" s="12"/>
      <c r="K201" s="11">
        <f t="shared" si="8"/>
        <v>0</v>
      </c>
      <c r="L201" s="6"/>
    </row>
    <row r="202" spans="1:12" x14ac:dyDescent="0.25">
      <c r="A202" s="7">
        <v>199</v>
      </c>
      <c r="B202" s="9"/>
      <c r="C202" s="6"/>
      <c r="D202" s="10"/>
      <c r="E202" s="8" t="str">
        <f>IF(ISTEXT(D202), IFERROR(VLOOKUP(D202,Tablica2, 2, FALSE),""),"")</f>
        <v/>
      </c>
      <c r="F202" s="55" t="s">
        <v>40</v>
      </c>
      <c r="G202" s="11">
        <f>IF(ISTEXT(D202),IF(F202="Nabavka",IFERROR(VLOOKUP(D202,Tablica2,4,FALSE),0), 0),IF(ISTEXT(D202),IF(F202="Prodaja",IFERROR(VLOOKUP(D202,Tablica2,5,FALSE),0)),0))</f>
        <v>0</v>
      </c>
      <c r="H202" s="42"/>
      <c r="I202" s="11">
        <f t="shared" si="7"/>
        <v>0</v>
      </c>
      <c r="J202" s="12"/>
      <c r="K202" s="11">
        <f t="shared" si="8"/>
        <v>0</v>
      </c>
      <c r="L202" s="6"/>
    </row>
    <row r="203" spans="1:12" x14ac:dyDescent="0.25">
      <c r="A203" s="7">
        <v>200</v>
      </c>
      <c r="B203" s="9"/>
      <c r="C203" s="6"/>
      <c r="D203" s="10"/>
      <c r="E203" s="8" t="str">
        <f>IF(ISTEXT(D203), IFERROR(VLOOKUP(D203,Tablica2, 2, FALSE),""),"")</f>
        <v/>
      </c>
      <c r="F203" s="55" t="s">
        <v>40</v>
      </c>
      <c r="G203" s="11">
        <f>IF(ISTEXT(D203),IF(F203="Nabavka",IFERROR(VLOOKUP(D203,Tablica2,4,FALSE),0), 0),IF(ISTEXT(D203),IF(F203="Prodaja",IFERROR(VLOOKUP(D203,Tablica2,5,FALSE),0)),0))</f>
        <v>0</v>
      </c>
      <c r="H203" s="42"/>
      <c r="I203" s="11">
        <f t="shared" si="7"/>
        <v>0</v>
      </c>
      <c r="J203" s="12"/>
      <c r="K203" s="11">
        <f t="shared" si="8"/>
        <v>0</v>
      </c>
      <c r="L203" s="6"/>
    </row>
  </sheetData>
  <sheetProtection sort="0" autoFilter="0"/>
  <protectedRanges>
    <protectedRange sqref="D8:D10" name="Raspon1"/>
  </protectedRanges>
  <autoFilter ref="A3:L105"/>
  <sortState ref="B3:I3">
    <sortCondition ref="B3"/>
  </sortState>
  <dataConsolidate>
    <dataRefs count="1">
      <dataRef ref="G4:G103" sheet="Promet"/>
    </dataRefs>
  </dataConsolidate>
  <mergeCells count="2">
    <mergeCell ref="H1:K1"/>
    <mergeCell ref="B1:D2"/>
  </mergeCells>
  <dataValidations count="1">
    <dataValidation type="list" allowBlank="1" showInputMessage="1" showErrorMessage="1" error="Aktivnost nije dozvoljena." prompt="Izaberite ponuđenu aktivnost." sqref="F4:F203">
      <formula1>Vrsta_prometa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0"/>
  <sheetViews>
    <sheetView topLeftCell="A39" workbookViewId="0">
      <selection activeCell="C49" sqref="C49"/>
    </sheetView>
  </sheetViews>
  <sheetFormatPr defaultRowHeight="15" x14ac:dyDescent="0.25"/>
  <cols>
    <col min="1" max="2" width="9.140625" style="59"/>
    <col min="3" max="3" width="30.7109375" style="59" customWidth="1"/>
    <col min="4" max="5" width="9.140625" style="59"/>
    <col min="6" max="6" width="9.140625" style="59" customWidth="1"/>
    <col min="7" max="8" width="9.140625" style="59"/>
    <col min="9" max="9" width="9.140625" style="59" customWidth="1"/>
    <col min="10" max="11" width="9.140625" style="59"/>
    <col min="12" max="12" width="9.140625" style="59" customWidth="1"/>
    <col min="13" max="14" width="9.140625" style="59"/>
    <col min="15" max="15" width="9.140625" style="59" customWidth="1"/>
    <col min="16" max="17" width="9.140625" style="59"/>
    <col min="18" max="18" width="9.140625" style="59" customWidth="1"/>
    <col min="19" max="20" width="9.140625" style="59"/>
    <col min="21" max="21" width="9.140625" style="59" customWidth="1"/>
    <col min="22" max="23" width="9.140625" style="59"/>
    <col min="24" max="24" width="9.140625" style="59" customWidth="1"/>
    <col min="25" max="16384" width="9.140625" style="59"/>
  </cols>
  <sheetData>
    <row r="1" spans="1:8" x14ac:dyDescent="0.25">
      <c r="B1" s="79" t="s">
        <v>42</v>
      </c>
      <c r="C1" s="80"/>
      <c r="D1" s="60"/>
      <c r="E1" s="60"/>
    </row>
    <row r="2" spans="1:8" x14ac:dyDescent="0.25">
      <c r="B2" s="89"/>
      <c r="C2" s="90"/>
      <c r="D2" s="56"/>
      <c r="E2" s="56"/>
    </row>
    <row r="4" spans="1:8" ht="30" x14ac:dyDescent="0.25">
      <c r="A4" s="63"/>
      <c r="B4" s="69" t="s">
        <v>27</v>
      </c>
      <c r="C4" s="69" t="s">
        <v>2</v>
      </c>
      <c r="D4" s="70" t="s">
        <v>47</v>
      </c>
    </row>
    <row r="5" spans="1:8" ht="15" customHeight="1" x14ac:dyDescent="0.25">
      <c r="A5" s="67" t="s">
        <v>51</v>
      </c>
      <c r="B5" s="68" t="s">
        <v>88</v>
      </c>
      <c r="C5" s="64" t="s">
        <v>15</v>
      </c>
      <c r="D5" s="65" t="s">
        <v>48</v>
      </c>
      <c r="H5" s="59" t="s">
        <v>40</v>
      </c>
    </row>
    <row r="6" spans="1:8" ht="15" customHeight="1" x14ac:dyDescent="0.25">
      <c r="A6" s="67" t="s">
        <v>52</v>
      </c>
      <c r="B6" s="68" t="s">
        <v>89</v>
      </c>
      <c r="C6" s="64" t="s">
        <v>16</v>
      </c>
      <c r="D6" s="65" t="s">
        <v>48</v>
      </c>
      <c r="H6" s="59" t="s">
        <v>41</v>
      </c>
    </row>
    <row r="7" spans="1:8" ht="15" customHeight="1" x14ac:dyDescent="0.25">
      <c r="A7" s="67" t="s">
        <v>53</v>
      </c>
      <c r="B7" s="68" t="s">
        <v>90</v>
      </c>
      <c r="C7" s="64" t="s">
        <v>17</v>
      </c>
      <c r="D7" s="65" t="s">
        <v>48</v>
      </c>
    </row>
    <row r="8" spans="1:8" ht="15" customHeight="1" x14ac:dyDescent="0.25">
      <c r="A8" s="67" t="s">
        <v>54</v>
      </c>
      <c r="B8" s="68" t="s">
        <v>91</v>
      </c>
      <c r="C8" s="64" t="s">
        <v>18</v>
      </c>
      <c r="D8" s="65" t="s">
        <v>48</v>
      </c>
    </row>
    <row r="9" spans="1:8" ht="15" customHeight="1" x14ac:dyDescent="0.25">
      <c r="A9" s="67" t="s">
        <v>55</v>
      </c>
      <c r="B9" s="68" t="s">
        <v>92</v>
      </c>
      <c r="C9" s="64" t="s">
        <v>33</v>
      </c>
      <c r="D9" s="65" t="s">
        <v>49</v>
      </c>
    </row>
    <row r="10" spans="1:8" ht="15" customHeight="1" x14ac:dyDescent="0.25">
      <c r="A10" s="67" t="s">
        <v>56</v>
      </c>
      <c r="B10" s="68" t="s">
        <v>93</v>
      </c>
      <c r="C10" s="64" t="s">
        <v>35</v>
      </c>
      <c r="D10" s="65" t="s">
        <v>48</v>
      </c>
    </row>
    <row r="11" spans="1:8" ht="15" customHeight="1" x14ac:dyDescent="0.25">
      <c r="A11" s="67" t="s">
        <v>57</v>
      </c>
      <c r="B11" s="68" t="s">
        <v>94</v>
      </c>
      <c r="C11" s="64" t="s">
        <v>46</v>
      </c>
      <c r="D11" s="65" t="s">
        <v>50</v>
      </c>
    </row>
    <row r="12" spans="1:8" ht="15" customHeight="1" x14ac:dyDescent="0.25">
      <c r="A12" s="67" t="s">
        <v>58</v>
      </c>
      <c r="B12" s="68" t="s">
        <v>96</v>
      </c>
      <c r="C12" s="64"/>
      <c r="D12" s="65"/>
    </row>
    <row r="13" spans="1:8" ht="15" customHeight="1" x14ac:dyDescent="0.25">
      <c r="A13" s="67" t="s">
        <v>69</v>
      </c>
      <c r="B13" s="68" t="s">
        <v>97</v>
      </c>
      <c r="C13" s="64"/>
      <c r="D13" s="65"/>
    </row>
    <row r="14" spans="1:8" ht="15" customHeight="1" x14ac:dyDescent="0.25">
      <c r="A14" s="67" t="s">
        <v>70</v>
      </c>
      <c r="B14" s="68" t="s">
        <v>98</v>
      </c>
      <c r="C14" s="64"/>
      <c r="D14" s="65"/>
    </row>
    <row r="15" spans="1:8" ht="15" customHeight="1" x14ac:dyDescent="0.25">
      <c r="A15" s="67" t="s">
        <v>71</v>
      </c>
      <c r="B15" s="68" t="s">
        <v>99</v>
      </c>
      <c r="C15" s="64"/>
      <c r="D15" s="65"/>
    </row>
    <row r="16" spans="1:8" ht="15" customHeight="1" x14ac:dyDescent="0.25">
      <c r="A16" s="67" t="s">
        <v>72</v>
      </c>
      <c r="B16" s="68" t="s">
        <v>100</v>
      </c>
      <c r="C16" s="64"/>
      <c r="D16" s="65"/>
    </row>
    <row r="17" spans="1:4" ht="15" customHeight="1" x14ac:dyDescent="0.25">
      <c r="A17" s="67" t="s">
        <v>73</v>
      </c>
      <c r="B17" s="68" t="s">
        <v>101</v>
      </c>
      <c r="C17" s="64"/>
      <c r="D17" s="65"/>
    </row>
    <row r="18" spans="1:4" ht="15" customHeight="1" x14ac:dyDescent="0.25">
      <c r="A18" s="67" t="s">
        <v>74</v>
      </c>
      <c r="B18" s="68" t="s">
        <v>102</v>
      </c>
      <c r="C18" s="64"/>
      <c r="D18" s="65"/>
    </row>
    <row r="19" spans="1:4" ht="15" customHeight="1" x14ac:dyDescent="0.25">
      <c r="A19" s="67" t="s">
        <v>75</v>
      </c>
      <c r="B19" s="68" t="s">
        <v>103</v>
      </c>
      <c r="C19" s="64"/>
      <c r="D19" s="65"/>
    </row>
    <row r="20" spans="1:4" ht="15" customHeight="1" x14ac:dyDescent="0.25">
      <c r="A20" s="67" t="s">
        <v>95</v>
      </c>
      <c r="B20" s="68" t="s">
        <v>104</v>
      </c>
      <c r="C20" s="64"/>
      <c r="D20" s="65"/>
    </row>
    <row r="21" spans="1:4" ht="15" customHeight="1" x14ac:dyDescent="0.25">
      <c r="A21" s="67" t="s">
        <v>76</v>
      </c>
      <c r="B21" s="68" t="s">
        <v>105</v>
      </c>
      <c r="C21" s="64"/>
      <c r="D21" s="65"/>
    </row>
    <row r="22" spans="1:4" ht="15" customHeight="1" x14ac:dyDescent="0.25">
      <c r="A22" s="67" t="s">
        <v>77</v>
      </c>
      <c r="B22" s="68" t="s">
        <v>106</v>
      </c>
      <c r="C22" s="64"/>
      <c r="D22" s="65"/>
    </row>
    <row r="23" spans="1:4" ht="15" customHeight="1" x14ac:dyDescent="0.25">
      <c r="A23" s="67" t="s">
        <v>78</v>
      </c>
      <c r="B23" s="68" t="s">
        <v>107</v>
      </c>
      <c r="C23" s="64"/>
      <c r="D23" s="65"/>
    </row>
    <row r="24" spans="1:4" ht="15" customHeight="1" x14ac:dyDescent="0.25">
      <c r="A24" s="67" t="s">
        <v>79</v>
      </c>
      <c r="B24" s="68" t="s">
        <v>108</v>
      </c>
      <c r="C24" s="64"/>
      <c r="D24" s="65"/>
    </row>
    <row r="25" spans="1:4" ht="15" customHeight="1" x14ac:dyDescent="0.25">
      <c r="A25" s="67" t="s">
        <v>80</v>
      </c>
      <c r="B25" s="68" t="s">
        <v>109</v>
      </c>
      <c r="C25" s="66"/>
      <c r="D25" s="65"/>
    </row>
    <row r="26" spans="1:4" ht="15" customHeight="1" x14ac:dyDescent="0.25">
      <c r="A26" s="67" t="s">
        <v>81</v>
      </c>
      <c r="B26" s="68" t="s">
        <v>110</v>
      </c>
      <c r="C26" s="66"/>
      <c r="D26" s="65"/>
    </row>
    <row r="27" spans="1:4" ht="15" customHeight="1" x14ac:dyDescent="0.25">
      <c r="A27" s="67" t="s">
        <v>82</v>
      </c>
      <c r="B27" s="68" t="s">
        <v>111</v>
      </c>
      <c r="C27" s="66"/>
      <c r="D27" s="65"/>
    </row>
    <row r="28" spans="1:4" ht="15" customHeight="1" x14ac:dyDescent="0.25">
      <c r="A28" s="67" t="s">
        <v>83</v>
      </c>
      <c r="B28" s="68" t="s">
        <v>112</v>
      </c>
      <c r="C28" s="66"/>
      <c r="D28" s="65"/>
    </row>
    <row r="29" spans="1:4" ht="15" customHeight="1" x14ac:dyDescent="0.25">
      <c r="A29" s="67" t="s">
        <v>84</v>
      </c>
      <c r="B29" s="68" t="s">
        <v>113</v>
      </c>
      <c r="C29" s="66"/>
      <c r="D29" s="65"/>
    </row>
    <row r="30" spans="1:4" ht="15" customHeight="1" x14ac:dyDescent="0.25">
      <c r="A30" s="67" t="s">
        <v>85</v>
      </c>
      <c r="B30" s="68" t="s">
        <v>114</v>
      </c>
      <c r="C30" s="66"/>
      <c r="D30" s="65"/>
    </row>
    <row r="31" spans="1:4" ht="15" customHeight="1" x14ac:dyDescent="0.25">
      <c r="A31" s="67" t="s">
        <v>86</v>
      </c>
      <c r="B31" s="68" t="s">
        <v>115</v>
      </c>
      <c r="C31" s="66"/>
      <c r="D31" s="65"/>
    </row>
    <row r="32" spans="1:4" ht="15" customHeight="1" x14ac:dyDescent="0.25">
      <c r="A32" s="67" t="s">
        <v>87</v>
      </c>
      <c r="B32" s="68" t="s">
        <v>116</v>
      </c>
      <c r="C32" s="66"/>
      <c r="D32" s="65"/>
    </row>
    <row r="33" spans="1:25" ht="15" customHeight="1" x14ac:dyDescent="0.25">
      <c r="A33" s="67"/>
      <c r="B33" s="68"/>
      <c r="C33" s="66"/>
      <c r="D33" s="65"/>
    </row>
    <row r="34" spans="1:25" ht="15" customHeight="1" x14ac:dyDescent="0.25">
      <c r="A34" s="67"/>
      <c r="B34" s="68"/>
      <c r="C34" s="66"/>
      <c r="D34" s="65"/>
    </row>
    <row r="35" spans="1:25" ht="15" customHeight="1" x14ac:dyDescent="0.25"/>
    <row r="36" spans="1:25" ht="15" customHeight="1" x14ac:dyDescent="0.25"/>
    <row r="37" spans="1:25" ht="15" customHeight="1" x14ac:dyDescent="0.25">
      <c r="E37" s="61"/>
      <c r="F37" s="61"/>
      <c r="G37" s="62"/>
      <c r="H37" s="61"/>
      <c r="I37" s="61"/>
      <c r="J37" s="62"/>
      <c r="K37" s="61"/>
      <c r="L37" s="61"/>
      <c r="M37" s="62"/>
      <c r="N37" s="61"/>
      <c r="O37" s="61"/>
      <c r="P37" s="62"/>
      <c r="Q37" s="61"/>
      <c r="R37" s="61"/>
      <c r="S37" s="62"/>
      <c r="T37" s="61"/>
      <c r="U37" s="61"/>
      <c r="V37" s="62"/>
      <c r="W37" s="61"/>
      <c r="X37" s="61"/>
      <c r="Y37" s="62"/>
    </row>
    <row r="38" spans="1:25" ht="30" x14ac:dyDescent="0.25">
      <c r="B38" s="71" t="s">
        <v>27</v>
      </c>
      <c r="C38" s="72" t="s">
        <v>2</v>
      </c>
      <c r="D38" s="73" t="s">
        <v>47</v>
      </c>
      <c r="E38" s="74" t="s">
        <v>44</v>
      </c>
      <c r="F38" s="74" t="s">
        <v>45</v>
      </c>
      <c r="G38" s="75" t="s">
        <v>43</v>
      </c>
    </row>
    <row r="39" spans="1:25" ht="15" customHeight="1" x14ac:dyDescent="0.25">
      <c r="B39" s="76" t="s">
        <v>51</v>
      </c>
      <c r="C39" s="57" t="s">
        <v>15</v>
      </c>
      <c r="D39" s="58" t="s">
        <v>48</v>
      </c>
      <c r="E39" s="77" t="e">
        <f>#REF!</f>
        <v>#REF!</v>
      </c>
      <c r="F39" s="77" t="e">
        <f>#REF!</f>
        <v>#REF!</v>
      </c>
      <c r="G39" s="78" t="e">
        <f>#REF!</f>
        <v>#REF!</v>
      </c>
    </row>
    <row r="40" spans="1:25" ht="15" customHeight="1" x14ac:dyDescent="0.25">
      <c r="B40" s="76" t="s">
        <v>59</v>
      </c>
      <c r="C40" s="57" t="s">
        <v>15</v>
      </c>
      <c r="D40" s="58" t="s">
        <v>48</v>
      </c>
      <c r="E40" s="77" t="e">
        <f>#REF!</f>
        <v>#REF!</v>
      </c>
      <c r="F40" s="77" t="e">
        <f>#REF!</f>
        <v>#REF!</v>
      </c>
      <c r="G40" s="78" t="e">
        <f>#REF!</f>
        <v>#REF!</v>
      </c>
    </row>
    <row r="41" spans="1:25" ht="15" customHeight="1" x14ac:dyDescent="0.25">
      <c r="B41" s="76" t="s">
        <v>60</v>
      </c>
      <c r="C41" s="57" t="s">
        <v>15</v>
      </c>
      <c r="D41" s="58" t="s">
        <v>48</v>
      </c>
      <c r="E41" s="77" t="e">
        <f>#REF!</f>
        <v>#REF!</v>
      </c>
      <c r="F41" s="77" t="e">
        <f>#REF!</f>
        <v>#REF!</v>
      </c>
      <c r="G41" s="78" t="e">
        <f>#REF!</f>
        <v>#REF!</v>
      </c>
    </row>
    <row r="42" spans="1:25" ht="15" customHeight="1" x14ac:dyDescent="0.25">
      <c r="B42" s="76" t="s">
        <v>61</v>
      </c>
      <c r="C42" s="57" t="s">
        <v>15</v>
      </c>
      <c r="D42" s="58" t="s">
        <v>48</v>
      </c>
      <c r="E42" s="77" t="e">
        <f>#REF!</f>
        <v>#REF!</v>
      </c>
      <c r="F42" s="77" t="e">
        <f>#REF!</f>
        <v>#REF!</v>
      </c>
      <c r="G42" s="78" t="e">
        <f>#REF!</f>
        <v>#REF!</v>
      </c>
    </row>
    <row r="43" spans="1:25" ht="15" customHeight="1" x14ac:dyDescent="0.25">
      <c r="B43" s="76" t="s">
        <v>62</v>
      </c>
      <c r="C43" s="57" t="s">
        <v>15</v>
      </c>
      <c r="D43" s="58" t="s">
        <v>48</v>
      </c>
      <c r="E43" s="77" t="e">
        <f>#REF!</f>
        <v>#REF!</v>
      </c>
      <c r="F43" s="77" t="e">
        <f>#REF!</f>
        <v>#REF!</v>
      </c>
      <c r="G43" s="78" t="e">
        <f>#REF!</f>
        <v>#REF!</v>
      </c>
    </row>
    <row r="44" spans="1:25" ht="15" customHeight="1" x14ac:dyDescent="0.25">
      <c r="B44" s="76" t="s">
        <v>63</v>
      </c>
      <c r="C44" s="57" t="s">
        <v>15</v>
      </c>
      <c r="D44" s="58" t="s">
        <v>48</v>
      </c>
      <c r="E44" s="77" t="e">
        <f>#REF!</f>
        <v>#REF!</v>
      </c>
      <c r="F44" s="77" t="e">
        <f>#REF!</f>
        <v>#REF!</v>
      </c>
      <c r="G44" s="78" t="e">
        <f>#REF!</f>
        <v>#REF!</v>
      </c>
    </row>
    <row r="45" spans="1:25" ht="15" customHeight="1" x14ac:dyDescent="0.25">
      <c r="B45" s="76" t="s">
        <v>64</v>
      </c>
      <c r="C45" s="57" t="s">
        <v>15</v>
      </c>
      <c r="D45" s="58" t="s">
        <v>48</v>
      </c>
      <c r="E45" s="77" t="e">
        <f>#REF!</f>
        <v>#REF!</v>
      </c>
      <c r="F45" s="77" t="e">
        <f>#REF!</f>
        <v>#REF!</v>
      </c>
      <c r="G45" s="78" t="e">
        <f>#REF!</f>
        <v>#REF!</v>
      </c>
    </row>
    <row r="46" spans="1:25" ht="15" customHeight="1" x14ac:dyDescent="0.25">
      <c r="B46" s="76" t="s">
        <v>65</v>
      </c>
      <c r="C46" s="57" t="s">
        <v>15</v>
      </c>
      <c r="D46" s="58" t="s">
        <v>48</v>
      </c>
      <c r="E46" s="77" t="e">
        <f>#REF!</f>
        <v>#REF!</v>
      </c>
      <c r="F46" s="77" t="e">
        <f>#REF!</f>
        <v>#REF!</v>
      </c>
      <c r="G46" s="78" t="e">
        <f>#REF!</f>
        <v>#REF!</v>
      </c>
    </row>
    <row r="47" spans="1:25" ht="15" customHeight="1" x14ac:dyDescent="0.25">
      <c r="B47" s="76" t="s">
        <v>66</v>
      </c>
      <c r="C47" s="57" t="s">
        <v>15</v>
      </c>
      <c r="D47" s="58" t="s">
        <v>48</v>
      </c>
      <c r="E47" s="77" t="e">
        <f>#REF!</f>
        <v>#REF!</v>
      </c>
      <c r="F47" s="77" t="e">
        <f>#REF!</f>
        <v>#REF!</v>
      </c>
      <c r="G47" s="78" t="e">
        <f>#REF!</f>
        <v>#REF!</v>
      </c>
    </row>
    <row r="48" spans="1:25" ht="15" customHeight="1" x14ac:dyDescent="0.25">
      <c r="B48" s="76" t="s">
        <v>67</v>
      </c>
      <c r="C48" s="57" t="s">
        <v>15</v>
      </c>
      <c r="D48" s="58" t="s">
        <v>48</v>
      </c>
      <c r="E48" s="77" t="e">
        <f>#REF!</f>
        <v>#REF!</v>
      </c>
      <c r="F48" s="77" t="e">
        <f>#REF!</f>
        <v>#REF!</v>
      </c>
      <c r="G48" s="78" t="e">
        <f>#REF!</f>
        <v>#REF!</v>
      </c>
    </row>
    <row r="49" spans="2:7" ht="15" customHeight="1" x14ac:dyDescent="0.25">
      <c r="B49" s="76" t="s">
        <v>68</v>
      </c>
      <c r="C49" s="57" t="s">
        <v>15</v>
      </c>
      <c r="D49" s="58" t="s">
        <v>48</v>
      </c>
      <c r="E49" s="77" t="e">
        <f>#REF!</f>
        <v>#REF!</v>
      </c>
      <c r="F49" s="77" t="e">
        <f>#REF!</f>
        <v>#REF!</v>
      </c>
      <c r="G49" s="78" t="e">
        <f>#REF!</f>
        <v>#REF!</v>
      </c>
    </row>
    <row r="50" spans="2:7" ht="15" customHeight="1" x14ac:dyDescent="0.25"/>
  </sheetData>
  <dataConsolidate/>
  <mergeCells count="1">
    <mergeCell ref="B1:C2"/>
  </mergeCells>
  <conditionalFormatting sqref="E38:F38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6">
      <colorScale>
        <cfvo type="min"/>
        <cfvo type="max"/>
        <color rgb="FFFCFCFF"/>
        <color rgb="FF63BE7B"/>
      </colorScale>
    </cfRule>
  </conditionalFormatting>
  <conditionalFormatting sqref="E38:F3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3">
      <colorScale>
        <cfvo type="min"/>
        <cfvo type="max"/>
        <color rgb="FFFCFCFF"/>
        <color rgb="FF63BE7B"/>
      </colorScale>
    </cfRule>
  </conditionalFormatting>
  <conditionalFormatting sqref="G3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Podaci</vt:lpstr>
      <vt:lpstr>Promet</vt:lpstr>
      <vt:lpstr>Artikli</vt:lpstr>
      <vt:lpstr>ID_Artikla</vt:lpstr>
      <vt:lpstr>Tablica2</vt:lpstr>
      <vt:lpstr>Vrsta_prometa</vt:lpstr>
    </vt:vector>
  </TitlesOfParts>
  <Company>PC_Popović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R. Popović</dc:creator>
  <cp:lastModifiedBy>Pera Konc</cp:lastModifiedBy>
  <dcterms:created xsi:type="dcterms:W3CDTF">2016-02-24T20:29:45Z</dcterms:created>
  <dcterms:modified xsi:type="dcterms:W3CDTF">2016-03-03T08:53:34Z</dcterms:modified>
</cp:coreProperties>
</file>