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300" windowWidth="15480" windowHeight="11460"/>
  </bookViews>
  <sheets>
    <sheet name="Efficiency Table C02 I" sheetId="1" r:id="rId1"/>
  </sheets>
  <definedNames>
    <definedName name="k">'Efficiency Table C02 I'!#REF!</definedName>
    <definedName name="kjbkb">'Efficiency Table C02 I'!#REF!</definedName>
    <definedName name="t">'Efficiency Table C02 I'!#REF!</definedName>
  </definedNames>
  <calcPr calcId="144525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8" i="1"/>
  <c r="H3" i="1" l="1"/>
  <c r="I8" i="1" l="1"/>
  <c r="F19" i="1"/>
  <c r="C3" i="1" l="1"/>
  <c r="H25" i="1" l="1"/>
  <c r="G19" i="1"/>
  <c r="E19" i="1"/>
  <c r="D19" i="1"/>
  <c r="D25" i="1" l="1"/>
</calcChain>
</file>

<file path=xl/sharedStrings.xml><?xml version="1.0" encoding="utf-8"?>
<sst xmlns="http://schemas.openxmlformats.org/spreadsheetml/2006/main" count="14" uniqueCount="14">
  <si>
    <t>Machine</t>
  </si>
  <si>
    <t>Cutting Time</t>
  </si>
  <si>
    <t>Setup Time</t>
  </si>
  <si>
    <t>Wires</t>
  </si>
  <si>
    <t>Orders</t>
  </si>
  <si>
    <t>%</t>
  </si>
  <si>
    <t>Minutes</t>
  </si>
  <si>
    <t>SUM CT</t>
  </si>
  <si>
    <t>SUM ST</t>
  </si>
  <si>
    <t>SUM W</t>
  </si>
  <si>
    <t>SUM O</t>
  </si>
  <si>
    <t>Grupa C02</t>
  </si>
  <si>
    <t>Group Efficiency %</t>
  </si>
  <si>
    <t>Group Minutes (SM+CM)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</si>
</sst>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h:mm;@"/>
  </numFmts>
  <fonts count="12" x14ac:knownFonts="1">
    <font>
      <sz val="11"/>
      <name val="Arial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auto="1"/>
      </right>
      <top/>
      <bottom style="thick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10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9" fontId="1" fillId="3" borderId="0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18" fontId="1" fillId="3" borderId="0" xfId="0" applyNumberFormat="1" applyFont="1" applyFill="1" applyBorder="1"/>
    <xf numFmtId="18" fontId="6" fillId="4" borderId="0" xfId="0" applyNumberFormat="1" applyFont="1" applyFill="1" applyBorder="1"/>
    <xf numFmtId="9" fontId="1" fillId="0" borderId="15" xfId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9" fontId="4" fillId="2" borderId="14" xfId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7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8C8C8"/>
      <rgbColor rgb="00D1929C"/>
      <rgbColor rgb="00505050"/>
      <rgbColor rgb="00FDF0A6"/>
      <rgbColor rgb="00F588B5"/>
      <rgbColor rgb="00A7001D"/>
      <rgbColor rgb="00FA0059"/>
      <rgbColor rgb="00A22538"/>
      <rgbColor rgb="005475B6"/>
      <rgbColor rgb="00FFDF33"/>
      <rgbColor rgb="00809CC9"/>
      <rgbColor rgb="00282828"/>
      <rgbColor rgb="00FFFFFF"/>
      <rgbColor rgb="00A0A0A0"/>
      <rgbColor rgb="005475B6"/>
      <rgbColor rgb="00FFB858"/>
      <rgbColor rgb="00A7001D"/>
      <rgbColor rgb="002B795C"/>
      <rgbColor rgb="000C2C82"/>
      <rgbColor rgb="00FFDF33"/>
      <rgbColor rgb="00440953"/>
      <rgbColor rgb="00FA0059"/>
      <rgbColor rgb="000C2C82"/>
      <rgbColor rgb="00FA0059"/>
      <rgbColor rgb="002B795C"/>
      <rgbColor rgb="005475B6"/>
      <rgbColor rgb="00440952"/>
      <rgbColor rgb="00A22538"/>
      <rgbColor rgb="00FFDF33"/>
      <rgbColor rgb="00FFB858"/>
      <rgbColor rgb="00FFDF33"/>
      <rgbColor rgb="004F5557"/>
      <rgbColor rgb="00440952"/>
      <rgbColor rgb="005475B6"/>
      <rgbColor rgb="00018F92"/>
      <rgbColor rgb="002B795C"/>
      <rgbColor rgb="00FFFFFF"/>
      <rgbColor rgb="000C2C82"/>
      <rgbColor rgb="00C0C5E0"/>
      <rgbColor rgb="00B198AF"/>
      <rgbColor rgb="0080CED0"/>
      <rgbColor rgb="00FECFB7"/>
      <rgbColor rgb="00F0F0F0"/>
      <rgbColor rgb="00FFB858"/>
      <rgbColor rgb="00787878"/>
      <rgbColor rgb="008FBDB6"/>
      <rgbColor rgb="00440952"/>
      <rgbColor rgb="00B3B6B7"/>
      <rgbColor rgb="004F5557"/>
      <rgbColor rgb="00018F92"/>
      <rgbColor rgb="00FFFFFF"/>
      <rgbColor rgb="00FFB858"/>
      <rgbColor rgb="000C2C82"/>
      <rgbColor rgb="002B795C"/>
    </indexedColors>
    <mruColors>
      <color rgb="FF9A59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368736</xdr:colOff>
      <xdr:row>13</xdr:row>
      <xdr:rowOff>139874</xdr:rowOff>
    </xdr:from>
    <xdr:to>
      <xdr:col>3</xdr:col>
      <xdr:colOff>435410</xdr:colOff>
      <xdr:row>16</xdr:row>
      <xdr:rowOff>111299</xdr:rowOff>
    </xdr:to>
    <xdr:sp macro="" textlink="">
      <xdr:nvSpPr>
        <xdr:cNvPr id="2" name="Down Arrow 1"/>
        <xdr:cNvSpPr/>
      </xdr:nvSpPr>
      <xdr:spPr>
        <a:xfrm>
          <a:off x="1804010" y="2889728"/>
          <a:ext cx="66674" cy="5487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368605</xdr:colOff>
      <xdr:row>13</xdr:row>
      <xdr:rowOff>133741</xdr:rowOff>
    </xdr:from>
    <xdr:to>
      <xdr:col>4</xdr:col>
      <xdr:colOff>435279</xdr:colOff>
      <xdr:row>16</xdr:row>
      <xdr:rowOff>105166</xdr:rowOff>
    </xdr:to>
    <xdr:sp macro="" textlink="">
      <xdr:nvSpPr>
        <xdr:cNvPr id="18" name="Down Arrow 17"/>
        <xdr:cNvSpPr/>
      </xdr:nvSpPr>
      <xdr:spPr>
        <a:xfrm>
          <a:off x="2612852" y="2883595"/>
          <a:ext cx="66674" cy="5487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329461</xdr:colOff>
      <xdr:row>13</xdr:row>
      <xdr:rowOff>130479</xdr:rowOff>
    </xdr:from>
    <xdr:to>
      <xdr:col>5</xdr:col>
      <xdr:colOff>396135</xdr:colOff>
      <xdr:row>16</xdr:row>
      <xdr:rowOff>101904</xdr:rowOff>
    </xdr:to>
    <xdr:sp macro="" textlink="">
      <xdr:nvSpPr>
        <xdr:cNvPr id="19" name="Down Arrow 18"/>
        <xdr:cNvSpPr/>
      </xdr:nvSpPr>
      <xdr:spPr>
        <a:xfrm>
          <a:off x="3382680" y="2880333"/>
          <a:ext cx="66674" cy="5487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267483</xdr:colOff>
      <xdr:row>13</xdr:row>
      <xdr:rowOff>123956</xdr:rowOff>
    </xdr:from>
    <xdr:to>
      <xdr:col>6</xdr:col>
      <xdr:colOff>334157</xdr:colOff>
      <xdr:row>16</xdr:row>
      <xdr:rowOff>95381</xdr:rowOff>
    </xdr:to>
    <xdr:sp macro="" textlink="">
      <xdr:nvSpPr>
        <xdr:cNvPr id="20" name="Down Arrow 19"/>
        <xdr:cNvSpPr/>
      </xdr:nvSpPr>
      <xdr:spPr>
        <a:xfrm>
          <a:off x="4054649" y="2873810"/>
          <a:ext cx="66674" cy="5487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345770</xdr:colOff>
      <xdr:row>19</xdr:row>
      <xdr:rowOff>101122</xdr:rowOff>
    </xdr:from>
    <xdr:to>
      <xdr:col>3</xdr:col>
      <xdr:colOff>417533</xdr:colOff>
      <xdr:row>21</xdr:row>
      <xdr:rowOff>52193</xdr:rowOff>
    </xdr:to>
    <xdr:sp macro="" textlink="">
      <xdr:nvSpPr>
        <xdr:cNvPr id="27" name="Up Arrow 26"/>
        <xdr:cNvSpPr/>
      </xdr:nvSpPr>
      <xdr:spPr>
        <a:xfrm>
          <a:off x="1781044" y="4159033"/>
          <a:ext cx="71763" cy="339247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368605</xdr:colOff>
      <xdr:row>19</xdr:row>
      <xdr:rowOff>104384</xdr:rowOff>
    </xdr:from>
    <xdr:to>
      <xdr:col>4</xdr:col>
      <xdr:colOff>440368</xdr:colOff>
      <xdr:row>21</xdr:row>
      <xdr:rowOff>55455</xdr:rowOff>
    </xdr:to>
    <xdr:sp macro="" textlink="">
      <xdr:nvSpPr>
        <xdr:cNvPr id="28" name="Up Arrow 27"/>
        <xdr:cNvSpPr/>
      </xdr:nvSpPr>
      <xdr:spPr>
        <a:xfrm>
          <a:off x="2612852" y="4162295"/>
          <a:ext cx="71763" cy="339247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362080</xdr:colOff>
      <xdr:row>21</xdr:row>
      <xdr:rowOff>39144</xdr:rowOff>
    </xdr:from>
    <xdr:to>
      <xdr:col>4</xdr:col>
      <xdr:colOff>424058</xdr:colOff>
      <xdr:row>21</xdr:row>
      <xdr:rowOff>84863</xdr:rowOff>
    </xdr:to>
    <xdr:sp macro="" textlink="">
      <xdr:nvSpPr>
        <xdr:cNvPr id="29" name="Rectangle 28"/>
        <xdr:cNvSpPr/>
      </xdr:nvSpPr>
      <xdr:spPr>
        <a:xfrm>
          <a:off x="1797354" y="4485231"/>
          <a:ext cx="870951" cy="4571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769829</xdr:colOff>
      <xdr:row>21</xdr:row>
      <xdr:rowOff>94598</xdr:rowOff>
    </xdr:from>
    <xdr:to>
      <xdr:col>4</xdr:col>
      <xdr:colOff>16310</xdr:colOff>
      <xdr:row>23</xdr:row>
      <xdr:rowOff>0</xdr:rowOff>
    </xdr:to>
    <xdr:sp macro="" textlink="">
      <xdr:nvSpPr>
        <xdr:cNvPr id="30" name="Down Arrow 29"/>
        <xdr:cNvSpPr/>
      </xdr:nvSpPr>
      <xdr:spPr>
        <a:xfrm>
          <a:off x="2205103" y="4540685"/>
          <a:ext cx="55454" cy="28379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RAEXLMAIER">
  <a:themeElements>
    <a:clrScheme name="DRAEXLMAIER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0097AC"/>
      </a:accent1>
      <a:accent2>
        <a:srgbClr val="888E95"/>
      </a:accent2>
      <a:accent3>
        <a:srgbClr val="F8DA00"/>
      </a:accent3>
      <a:accent4>
        <a:srgbClr val="F28B00"/>
      </a:accent4>
      <a:accent5>
        <a:srgbClr val="E72D34"/>
      </a:accent5>
      <a:accent6>
        <a:srgbClr val="5EB342"/>
      </a:accent6>
      <a:hlink>
        <a:srgbClr val="0097AC"/>
      </a:hlink>
      <a:folHlink>
        <a:srgbClr val="888E95"/>
      </a:folHlink>
    </a:clrScheme>
    <a:fontScheme name="DRX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DRX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28"/>
  <sheetViews>
    <sheetView tabSelected="1" zoomScaleNormal="100" workbookViewId="0">
      <selection activeCell="O12" sqref="O12"/>
    </sheetView>
  </sheetViews>
  <sheetFormatPr defaultColWidth="11" defaultRowHeight="15" x14ac:dyDescent="0.2"/>
  <cols>
    <col min="1" max="1" width="7.125" style="1" customWidth="1"/>
    <col min="2" max="2" width="4.125" style="1" customWidth="1"/>
    <col min="3" max="3" width="7.625" style="1" customWidth="1"/>
    <col min="4" max="5" width="10.625" style="1" customWidth="1"/>
    <col min="6" max="6" width="9.625" style="1" customWidth="1"/>
    <col min="7" max="8" width="7.625" style="1" customWidth="1"/>
    <col min="9" max="9" width="8.625" style="1" customWidth="1"/>
    <col min="10" max="10" width="4.125" style="1" customWidth="1"/>
    <col min="11" max="16384" width="11" style="1"/>
  </cols>
  <sheetData>
    <row r="1" spans="2:15" ht="15.75" thickBot="1" x14ac:dyDescent="0.25"/>
    <row r="2" spans="2:15" ht="15" customHeight="1" thickTop="1" x14ac:dyDescent="0.2">
      <c r="B2" s="13"/>
      <c r="C2" s="14"/>
      <c r="D2" s="14"/>
      <c r="E2" s="2"/>
      <c r="F2" s="2"/>
      <c r="G2" s="2"/>
      <c r="H2" s="2"/>
      <c r="I2" s="14"/>
      <c r="J2" s="16"/>
    </row>
    <row r="3" spans="2:15" ht="15.75" customHeight="1" x14ac:dyDescent="0.2">
      <c r="B3" s="21"/>
      <c r="C3" s="49">
        <f ca="1">DATE(YEAR(NOW()),MONTH(NOW()),DAY(NOW()))</f>
        <v>42183</v>
      </c>
      <c r="D3" s="49"/>
      <c r="E3" s="20"/>
      <c r="F3" s="20"/>
      <c r="G3" s="24"/>
      <c r="H3" s="37">
        <f ca="1">TIME(HOUR(NOW()),MINUTE(NOW()),SECOND(NOW()))</f>
        <v>0.77094907407407398</v>
      </c>
      <c r="I3" s="37"/>
      <c r="J3" s="22"/>
    </row>
    <row r="4" spans="2:15" ht="15.75" customHeight="1" x14ac:dyDescent="0.2">
      <c r="B4" s="15"/>
      <c r="C4" s="18"/>
      <c r="D4" s="18"/>
      <c r="E4" s="3"/>
      <c r="F4" s="3"/>
      <c r="G4" s="3"/>
      <c r="H4" s="3"/>
      <c r="I4" s="18"/>
      <c r="J4" s="17"/>
    </row>
    <row r="5" spans="2:15" ht="30" customHeight="1" x14ac:dyDescent="0.2">
      <c r="B5" s="5"/>
      <c r="C5" s="3"/>
      <c r="D5" s="3"/>
      <c r="E5" s="36" t="s">
        <v>11</v>
      </c>
      <c r="F5" s="36"/>
      <c r="G5" s="36"/>
      <c r="H5" s="3"/>
      <c r="I5" s="23"/>
      <c r="J5" s="4"/>
      <c r="M5" s="55"/>
      <c r="N5" s="56"/>
      <c r="O5" s="57"/>
    </row>
    <row r="6" spans="2:15" ht="15.75" thickBot="1" x14ac:dyDescent="0.25">
      <c r="B6" s="5"/>
      <c r="C6" s="3"/>
      <c r="D6" s="3"/>
      <c r="E6" s="3"/>
      <c r="F6" s="3"/>
      <c r="G6" s="3"/>
      <c r="H6" s="3"/>
      <c r="I6" s="3"/>
      <c r="J6" s="4"/>
      <c r="M6" s="55"/>
      <c r="N6" s="58"/>
      <c r="O6" s="55"/>
    </row>
    <row r="7" spans="2:15" ht="17.25" thickTop="1" thickBot="1" x14ac:dyDescent="0.25">
      <c r="B7" s="5"/>
      <c r="C7" s="29" t="s">
        <v>0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6</v>
      </c>
      <c r="I7" s="31" t="s">
        <v>5</v>
      </c>
      <c r="J7" s="4"/>
      <c r="M7" s="55"/>
      <c r="N7" s="58"/>
      <c r="O7" s="55"/>
    </row>
    <row r="8" spans="2:15" ht="16.5" thickTop="1" thickBot="1" x14ac:dyDescent="0.25">
      <c r="B8" s="5"/>
      <c r="C8" s="26">
        <v>40</v>
      </c>
      <c r="D8" s="32">
        <v>20</v>
      </c>
      <c r="E8" s="32">
        <v>50</v>
      </c>
      <c r="F8" s="32">
        <v>100</v>
      </c>
      <c r="G8" s="33">
        <v>2</v>
      </c>
      <c r="H8" s="34">
        <f ca="1">MIN(MOD(NOW()-6/24,1),MOD(NOW()-14/24,1),MOD(NOW()-22/24,1))*1440</f>
        <v>270.16616666223854</v>
      </c>
      <c r="I8" s="25">
        <f t="shared" ref="I8:I13" ca="1" si="0">(D8/1.375+E8)/H8*1</f>
        <v>0.23891020605163046</v>
      </c>
      <c r="J8" s="4"/>
      <c r="M8" s="55"/>
      <c r="N8" s="58"/>
      <c r="O8" s="55"/>
    </row>
    <row r="9" spans="2:15" ht="16.5" thickTop="1" thickBot="1" x14ac:dyDescent="0.25">
      <c r="B9" s="5"/>
      <c r="C9" s="27">
        <v>261</v>
      </c>
      <c r="D9" s="32">
        <v>10</v>
      </c>
      <c r="E9" s="32">
        <v>20</v>
      </c>
      <c r="F9" s="32">
        <v>500</v>
      </c>
      <c r="G9" s="33">
        <v>5</v>
      </c>
      <c r="H9" s="34">
        <f t="shared" ref="H9:H13" ca="1" si="1">MIN(MOD(NOW()-6/24,1),MOD(NOW()-14/24,1),MOD(NOW()-22/24,1))*1440</f>
        <v>270.16616666223854</v>
      </c>
      <c r="I9" s="25">
        <f t="shared" ca="1" si="0"/>
        <v>0.10094797438801287</v>
      </c>
      <c r="J9" s="4"/>
    </row>
    <row r="10" spans="2:15" ht="16.5" thickTop="1" thickBot="1" x14ac:dyDescent="0.25">
      <c r="B10" s="5"/>
      <c r="C10" s="27">
        <v>452</v>
      </c>
      <c r="D10" s="32">
        <v>50</v>
      </c>
      <c r="E10" s="32">
        <v>30</v>
      </c>
      <c r="F10" s="32">
        <v>1500</v>
      </c>
      <c r="G10" s="33">
        <v>10</v>
      </c>
      <c r="H10" s="34">
        <f t="shared" ca="1" si="1"/>
        <v>270.16616666223854</v>
      </c>
      <c r="I10" s="25">
        <f t="shared" ca="1" si="0"/>
        <v>0.24564007101083135</v>
      </c>
      <c r="J10" s="4"/>
    </row>
    <row r="11" spans="2:15" ht="16.5" thickTop="1" thickBot="1" x14ac:dyDescent="0.25">
      <c r="B11" s="5"/>
      <c r="C11" s="27">
        <v>454</v>
      </c>
      <c r="D11" s="32">
        <v>100</v>
      </c>
      <c r="E11" s="32">
        <v>60</v>
      </c>
      <c r="F11" s="32">
        <v>2000</v>
      </c>
      <c r="G11" s="33">
        <v>15</v>
      </c>
      <c r="H11" s="34">
        <f t="shared" ca="1" si="1"/>
        <v>270.16616666223854</v>
      </c>
      <c r="I11" s="25">
        <f t="shared" ca="1" si="0"/>
        <v>0.4912801420216627</v>
      </c>
      <c r="J11" s="4"/>
    </row>
    <row r="12" spans="2:15" ht="16.5" thickTop="1" thickBot="1" x14ac:dyDescent="0.25">
      <c r="B12" s="5"/>
      <c r="C12" s="27">
        <v>447</v>
      </c>
      <c r="D12" s="32">
        <v>30</v>
      </c>
      <c r="E12" s="32">
        <v>40</v>
      </c>
      <c r="F12" s="32">
        <v>1000</v>
      </c>
      <c r="G12" s="33">
        <v>10</v>
      </c>
      <c r="H12" s="34">
        <f t="shared" ca="1" si="1"/>
        <v>270.16616666223854</v>
      </c>
      <c r="I12" s="25">
        <f t="shared" ca="1" si="0"/>
        <v>0.22881540861282915</v>
      </c>
      <c r="J12" s="4"/>
    </row>
    <row r="13" spans="2:15" ht="16.5" thickTop="1" thickBot="1" x14ac:dyDescent="0.25">
      <c r="B13" s="5"/>
      <c r="C13" s="28">
        <v>448</v>
      </c>
      <c r="D13" s="32">
        <v>200</v>
      </c>
      <c r="E13" s="32">
        <v>100</v>
      </c>
      <c r="F13" s="32">
        <v>3000</v>
      </c>
      <c r="G13" s="33">
        <v>20</v>
      </c>
      <c r="H13" s="35">
        <f t="shared" ca="1" si="1"/>
        <v>270.16616666223854</v>
      </c>
      <c r="I13" s="25">
        <f t="shared" ca="1" si="0"/>
        <v>0.90853176949211589</v>
      </c>
      <c r="J13" s="4"/>
    </row>
    <row r="14" spans="2:15" ht="15.75" thickTop="1" x14ac:dyDescent="0.2">
      <c r="B14" s="5"/>
      <c r="C14" s="3"/>
      <c r="D14" s="43"/>
      <c r="E14" s="45"/>
      <c r="F14" s="45"/>
      <c r="G14" s="45"/>
      <c r="H14" s="3"/>
      <c r="I14" s="3"/>
      <c r="J14" s="4"/>
    </row>
    <row r="15" spans="2:15" x14ac:dyDescent="0.2">
      <c r="B15" s="5"/>
      <c r="C15" s="3"/>
      <c r="D15" s="44"/>
      <c r="E15" s="46"/>
      <c r="F15" s="46"/>
      <c r="G15" s="46"/>
      <c r="H15" s="3"/>
      <c r="I15" s="3"/>
      <c r="J15" s="4"/>
    </row>
    <row r="16" spans="2:15" x14ac:dyDescent="0.2">
      <c r="B16" s="5"/>
      <c r="C16" s="3"/>
      <c r="D16" s="44"/>
      <c r="E16" s="46"/>
      <c r="F16" s="46"/>
      <c r="G16" s="46"/>
      <c r="H16" s="3"/>
      <c r="I16" s="3"/>
      <c r="J16" s="4"/>
    </row>
    <row r="17" spans="2:10" x14ac:dyDescent="0.2">
      <c r="B17" s="5"/>
      <c r="C17" s="3"/>
      <c r="D17" s="44"/>
      <c r="E17" s="46"/>
      <c r="F17" s="46"/>
      <c r="G17" s="46"/>
      <c r="H17" s="3"/>
      <c r="I17" s="3"/>
      <c r="J17" s="4"/>
    </row>
    <row r="18" spans="2:10" ht="15.75" thickBot="1" x14ac:dyDescent="0.25">
      <c r="B18" s="5"/>
      <c r="C18" s="3"/>
      <c r="D18" s="10" t="s">
        <v>7</v>
      </c>
      <c r="E18" s="10" t="s">
        <v>8</v>
      </c>
      <c r="F18" s="10" t="s">
        <v>9</v>
      </c>
      <c r="G18" s="10" t="s">
        <v>10</v>
      </c>
      <c r="H18" s="3"/>
      <c r="I18" s="3"/>
      <c r="J18" s="4"/>
    </row>
    <row r="19" spans="2:10" ht="27" customHeight="1" thickTop="1" thickBot="1" x14ac:dyDescent="0.25">
      <c r="B19" s="5"/>
      <c r="C19" s="3"/>
      <c r="D19" s="19">
        <f>SUM(D8:D13)</f>
        <v>410</v>
      </c>
      <c r="E19" s="19">
        <f>SUM(E8:E13)</f>
        <v>300</v>
      </c>
      <c r="F19" s="19">
        <f>SUM(F8:F13)</f>
        <v>8100</v>
      </c>
      <c r="G19" s="12">
        <f>SUM(G8:G13)</f>
        <v>62</v>
      </c>
      <c r="H19" s="9"/>
      <c r="I19" s="11"/>
      <c r="J19" s="4"/>
    </row>
    <row r="20" spans="2:10" ht="15.75" thickTop="1" x14ac:dyDescent="0.2">
      <c r="B20" s="5"/>
      <c r="C20" s="3"/>
      <c r="D20" s="47"/>
      <c r="E20" s="47"/>
      <c r="F20" s="10"/>
      <c r="G20" s="10"/>
      <c r="H20" s="3"/>
      <c r="I20" s="3"/>
      <c r="J20" s="4"/>
    </row>
    <row r="21" spans="2:10" x14ac:dyDescent="0.2">
      <c r="B21" s="5"/>
      <c r="C21" s="3"/>
      <c r="D21" s="48"/>
      <c r="E21" s="48"/>
      <c r="F21" s="10"/>
      <c r="G21" s="10"/>
      <c r="H21" s="3"/>
      <c r="I21" s="3"/>
      <c r="J21" s="4"/>
    </row>
    <row r="22" spans="2:10" x14ac:dyDescent="0.2">
      <c r="B22" s="5"/>
      <c r="C22" s="3"/>
      <c r="D22" s="10"/>
      <c r="E22" s="10"/>
      <c r="F22" s="10"/>
      <c r="G22" s="10"/>
      <c r="H22" s="3"/>
      <c r="I22" s="3"/>
      <c r="J22" s="4"/>
    </row>
    <row r="23" spans="2:10" x14ac:dyDescent="0.2">
      <c r="B23" s="5"/>
      <c r="C23" s="3"/>
      <c r="D23" s="10"/>
      <c r="E23" s="10"/>
      <c r="F23" s="10"/>
      <c r="G23" s="10"/>
      <c r="H23" s="3"/>
      <c r="I23" s="3"/>
      <c r="J23" s="4"/>
    </row>
    <row r="24" spans="2:10" ht="15.75" thickBot="1" x14ac:dyDescent="0.25">
      <c r="B24" s="5"/>
      <c r="C24" s="3"/>
      <c r="D24" s="42" t="s">
        <v>13</v>
      </c>
      <c r="E24" s="42"/>
      <c r="F24" s="10"/>
      <c r="G24" s="10"/>
      <c r="H24" s="54" t="s">
        <v>12</v>
      </c>
      <c r="I24" s="54"/>
      <c r="J24" s="4"/>
    </row>
    <row r="25" spans="2:10" ht="15.75" customHeight="1" thickTop="1" x14ac:dyDescent="0.2">
      <c r="B25" s="5"/>
      <c r="C25" s="3"/>
      <c r="D25" s="38">
        <f>D19+E19</f>
        <v>710</v>
      </c>
      <c r="E25" s="39"/>
      <c r="F25" s="3"/>
      <c r="G25" s="3"/>
      <c r="H25" s="50">
        <f ca="1">AVERAGE(I8:I13)</f>
        <v>0.36902092859618046</v>
      </c>
      <c r="I25" s="51"/>
      <c r="J25" s="4"/>
    </row>
    <row r="26" spans="2:10" ht="15.75" customHeight="1" thickBot="1" x14ac:dyDescent="0.25">
      <c r="B26" s="5"/>
      <c r="C26" s="3"/>
      <c r="D26" s="40"/>
      <c r="E26" s="41"/>
      <c r="F26" s="3"/>
      <c r="G26" s="3"/>
      <c r="H26" s="52"/>
      <c r="I26" s="53"/>
      <c r="J26" s="4"/>
    </row>
    <row r="27" spans="2:10" ht="16.5" thickTop="1" thickBot="1" x14ac:dyDescent="0.25">
      <c r="B27" s="7"/>
      <c r="C27" s="8"/>
      <c r="D27" s="8"/>
      <c r="E27" s="8"/>
      <c r="F27" s="8"/>
      <c r="G27" s="8"/>
      <c r="H27" s="8"/>
      <c r="I27" s="8"/>
      <c r="J27" s="6"/>
    </row>
    <row r="28" spans="2:10" ht="15.75" thickTop="1" x14ac:dyDescent="0.2"/>
  </sheetData>
  <mergeCells count="13">
    <mergeCell ref="E5:G5"/>
    <mergeCell ref="H3:I3"/>
    <mergeCell ref="D25:E26"/>
    <mergeCell ref="D24:E24"/>
    <mergeCell ref="D14:D17"/>
    <mergeCell ref="E14:E17"/>
    <mergeCell ref="F14:F17"/>
    <mergeCell ref="G14:G17"/>
    <mergeCell ref="D20:D21"/>
    <mergeCell ref="E20:E21"/>
    <mergeCell ref="C3:D3"/>
    <mergeCell ref="H25:I26"/>
    <mergeCell ref="H24:I24"/>
  </mergeCells>
  <phoneticPr fontId="0" type="noConversion"/>
  <conditionalFormatting sqref="I1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3">
    <cfRule type="cellIs" dxfId="14" priority="5" operator="greaterThan">
      <formula>0.32</formula>
    </cfRule>
    <cfRule type="cellIs" dxfId="15" priority="6" operator="between">
      <formula>0.22</formula>
      <formula>0.32</formula>
    </cfRule>
    <cfRule type="cellIs" dxfId="16" priority="7" operator="lessThan">
      <formula>0.22</formula>
    </cfRule>
    <cfRule type="cellIs" dxfId="17" priority="8" operator="between">
      <formula>0.22</formula>
      <formula>0.32</formula>
    </cfRule>
    <cfRule type="cellIs" dxfId="18" priority="9" operator="lessThan">
      <formula>0.22</formula>
    </cfRule>
    <cfRule type="cellIs" dxfId="19" priority="10" operator="greaterThan">
      <formula>0.32</formula>
    </cfRule>
    <cfRule type="cellIs" dxfId="20" priority="11" operator="greaterThan">
      <formula>0.3</formula>
    </cfRule>
    <cfRule type="cellIs" dxfId="21" priority="12" operator="lessThan">
      <formula>0.2</formula>
    </cfRule>
    <cfRule type="cellIs" dxfId="22" priority="13" operator="between">
      <formula>0.2</formula>
      <formula>0.3</formula>
    </cfRule>
    <cfRule type="cellIs" dxfId="23" priority="14" operator="between">
      <formula>0.21</formula>
      <formula>0.29</formula>
    </cfRule>
    <cfRule type="cellIs" dxfId="24" priority="4" operator="lessThan">
      <formula>0.22</formula>
    </cfRule>
    <cfRule type="cellIs" dxfId="25" priority="3" operator="greaterThan">
      <formula>0.32</formula>
    </cfRule>
    <cfRule type="cellIs" dxfId="26" priority="2" operator="between">
      <formula>0.22</formula>
      <formula>0.32</formula>
    </cfRule>
    <cfRule type="cellIs" dxfId="27" priority="1" operator="lessThan">
      <formula>0.22</formula>
    </cfRule>
  </conditionalFormatting>
  <pageMargins left="0.7" right="0.7" top="0.75" bottom="0.75" header="0.3" footer="0.3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Efficiency Table C02 I</vt:lpstr>
    </vt:vector>
  </TitlesOfParts>
  <Company>DRX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Pejin Igor ZRE-PAA111</dc:creator>
  <cp:lastModifiedBy>Sawitch</cp:lastModifiedBy>
  <cp:lastPrinted>2015-06-22T09:58:06Z</cp:lastPrinted>
  <dcterms:created xsi:type="dcterms:W3CDTF">2000-03-15T09:20:54Z</dcterms:created>
  <dcterms:modified xsi:type="dcterms:W3CDTF">2015-06-28T16:30:15Z</dcterms:modified>
</cp:coreProperties>
</file>