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_xlfn.IFERROR" hidden="1">#NAME?</definedName>
    <definedName name="br.licence">'1.gradska liga'!$B$5:$B$502</definedName>
    <definedName name="brojlicence">'1.gradska liga'!$B$5:$B$500</definedName>
    <definedName name="EXTRACT" localSheetId="0">'Komandna tabla'!$I$14:$J$14</definedName>
    <definedName name="funkcije">'liste'!$G$5:$G$30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<sst xmlns="http://schemas.openxmlformats.org/spreadsheetml/2006/main" count="177" uniqueCount="88">
  <si>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</si>
  <si>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</si>
  <si>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</si>
  <si>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</si>
  <si>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</si>
  <si>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</si>
  <si>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</si>
  <si>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</si>
  <si>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</si>
  <si>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</si>
  <si>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</si>
  <si>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</si>
  <si>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</si>
  <si>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</si>
  <si>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</si>
  <si>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</si>
  <si>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</si>
  <si>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</si>
  <si>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</si>
  <si>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</si>
  <si>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</si>
  <si>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</si>
  <si>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</si>
  <si>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</si>
  <si>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</si>
  <si>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</si>
  <si>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</si>
  <si>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</si>
  <si>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</si>
  <si>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</si>
  <si>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</si>
  <si>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</si>
  <si>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</si>
  <si>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</si>
  <si>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</si>
  <si>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</si>
  <si>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</si>
  <si>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</si>
  <si>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</si>
  <si>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</si>
  <si>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</si>
  <si>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</si>
  <si>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</si>
  <si>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</si>
  <si>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</si>
  <si>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</si>
  <si>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</si>
  <si>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</si>
  <si>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</si>
  <si>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</si>
  <si>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</si>
  <si>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</si>
  <si>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</si>
  <si>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</si>
  <si>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</si>
  <si>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</si>
  <si>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</si>
  <si>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</si>
  <si>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</si>
  <si>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</si>
  <si>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</si>
  <si>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</si>
  <si>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</si>
  <si>
    <t>Funkcija</t>
  </si>
  <si>
    <t xml:space="preserve">Datum izdavanja </t>
  </si>
  <si>
    <t>Unesite broj službenog lica</t>
  </si>
  <si>
    <t>Prikaz podataka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</si>
  <si>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</si>
  <si>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</si>
  <si>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</si>
  <si>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</si>
  <si>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</si>
  <si>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</si>
  <si>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</si>
  <si>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</si>
  <si>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</si>
  <si>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</si>
  <si>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</si>
  <si>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</si>
  <si>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</si>
  <si>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</si>
  <si>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</si>
  <si>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</si>
  <si>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</si>
  <si>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</si>
  <si>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Promena podataka</t>
  </si>
  <si>
    <t>22</t>
  </si>
  <si>
    <t>222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</si>
</sst>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  <numFmt numFmtId="171" formatCode="[$-81A]d\.\ mmmm\ yyyy"/>
    <numFmt numFmtId="172" formatCode="yyyy\-mm\-dd"/>
    <numFmt numFmtId="173" formatCode="dd\-mm\-yyyy"/>
  </numFmts>
  <fonts count="4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onsolas"/>
      <family val="3"/>
    </font>
    <font>
      <sz val="8"/>
      <name val="Tahoma"/>
      <family val="2"/>
    </font>
    <font>
      <b/>
      <sz val="12"/>
      <color indexed="5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49" fontId="0" fillId="0" borderId="0" xfId="0" applyNumberFormat="1" applyFill="1" applyAlignment="1">
      <alignment horizontal="center" vertical="center"/>
    </xf>
    <xf numFmtId="49" fontId="2" fillId="8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14" fontId="0" fillId="7" borderId="0" xfId="0" applyNumberForma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0" fillId="7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29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57150</xdr:rowOff>
    </xdr:from>
    <xdr:ext cx="1543050" cy="476250"/>
    <xdr:sp macro="[0]!Module4.GoInventory">
      <xdr:nvSpPr>
        <xdr:cNvPr id="2" name="Rectangle 9"/>
        <xdr:cNvSpPr>
          <a:spLocks/>
        </xdr:cNvSpPr>
      </xdr:nvSpPr>
      <xdr:spPr>
        <a:xfrm>
          <a:off x="1219200" y="57150"/>
          <a:ext cx="1543050" cy="476250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oneCellAnchor>
    <xdr:from>
      <xdr:col>4</xdr:col>
      <xdr:colOff>723900</xdr:colOff>
      <xdr:row>0</xdr:row>
      <xdr:rowOff>66675</xdr:rowOff>
    </xdr:from>
    <xdr:ext cx="1543050" cy="476250"/>
    <xdr:sp macro="[0]!Module5.GoInventory">
      <xdr:nvSpPr>
        <xdr:cNvPr id="3" name="Rectangle 9"/>
        <xdr:cNvSpPr>
          <a:spLocks/>
        </xdr:cNvSpPr>
      </xdr:nvSpPr>
      <xdr:spPr>
        <a:xfrm>
          <a:off x="3162300" y="66675"/>
          <a:ext cx="1543050" cy="4762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twoCellAnchor editAs="oneCell">
    <xdr:from>
      <xdr:col>8</xdr:col>
      <xdr:colOff>1343025</xdr:colOff>
      <xdr:row>7</xdr:row>
      <xdr:rowOff>66675</xdr:rowOff>
    </xdr:from>
    <xdr:to>
      <xdr:col>11</xdr:col>
      <xdr:colOff>9525</xdr:colOff>
      <xdr:row>7</xdr:row>
      <xdr:rowOff>371475</xdr:rowOff>
    </xdr:to>
    <xdr:pic>
      <xdr:nvPicPr>
        <xdr:cNvPr id="4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800225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20</xdr:row>
      <xdr:rowOff>28575</xdr:rowOff>
    </xdr:from>
    <xdr:to>
      <xdr:col>8</xdr:col>
      <xdr:colOff>914400</xdr:colOff>
      <xdr:row>20</xdr:row>
      <xdr:rowOff>361950</xdr:rowOff>
    </xdr:to>
    <xdr:pic>
      <xdr:nvPicPr>
        <xdr:cNvPr id="5" name="btnpoziciniran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483870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1352550</xdr:colOff>
      <xdr:row>8</xdr:row>
      <xdr:rowOff>57150</xdr:rowOff>
    </xdr:from>
    <xdr:to>
      <xdr:col>11</xdr:col>
      <xdr:colOff>19050</xdr:colOff>
      <xdr:row>8</xdr:row>
      <xdr:rowOff>361950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3275" y="2200275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1343025</xdr:colOff>
      <xdr:row>9</xdr:row>
      <xdr:rowOff>19050</xdr:rowOff>
    </xdr:from>
    <xdr:to>
      <xdr:col>11</xdr:col>
      <xdr:colOff>9525</xdr:colOff>
      <xdr:row>9</xdr:row>
      <xdr:rowOff>323850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25717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66675</xdr:rowOff>
    </xdr:from>
    <xdr:ext cx="1419225" cy="542925"/>
    <xdr:sp macro="[0]!Module4.GoInput">
      <xdr:nvSpPr>
        <xdr:cNvPr id="2" name="Rectangle 9"/>
        <xdr:cNvSpPr>
          <a:spLocks/>
        </xdr:cNvSpPr>
      </xdr:nvSpPr>
      <xdr:spPr>
        <a:xfrm>
          <a:off x="7019925" y="228600"/>
          <a:ext cx="1419225" cy="542925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0</xdr:rowOff>
    </xdr:from>
    <xdr:ext cx="1543050" cy="476250"/>
    <xdr:sp macro="[0]!Module5.GoInput">
      <xdr:nvSpPr>
        <xdr:cNvPr id="2" name="Rectangle 9"/>
        <xdr:cNvSpPr>
          <a:spLocks/>
        </xdr:cNvSpPr>
      </xdr:nvSpPr>
      <xdr:spPr>
        <a:xfrm>
          <a:off x="6334125" y="66675"/>
          <a:ext cx="1543050" cy="4762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M2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9.140625" style="0" customWidth="1"/>
    <col min="5" max="5" width="21.57421875" style="0" customWidth="1"/>
    <col min="6" max="6" width="10.57421875" style="0" customWidth="1"/>
    <col min="9" max="9" width="20.57421875" style="0" customWidth="1"/>
  </cols>
  <sheetData>
    <row r="2" ht="25.5" customHeight="1"/>
    <row r="4" spans="3:11" ht="47.25" customHeight="1">
      <c r="C4" s="82" t="s">
        <v>14</v>
      </c>
      <c r="D4" s="82"/>
      <c r="E4" s="82"/>
      <c r="F4" s="82"/>
      <c r="G4" s="82"/>
      <c r="H4" s="82"/>
      <c r="I4" s="82"/>
      <c r="J4" s="48"/>
      <c r="K4" s="71"/>
    </row>
    <row r="8" spans="3:13" ht="32.25" customHeight="1">
      <c r="C8" s="70" t="s">
        <v>61</v>
      </c>
      <c r="F8" s="76">
        <f>COUNTA(br.licence)+1</f>
        <v>19</v>
      </c>
      <c r="H8" s="63" t="s">
        <v>62</v>
      </c>
      <c r="M8" s="68"/>
    </row>
    <row r="9" spans="3:13" ht="32.25" customHeight="1">
      <c r="C9" s="58"/>
      <c r="F9" s="59"/>
      <c r="H9" s="63" t="s">
        <v>66</v>
      </c>
      <c r="M9" s="68"/>
    </row>
    <row r="10" ht="31.5" customHeight="1">
      <c r="H10" s="70" t="s">
        <v>85</v>
      </c>
    </row>
    <row r="11" ht="12.75" customHeight="1">
      <c r="H11" s="70"/>
    </row>
    <row r="12" spans="3:6" ht="31.5" customHeight="1">
      <c r="C12" s="63" t="s">
        <v>65</v>
      </c>
      <c r="F12" s="74" t="s">
        <v>86</v>
      </c>
    </row>
    <row r="13" spans="3:6" ht="12.75" customHeight="1">
      <c r="C13" s="63"/>
      <c r="F13" s="72"/>
    </row>
    <row r="14" spans="3:10" ht="12.75">
      <c r="C14" s="62" t="s">
        <v>2</v>
      </c>
      <c r="E14" s="83" t="str">
        <f>_xlfn.IFERROR(VLOOKUP(F12,'1.gradska liga'!B5:J500,2,0),"Ne postojeći podatak")</f>
        <v>Ne postojeći podatak</v>
      </c>
      <c r="F14" s="83"/>
      <c r="I14" s="81"/>
      <c r="J14" s="81"/>
    </row>
    <row r="15" spans="3:10" ht="12.75">
      <c r="C15" s="62" t="s">
        <v>3</v>
      </c>
      <c r="E15" s="84">
        <f>_xlfn.IFERROR(VLOOKUP(F12,'1.gradska liga'!B5:J501,3,0),"")</f>
      </c>
      <c r="F15" s="84"/>
      <c r="I15" s="77"/>
      <c r="J15" s="78"/>
    </row>
    <row r="16" spans="3:10" ht="12.75">
      <c r="C16" s="62" t="s">
        <v>4</v>
      </c>
      <c r="E16" s="84">
        <f>_xlfn.IFERROR(VLOOKUP(F12,'1.gradska liga'!B5:J500,4,0),"")</f>
      </c>
      <c r="F16" s="84"/>
      <c r="I16" s="77"/>
      <c r="J16" s="78"/>
    </row>
    <row r="17" spans="3:10" ht="12.75">
      <c r="C17" s="62" t="s">
        <v>12</v>
      </c>
      <c r="E17" s="84">
        <f>_xlfn.IFERROR(VLOOKUP(F12,'1.gradska liga'!B5:J500,5,0),"")</f>
      </c>
      <c r="F17" s="84"/>
      <c r="I17" s="77"/>
      <c r="J17" s="78"/>
    </row>
    <row r="18" spans="3:10" ht="12.75">
      <c r="C18" s="62" t="s">
        <v>63</v>
      </c>
      <c r="E18" s="84">
        <f>_xlfn.IFERROR(VLOOKUP(F12,'1.gradska liga'!B5:J500,6,0),"")</f>
      </c>
      <c r="F18" s="84"/>
      <c r="I18" s="77"/>
      <c r="J18" s="78"/>
    </row>
    <row r="19" spans="3:10" ht="12.75">
      <c r="C19" s="62" t="s">
        <v>64</v>
      </c>
      <c r="E19" s="80">
        <f>_xlfn.IFERROR(VLOOKUP(F12,'1.gradska liga'!B5:J500,7,0),"")</f>
      </c>
      <c r="F19" s="80"/>
      <c r="I19" s="79"/>
      <c r="J19" s="78"/>
    </row>
    <row r="20" ht="12.75" customHeight="1"/>
    <row r="21" spans="3:6" ht="31.5" customHeight="1">
      <c r="C21" s="70" t="s">
        <v>65</v>
      </c>
      <c r="D21" s="75"/>
      <c r="F21" s="73" t="s">
        <v>87</v>
      </c>
    </row>
  </sheetData>
  <sheetProtection/>
  <mergeCells count="8">
    <mergeCell ref="E19:F19"/>
    <mergeCell ref="I14:J14"/>
    <mergeCell ref="C4:I4"/>
    <mergeCell ref="E14:F14"/>
    <mergeCell ref="E15:F15"/>
    <mergeCell ref="E16:F16"/>
    <mergeCell ref="E17:F17"/>
    <mergeCell ref="E18:F18"/>
  </mergeCells>
  <conditionalFormatting sqref="E14:F14">
    <cfRule type="containsText" priority="1" dxfId="0" operator="containsText" stopIfTrue="1" text="Ne postojeći podatak">
      <formula>NOT(ISERROR(SEARCH("Ne postojeći podatak",E14)))</formula>
    </cfRule>
    <cfRule type="containsText" priority="2" dxfId="0" operator="containsText" stopIfTrue="1" text="Ne postojeći odatak">
      <formula>NOT(ISERROR(SEARCH("Ne postojeći odatak",E14)))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F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N506"/>
  <sheetViews>
    <sheetView zoomScalePageLayoutView="0" workbookViewId="0" topLeftCell="A1">
      <pane ySplit="2085" topLeftCell="A1" activePane="bottomLeft" state="split"/>
      <selection pane="topLeft" activeCell="J3" sqref="J3"/>
      <selection pane="bottomLeft" activeCell="B5" sqref="B5:B50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4" ht="47.25" customHeight="1">
      <c r="B3" s="6"/>
      <c r="C3" s="82" t="s">
        <v>14</v>
      </c>
      <c r="D3" s="82"/>
      <c r="E3" s="82"/>
      <c r="F3" s="82"/>
      <c r="G3" s="82"/>
      <c r="H3" s="82"/>
      <c r="I3" s="82"/>
      <c r="J3" s="2"/>
      <c r="K3" s="2"/>
      <c r="N3" s="67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64" t="s">
        <v>67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65" t="s">
        <v>68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65" t="s">
        <v>69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65" t="s">
        <v>70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65" t="s">
        <v>71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65" t="s">
        <v>72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65" t="s">
        <v>73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65" t="s">
        <v>74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65" t="s">
        <v>75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65" t="s">
        <v>76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65" t="s">
        <v>77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65" t="s">
        <v>78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65" t="s">
        <v>79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65" t="s">
        <v>80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65" t="s">
        <v>81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65" t="s">
        <v>82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65" t="s">
        <v>83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65" t="s">
        <v>84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69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65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65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65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65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65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65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65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65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65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65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65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65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65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65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65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65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65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65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65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65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65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65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65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66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66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66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66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ignoredErrors>
    <ignoredError sqref="B5:B2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82" t="s">
        <v>14</v>
      </c>
      <c r="D2" s="82"/>
      <c r="E2" s="82"/>
      <c r="F2" s="82"/>
      <c r="G2" s="82"/>
      <c r="H2" s="82"/>
      <c r="I2" s="82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Ćure</cp:lastModifiedBy>
  <cp:lastPrinted>2014-07-10T04:49:21Z</cp:lastPrinted>
  <dcterms:created xsi:type="dcterms:W3CDTF">2013-07-31T05:40:29Z</dcterms:created>
  <dcterms:modified xsi:type="dcterms:W3CDTF">2015-03-30T12:21:44Z</dcterms:modified>
  <cp:category/>
  <cp:version/>
  <cp:contentType/>
  <cp:contentStatus/>
</cp:coreProperties>
</file>