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br.licence">'1.gradska liga'!$B$5:$B$502</definedName>
    <definedName name="brojlicence">'1.gradska liga'!$B$5:$B$500</definedName>
    <definedName name="funkcije">'liste'!$G$4:$G$13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<sst xmlns="http://schemas.openxmlformats.org/spreadsheetml/2006/main" count="156" uniqueCount="67">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</sst>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</numFmts>
  <fonts count="4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0" fontId="0" fillId="8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742950</xdr:colOff>
      <xdr:row>6</xdr:row>
      <xdr:rowOff>142875</xdr:rowOff>
    </xdr:from>
    <xdr:to>
      <xdr:col>10</xdr:col>
      <xdr:colOff>19050</xdr:colOff>
      <xdr:row>7</xdr:row>
      <xdr:rowOff>285750</xdr:rowOff>
    </xdr:to>
    <xdr:pic>
      <xdr:nvPicPr>
        <xdr:cNvPr id="3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71450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142875</xdr:rowOff>
    </xdr:from>
    <xdr:to>
      <xdr:col>8</xdr:col>
      <xdr:colOff>933450</xdr:colOff>
      <xdr:row>18</xdr:row>
      <xdr:rowOff>0</xdr:rowOff>
    </xdr:to>
    <xdr:pic>
      <xdr:nvPicPr>
        <xdr:cNvPr id="4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05765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8</xdr:row>
      <xdr:rowOff>47625</xdr:rowOff>
    </xdr:from>
    <xdr:to>
      <xdr:col>10</xdr:col>
      <xdr:colOff>9525</xdr:colOff>
      <xdr:row>8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2190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J18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0" ht="47.25" customHeight="1">
      <c r="C4" s="68" t="s">
        <v>14</v>
      </c>
      <c r="D4" s="68"/>
      <c r="E4" s="68"/>
      <c r="F4" s="68"/>
      <c r="G4" s="68"/>
      <c r="H4" s="68"/>
      <c r="I4" s="68"/>
      <c r="J4" s="48"/>
    </row>
    <row r="8" spans="3:8" ht="32.25" customHeight="1">
      <c r="C8" s="58" t="s">
        <v>61</v>
      </c>
      <c r="F8" s="59">
        <f>MAX(br.licence)+1</f>
        <v>19</v>
      </c>
      <c r="H8" s="65" t="s">
        <v>62</v>
      </c>
    </row>
    <row r="9" ht="31.5" customHeight="1">
      <c r="H9" s="65" t="s">
        <v>66</v>
      </c>
    </row>
    <row r="10" spans="3:7" ht="31.5" customHeight="1">
      <c r="C10" s="65" t="s">
        <v>65</v>
      </c>
      <c r="G10" s="66">
        <v>2</v>
      </c>
    </row>
    <row r="11" spans="3:5" ht="12.75">
      <c r="C11" s="64" t="s">
        <v>2</v>
      </c>
      <c r="E11" s="62" t="str">
        <f>VLOOKUP(G10,'1.gradska liga'!B5:J500,2,0)</f>
        <v>Stepanović</v>
      </c>
    </row>
    <row r="12" spans="3:5" ht="12.75">
      <c r="C12" s="64" t="s">
        <v>3</v>
      </c>
      <c r="E12" s="62" t="str">
        <f>VLOOKUP(G10,'1.gradska liga'!B5:J501,3,0)</f>
        <v>Saša</v>
      </c>
    </row>
    <row r="13" spans="3:5" ht="12.75">
      <c r="C13" s="64" t="s">
        <v>4</v>
      </c>
      <c r="E13" s="62" t="str">
        <f>VLOOKUP(G10,'1.gradska liga'!B5:J500,4,0)</f>
        <v>Šumadija 1934</v>
      </c>
    </row>
    <row r="14" spans="3:5" ht="12.75">
      <c r="C14" s="64" t="s">
        <v>12</v>
      </c>
      <c r="E14" s="62" t="str">
        <f>VLOOKUP(G10,'1.gradska liga'!B5:J500,5,0)</f>
        <v>2.gradska </v>
      </c>
    </row>
    <row r="15" spans="3:5" ht="12.75">
      <c r="C15" s="64" t="s">
        <v>63</v>
      </c>
      <c r="E15" s="62" t="str">
        <f>VLOOKUP(G10,'1.gradska liga'!B5:J500,6,0)</f>
        <v>komesar za bezbednost</v>
      </c>
    </row>
    <row r="16" spans="3:5" ht="12.75">
      <c r="C16" s="64" t="s">
        <v>64</v>
      </c>
      <c r="E16" s="63">
        <f>VLOOKUP(G10,'1.gradska liga'!B5:J500,7,0)</f>
        <v>41851</v>
      </c>
    </row>
    <row r="18" spans="3:7" ht="24.75" customHeight="1">
      <c r="C18" s="65" t="s">
        <v>65</v>
      </c>
      <c r="G18" s="67">
        <v>6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K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C26" sqref="C26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1" ht="47.25" customHeight="1">
      <c r="B3" s="6"/>
      <c r="C3" s="68" t="s">
        <v>14</v>
      </c>
      <c r="D3" s="68"/>
      <c r="E3" s="68"/>
      <c r="F3" s="68"/>
      <c r="G3" s="68"/>
      <c r="H3" s="68"/>
      <c r="I3" s="68"/>
      <c r="J3" s="2"/>
      <c r="K3" s="2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49">
        <v>1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50">
        <v>2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50">
        <v>3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50">
        <v>4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50">
        <v>5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50">
        <v>6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50">
        <v>7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50">
        <v>8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50">
        <v>9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50">
        <v>10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50">
        <v>11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50">
        <v>12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50">
        <v>13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50">
        <v>14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50">
        <v>15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50">
        <v>16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50">
        <v>17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50">
        <v>18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50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50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50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50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50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50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50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50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50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50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50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50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50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50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50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50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50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50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50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50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50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50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50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50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51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51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51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51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68" t="s">
        <v>14</v>
      </c>
      <c r="D2" s="68"/>
      <c r="E2" s="68"/>
      <c r="F2" s="68"/>
      <c r="G2" s="68"/>
      <c r="H2" s="68"/>
      <c r="I2" s="68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Petrovic</cp:lastModifiedBy>
  <cp:lastPrinted>2014-07-10T04:49:21Z</cp:lastPrinted>
  <dcterms:created xsi:type="dcterms:W3CDTF">2013-07-31T05:40:29Z</dcterms:created>
  <dcterms:modified xsi:type="dcterms:W3CDTF">2015-03-28T04:04:25Z</dcterms:modified>
  <cp:category/>
  <cp:version/>
  <cp:contentType/>
  <cp:contentStatus/>
</cp:coreProperties>
</file>