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Sheet1" sheetId="19" r:id="rId1"/>
    <sheet name="Master" sheetId="15" r:id="rId2"/>
  </sheets>
  <definedNames>
    <definedName name="_xlnm._FilterDatabase" localSheetId="1" hidden="1">Master!$A$1:$X$22</definedName>
  </definedNames>
  <calcPr calcId="152511"/>
  <pivotCaches>
    <pivotCache cacheId="67" r:id="rId3"/>
  </pivotCaches>
</workbook>
</file>

<file path=xl/calcChain.xml><?xml version="1.0" encoding="utf-8"?>
<calcChain xmlns="http://schemas.openxmlformats.org/spreadsheetml/2006/main">
  <c r="L3" i="15" l="1"/>
  <c r="L4" i="15"/>
  <c r="L5" i="15"/>
  <c r="L6" i="15"/>
  <c r="L7" i="15"/>
  <c r="L8" i="15"/>
  <c r="M8" i="15" s="1"/>
  <c r="L9" i="15"/>
  <c r="L10" i="15"/>
  <c r="L11" i="15"/>
  <c r="L12" i="15"/>
  <c r="L13" i="15"/>
  <c r="L14" i="15"/>
  <c r="M14" i="15" s="1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M3" i="15"/>
  <c r="M4" i="15"/>
  <c r="M5" i="15"/>
  <c r="M6" i="15"/>
  <c r="M7" i="15"/>
  <c r="M9" i="15"/>
  <c r="M10" i="15"/>
  <c r="M11" i="15"/>
  <c r="M12" i="15"/>
  <c r="M13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9" i="19"/>
  <c r="M39" i="19" l="1"/>
  <c r="O39" i="19"/>
  <c r="P2" i="15" l="1"/>
  <c r="O2" i="15"/>
  <c r="L2" i="15"/>
  <c r="M2" i="15" s="1"/>
</calcChain>
</file>

<file path=xl/comments1.xml><?xml version="1.0" encoding="utf-8"?>
<comments xmlns="http://schemas.openxmlformats.org/spreadsheetml/2006/main">
  <authors>
    <author>Author</author>
  </authors>
  <commentList>
    <comment ref="I1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 to IL to IL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IL to IL to NE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SD to SD to SD to IL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OD, 60ft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detention 125$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extra stop
Shelby, NC</t>
        </r>
      </text>
    </comment>
  </commentList>
</comments>
</file>

<file path=xl/sharedStrings.xml><?xml version="1.0" encoding="utf-8"?>
<sst xmlns="http://schemas.openxmlformats.org/spreadsheetml/2006/main" count="421" uniqueCount="127">
  <si>
    <t>load#</t>
  </si>
  <si>
    <t>empty/loaded miles</t>
  </si>
  <si>
    <t>rate</t>
  </si>
  <si>
    <t>rate/el</t>
  </si>
  <si>
    <t>rate/l</t>
  </si>
  <si>
    <t>SD</t>
  </si>
  <si>
    <t>IL</t>
  </si>
  <si>
    <t>MN</t>
  </si>
  <si>
    <t>G1996675</t>
  </si>
  <si>
    <t>NE</t>
  </si>
  <si>
    <t>WI</t>
  </si>
  <si>
    <t>empty %</t>
  </si>
  <si>
    <t>WY</t>
  </si>
  <si>
    <t>ND</t>
  </si>
  <si>
    <t>pu date</t>
  </si>
  <si>
    <t>GA</t>
  </si>
  <si>
    <t>G1997374</t>
  </si>
  <si>
    <t>empty
miles</t>
  </si>
  <si>
    <t>TONU</t>
  </si>
  <si>
    <t>loaded   miles</t>
  </si>
  <si>
    <t>MI</t>
  </si>
  <si>
    <t>CT</t>
  </si>
  <si>
    <t>FL</t>
  </si>
  <si>
    <t>PA</t>
  </si>
  <si>
    <t>60031731-0</t>
  </si>
  <si>
    <t>OH</t>
  </si>
  <si>
    <t>BG138685311</t>
  </si>
  <si>
    <t>week</t>
  </si>
  <si>
    <t>driver</t>
  </si>
  <si>
    <t>Chicago</t>
  </si>
  <si>
    <t>Fargo</t>
  </si>
  <si>
    <t>Wessington Springs</t>
  </si>
  <si>
    <t>Adams</t>
  </si>
  <si>
    <t>Alma</t>
  </si>
  <si>
    <t>Bridgeview</t>
  </si>
  <si>
    <t>Romeoville</t>
  </si>
  <si>
    <t>Kearney</t>
  </si>
  <si>
    <t>Norfolk</t>
  </si>
  <si>
    <t>Crystal Lake</t>
  </si>
  <si>
    <t>Coyote</t>
  </si>
  <si>
    <t>Echo</t>
  </si>
  <si>
    <t>Chicago Heights</t>
  </si>
  <si>
    <t>Cheyenne</t>
  </si>
  <si>
    <t>Bullseye</t>
  </si>
  <si>
    <t>Belle Fourche</t>
  </si>
  <si>
    <t>Barrington Hills</t>
  </si>
  <si>
    <t>Cedartown</t>
  </si>
  <si>
    <t>La Vista</t>
  </si>
  <si>
    <t>Hanover Park</t>
  </si>
  <si>
    <t>Integrity</t>
  </si>
  <si>
    <t>broker</t>
  </si>
  <si>
    <t>pu city</t>
  </si>
  <si>
    <t>pu state</t>
  </si>
  <si>
    <t>del state</t>
  </si>
  <si>
    <t>del city</t>
  </si>
  <si>
    <t>Franklin Park</t>
  </si>
  <si>
    <t>Belleville</t>
  </si>
  <si>
    <t>Plymouth</t>
  </si>
  <si>
    <t>Apex</t>
  </si>
  <si>
    <t>Fergus Falls</t>
  </si>
  <si>
    <t>New Philadelphia</t>
  </si>
  <si>
    <t>Select</t>
  </si>
  <si>
    <t>Coshocton</t>
  </si>
  <si>
    <t>Wallingford</t>
  </si>
  <si>
    <t>TQL</t>
  </si>
  <si>
    <t>Elk Grove Village</t>
  </si>
  <si>
    <t>Bedford Park</t>
  </si>
  <si>
    <t>Omaha</t>
  </si>
  <si>
    <t>PLS</t>
  </si>
  <si>
    <t>Conshohocken</t>
  </si>
  <si>
    <t>Gary</t>
  </si>
  <si>
    <t>RBB</t>
  </si>
  <si>
    <t>Harvey</t>
  </si>
  <si>
    <t>Tucker</t>
  </si>
  <si>
    <t>Hartley</t>
  </si>
  <si>
    <t>Boynton Beach</t>
  </si>
  <si>
    <t>Pittsburgh</t>
  </si>
  <si>
    <t>Armstrong</t>
  </si>
  <si>
    <t>Vandergrift</t>
  </si>
  <si>
    <t>Alsip</t>
  </si>
  <si>
    <t>Blue Grace</t>
  </si>
  <si>
    <t>BridgeView</t>
  </si>
  <si>
    <t>Grand Total</t>
  </si>
  <si>
    <t>Sum of empty/loaded miles</t>
  </si>
  <si>
    <t>Sum of loaded   miles</t>
  </si>
  <si>
    <t>Sum of rate</t>
  </si>
  <si>
    <t>Kingsbury</t>
  </si>
  <si>
    <t>IN</t>
  </si>
  <si>
    <t>Tulsa</t>
  </si>
  <si>
    <t>OK</t>
  </si>
  <si>
    <t>Sapulpa</t>
  </si>
  <si>
    <t>Schereville</t>
  </si>
  <si>
    <t>Brooklyn</t>
  </si>
  <si>
    <t>NY</t>
  </si>
  <si>
    <t>High Bridge</t>
  </si>
  <si>
    <t>NJ</t>
  </si>
  <si>
    <t>Carpertnersville</t>
  </si>
  <si>
    <t>15-02-19499</t>
  </si>
  <si>
    <t>Satellite</t>
  </si>
  <si>
    <t>Austell</t>
  </si>
  <si>
    <t>Mt Pleasant</t>
  </si>
  <si>
    <t xml:space="preserve">Midland </t>
  </si>
  <si>
    <t>Pleasant Prairie</t>
  </si>
  <si>
    <t>Cavalry</t>
  </si>
  <si>
    <t>Rock Hill</t>
  </si>
  <si>
    <t>SC</t>
  </si>
  <si>
    <t>Waterbury</t>
  </si>
  <si>
    <t>Newark</t>
  </si>
  <si>
    <t>Portage</t>
  </si>
  <si>
    <t>Average of empty %</t>
  </si>
  <si>
    <t>Petar</t>
  </si>
  <si>
    <t>Sum of empty
miles</t>
  </si>
  <si>
    <t>Average of rate/el</t>
  </si>
  <si>
    <t>Average of rate/l</t>
  </si>
  <si>
    <t>Pera</t>
  </si>
  <si>
    <t>Djoka</t>
  </si>
  <si>
    <t>Zorz</t>
  </si>
  <si>
    <t>Horatio</t>
  </si>
  <si>
    <t>AA</t>
  </si>
  <si>
    <t>BBS</t>
  </si>
  <si>
    <t>DSA</t>
  </si>
  <si>
    <t>MDF</t>
  </si>
  <si>
    <t>ABX</t>
  </si>
  <si>
    <t>FFC</t>
  </si>
  <si>
    <t>APF</t>
  </si>
  <si>
    <t>WE</t>
  </si>
  <si>
    <t>OVO BI TREBALO DA BUDU 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</si>
</sst>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8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0" fontId="0" fillId="0" borderId="2" xfId="0" applyNumberFormat="1" applyBorder="1" applyAlignment="1" applyProtection="1">
      <alignment horizontal="center" vertical="center"/>
    </xf>
    <xf numFmtId="1" fontId="0" fillId="0" borderId="0" xfId="0" applyNumberFormat="1"/>
    <xf numFmtId="0" fontId="0" fillId="0" borderId="0" xfId="0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0" fontId="0" fillId="0" borderId="0" xfId="0" pivotButton="1"/>
    <xf numFmtId="49" fontId="0" fillId="0" borderId="1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 applyAlignment="1">
      <alignment horizontal="left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0" borderId="0" xfId="0" applyNumberFormat="1"/>
    <xf numFmtId="49" fontId="1" fillId="2" borderId="4" xfId="0" applyNumberFormat="1" applyFont="1" applyFill="1" applyBorder="1" applyAlignment="1" applyProtection="1">
      <alignment horizontal="left" vertical="center"/>
    </xf>
    <xf numFmtId="49" fontId="0" fillId="0" borderId="2" xfId="0" applyNumberFormat="1" applyBorder="1" applyAlignment="1" applyProtection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 applyProtection="1">
      <alignment horizontal="left"/>
    </xf>
    <xf numFmtId="168" fontId="0" fillId="0" borderId="1" xfId="0" applyNumberFormat="1" applyBorder="1" applyAlignment="1" applyProtection="1">
      <alignment horizontal="left"/>
    </xf>
    <xf numFmtId="168" fontId="0" fillId="0" borderId="0" xfId="0" applyNumberFormat="1"/>
    <xf numFmtId="168" fontId="1" fillId="2" borderId="5" xfId="0" applyNumberFormat="1" applyFont="1" applyFill="1" applyBorder="1" applyAlignment="1" applyProtection="1">
      <alignment horizontal="left" vertical="center"/>
    </xf>
    <xf numFmtId="168" fontId="0" fillId="0" borderId="2" xfId="0" applyNumberFormat="1" applyBorder="1" applyAlignment="1" applyProtection="1">
      <alignment horizontal="left"/>
    </xf>
    <xf numFmtId="168" fontId="0" fillId="0" borderId="1" xfId="0" applyNumberFormat="1" applyBorder="1" applyAlignment="1" applyProtection="1">
      <alignment horizontal="left"/>
      <protection locked="0"/>
    </xf>
    <xf numFmtId="168" fontId="0" fillId="0" borderId="0" xfId="0" applyNumberFormat="1" applyAlignment="1">
      <alignment horizontal="left"/>
    </xf>
    <xf numFmtId="49" fontId="0" fillId="0" borderId="1" xfId="0" applyNumberFormat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/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wrapText="1"/>
    </xf>
    <xf numFmtId="49" fontId="0" fillId="0" borderId="0" xfId="0" applyNumberFormat="1" applyAlignment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65" fontId="0" fillId="0" borderId="2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2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left" readingOrder="0"/>
    </dxf>
    <dxf>
      <numFmt numFmtId="14" formatCode="0.00%"/>
    </dxf>
    <dxf>
      <numFmt numFmtId="14" formatCode="0.00%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numFmt numFmtId="165" formatCode="_(&quot;$&quot;* #,##0.00_);_(&quot;$&quot;* \(#,##0.00\);_(&quot;$&quot;* &quot;-&quot;??_);_(@_)"/>
      <alignment horizontal="center" vertic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left" readingOrder="0"/>
    </dxf>
    <dxf>
      <numFmt numFmtId="14" formatCode="0.00%"/>
    </dxf>
    <dxf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alignment horizontal="left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eman\Desktop\Prim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35.024616319446" createdVersion="5" refreshedVersion="5" minRefreshableVersion="3" recordCount="33">
  <cacheSource type="worksheet">
    <worksheetSource ref="A1:Q34" sheet="Master" r:id="rId2"/>
  </cacheSource>
  <cacheFields count="17">
    <cacheField name="week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driver" numFmtId="49">
      <sharedItems count="9">
        <s v="Pera"/>
        <s v="Djoka"/>
        <s v="Zorz"/>
        <s v="Horatio"/>
        <s v="Petar"/>
        <s v="George" u="1"/>
        <s v="Noe" u="1"/>
        <s v="Horace" u="1"/>
        <s v="Wilmer" u="1"/>
      </sharedItems>
    </cacheField>
    <cacheField name="pu date" numFmtId="168">
      <sharedItems containsSemiMixedTypes="0" containsNonDate="0" containsDate="1" containsString="0" minDate="2015-01-02T00:00:00" maxDate="2015-02-09T00:00:00" count="21">
        <d v="2015-01-02T00:00:00"/>
        <d v="2015-01-06T00:00:00"/>
        <d v="2015-01-07T00:00:00"/>
        <d v="2015-01-08T00:00:00"/>
        <d v="2015-01-09T00:00:00"/>
        <d v="2015-01-12T00:00:00"/>
        <d v="2015-01-13T00:00:00"/>
        <d v="2015-01-15T00:00:00"/>
        <d v="2015-01-16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</sharedItems>
    </cacheField>
    <cacheField name="load#" numFmtId="49">
      <sharedItems containsMixedTypes="1" containsNumber="1" containsInteger="1" minValue="2818" maxValue="80645358" count="33">
        <n v="80644062"/>
        <n v="2727668"/>
        <n v="72167"/>
        <n v="4981229"/>
        <s v="G1996675"/>
        <n v="108977"/>
        <n v="80645358"/>
        <n v="1364506"/>
        <n v="1162015"/>
        <n v="81991"/>
        <n v="3133"/>
        <s v="BG138685311"/>
        <n v="2818"/>
        <s v="G1997374"/>
        <n v="2146192"/>
        <n v="96555"/>
        <s v="60031731-0"/>
        <n v="20725849"/>
        <n v="10979"/>
        <n v="80644802"/>
        <n v="5209207"/>
        <n v="926079"/>
        <n v="532518"/>
        <n v="20810663"/>
        <n v="5221671"/>
        <s v="15-02-19499"/>
        <n v="5226229"/>
        <n v="387093"/>
        <n v="3145"/>
        <n v="20810654"/>
        <n v="63767"/>
        <n v="63768"/>
        <n v="63769"/>
      </sharedItems>
    </cacheField>
    <cacheField name="broker" numFmtId="49">
      <sharedItems count="30">
        <s v="AA"/>
        <s v="BBS"/>
        <s v="DSA"/>
        <s v="Coyote"/>
        <s v="MDF"/>
        <s v="Integrity"/>
        <s v="Apex"/>
        <s v="Select"/>
        <s v="Hartley"/>
        <s v="Armstrong"/>
        <s v="Blue Grace"/>
        <s v="ABX"/>
        <s v="FFC"/>
        <s v="PLS"/>
        <s v="RBB"/>
        <s v="Echo"/>
        <s v="Bullseye"/>
        <s v="TQL"/>
        <s v="APF"/>
        <s v="Satellite"/>
        <s v="Cavalry"/>
        <s v="WE"/>
        <s v="Worldwide Express" u="1"/>
        <s v="Atlas" u="1"/>
        <s v="Paul Trucking" u="1"/>
        <s v="Greatwide" u="1"/>
        <s v="Nationwide" u="1"/>
        <s v="ATS" u="1"/>
        <s v="Landstar" u="1"/>
        <s v="D&amp;D" u="1"/>
      </sharedItems>
    </cacheField>
    <cacheField name="pu city" numFmtId="49">
      <sharedItems count="26">
        <s v="Chicago"/>
        <s v="Wessington Springs"/>
        <s v="Alma"/>
        <s v="Romeoville"/>
        <s v="Norfolk"/>
        <s v="Franklin Park"/>
        <s v="Plymouth"/>
        <s v="Fergus Falls"/>
        <s v="Coshocton"/>
        <s v="Boynton Beach"/>
        <s v="Vandergrift"/>
        <s v="BridgeView"/>
        <s v="Cedartown"/>
        <s v="Bedford Park"/>
        <s v="Conshohocken"/>
        <s v="Harvey"/>
        <s v="Chicago Heights"/>
        <s v="Belle Fourche"/>
        <s v="Wallingford"/>
        <s v="Kingsbury"/>
        <s v="Sapulpa"/>
        <s v="High Bridge"/>
        <s v="Austell"/>
        <s v="Midland "/>
        <s v="Waterbury"/>
        <s v="Newark"/>
      </sharedItems>
    </cacheField>
    <cacheField name="pu state" numFmtId="49">
      <sharedItems count="14">
        <s v="IL"/>
        <s v="SD"/>
        <s v="WI"/>
        <s v="NE"/>
        <s v="MI"/>
        <s v="MN"/>
        <s v="OH"/>
        <s v="FL"/>
        <s v="PA"/>
        <s v="GA"/>
        <s v="CT"/>
        <s v="IN"/>
        <s v="OK"/>
        <s v="NJ"/>
      </sharedItems>
    </cacheField>
    <cacheField name="del city" numFmtId="49">
      <sharedItems count="27">
        <s v="Fargo"/>
        <s v="Adams"/>
        <s v="Bridgeview"/>
        <s v="Kearney"/>
        <s v="Crystal Lake"/>
        <s v="Belleville"/>
        <s v="New Philadelphia"/>
        <s v="Chicago"/>
        <s v="Pittsburgh"/>
        <s v="Alsip"/>
        <s v="La Vista"/>
        <s v="Hanover Park"/>
        <s v="Omaha"/>
        <s v="Gary"/>
        <s v="Tucker"/>
        <s v="Cheyenne"/>
        <s v="Barrington Hills"/>
        <s v="Wallingford"/>
        <s v="Elk Grove Village"/>
        <s v="Tulsa"/>
        <s v="Schereville"/>
        <s v="Brooklyn"/>
        <s v="Carpertnersville"/>
        <s v="Mt Pleasant"/>
        <s v="Pleasant Prairie"/>
        <s v="Rock Hill"/>
        <s v="Portage"/>
      </sharedItems>
    </cacheField>
    <cacheField name="del state" numFmtId="49">
      <sharedItems count="15">
        <s v="ND"/>
        <s v="MN"/>
        <s v="IL"/>
        <s v="NE"/>
        <s v="MI"/>
        <s v="OH"/>
        <s v="PA"/>
        <s v="CT"/>
        <s v="WI"/>
        <s v="GA"/>
        <s v="WY"/>
        <s v="OK"/>
        <s v="IN"/>
        <s v="NY"/>
        <s v="SC"/>
      </sharedItems>
    </cacheField>
    <cacheField name="empty/loaded miles" numFmtId="1">
      <sharedItems containsSemiMixedTypes="0" containsString="0" containsNumber="1" containsInteger="1" minValue="314" maxValue="1249"/>
    </cacheField>
    <cacheField name="loaded   miles" numFmtId="1">
      <sharedItems containsSemiMixedTypes="0" containsString="0" containsNumber="1" containsInteger="1" minValue="278" maxValue="1125"/>
    </cacheField>
    <cacheField name="empty_x000a_miles" numFmtId="1">
      <sharedItems containsSemiMixedTypes="0" containsString="0" containsNumber="1" containsInteger="1" minValue="0" maxValue="312"/>
    </cacheField>
    <cacheField name="empty %" numFmtId="10">
      <sharedItems containsSemiMixedTypes="0" containsString="0" containsNumber="1" minValue="0" maxValue="0.47106109324758844"/>
    </cacheField>
    <cacheField name="rate" numFmtId="165">
      <sharedItems containsSemiMixedTypes="0" containsString="0" containsNumber="1" minValue="600" maxValue="3500"/>
    </cacheField>
    <cacheField name="rate/el" numFmtId="165">
      <sharedItems containsSemiMixedTypes="0" containsString="0" containsNumber="1" minValue="1.3446808510638297" maxValue="3.90625"/>
    </cacheField>
    <cacheField name="rate/l" numFmtId="165">
      <sharedItems containsSemiMixedTypes="0" containsString="0" containsNumber="1" minValue="1.5011547344110854" maxValue="4.3165467625899279"/>
    </cacheField>
    <cacheField name="TONU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x v="0"/>
    <x v="0"/>
    <x v="0"/>
    <x v="0"/>
    <x v="0"/>
    <x v="0"/>
    <x v="0"/>
    <x v="0"/>
    <n v="670"/>
    <n v="659"/>
    <n v="11"/>
    <n v="1.6417910447761194E-2"/>
    <n v="2364"/>
    <n v="3.5283582089552237"/>
    <n v="3.5872534142640364"/>
    <m/>
  </r>
  <r>
    <x v="0"/>
    <x v="0"/>
    <x v="1"/>
    <x v="1"/>
    <x v="1"/>
    <x v="1"/>
    <x v="1"/>
    <x v="1"/>
    <x v="1"/>
    <n v="622"/>
    <n v="329"/>
    <n v="293"/>
    <n v="0.47106109324758844"/>
    <n v="900"/>
    <n v="1.4469453376205788"/>
    <n v="2.735562310030395"/>
    <m/>
  </r>
  <r>
    <x v="0"/>
    <x v="0"/>
    <x v="2"/>
    <x v="2"/>
    <x v="2"/>
    <x v="2"/>
    <x v="2"/>
    <x v="2"/>
    <x v="2"/>
    <n v="424"/>
    <n v="334"/>
    <n v="90"/>
    <n v="0.21226415094339623"/>
    <n v="600"/>
    <n v="1.4150943396226414"/>
    <n v="1.7964071856287425"/>
    <m/>
  </r>
  <r>
    <x v="0"/>
    <x v="0"/>
    <x v="3"/>
    <x v="3"/>
    <x v="3"/>
    <x v="3"/>
    <x v="0"/>
    <x v="3"/>
    <x v="3"/>
    <n v="651"/>
    <n v="631"/>
    <n v="20"/>
    <n v="3.0721966205837174E-2"/>
    <n v="2400"/>
    <n v="3.6866359447004609"/>
    <n v="3.8034865293185418"/>
    <m/>
  </r>
  <r>
    <x v="0"/>
    <x v="0"/>
    <x v="4"/>
    <x v="4"/>
    <x v="4"/>
    <x v="4"/>
    <x v="3"/>
    <x v="4"/>
    <x v="2"/>
    <n v="705"/>
    <n v="547"/>
    <n v="158"/>
    <n v="0.22411347517730495"/>
    <n v="948"/>
    <n v="1.3446808510638297"/>
    <n v="1.7330895795246801"/>
    <m/>
  </r>
  <r>
    <x v="1"/>
    <x v="0"/>
    <x v="5"/>
    <x v="5"/>
    <x v="5"/>
    <x v="5"/>
    <x v="0"/>
    <x v="5"/>
    <x v="4"/>
    <n v="314"/>
    <n v="278"/>
    <n v="36"/>
    <n v="0.11464968152866242"/>
    <n v="1200"/>
    <n v="3.8216560509554141"/>
    <n v="4.3165467625899279"/>
    <m/>
  </r>
  <r>
    <x v="1"/>
    <x v="0"/>
    <x v="6"/>
    <x v="6"/>
    <x v="0"/>
    <x v="6"/>
    <x v="4"/>
    <x v="0"/>
    <x v="0"/>
    <n v="918"/>
    <n v="905"/>
    <n v="13"/>
    <n v="1.4161220043572984E-2"/>
    <n v="3362.88"/>
    <n v="3.6632679738562093"/>
    <n v="3.715889502762431"/>
    <m/>
  </r>
  <r>
    <x v="1"/>
    <x v="0"/>
    <x v="7"/>
    <x v="7"/>
    <x v="6"/>
    <x v="7"/>
    <x v="5"/>
    <x v="6"/>
    <x v="5"/>
    <n v="1062"/>
    <n v="1003"/>
    <n v="59"/>
    <n v="5.5555555555555552E-2"/>
    <n v="2300"/>
    <n v="2.1657250470809792"/>
    <n v="2.293120638085743"/>
    <m/>
  </r>
  <r>
    <x v="1"/>
    <x v="0"/>
    <x v="8"/>
    <x v="8"/>
    <x v="7"/>
    <x v="8"/>
    <x v="6"/>
    <x v="7"/>
    <x v="2"/>
    <n v="406"/>
    <n v="369"/>
    <n v="37"/>
    <n v="9.1133004926108374E-2"/>
    <n v="950"/>
    <n v="2.3399014778325125"/>
    <n v="2.5745257452574526"/>
    <m/>
  </r>
  <r>
    <x v="1"/>
    <x v="1"/>
    <x v="6"/>
    <x v="9"/>
    <x v="8"/>
    <x v="9"/>
    <x v="7"/>
    <x v="8"/>
    <x v="6"/>
    <n v="1184"/>
    <n v="1125"/>
    <n v="59"/>
    <n v="4.9831081081081079E-2"/>
    <n v="2300"/>
    <n v="1.9425675675675675"/>
    <n v="2.0444444444444443"/>
    <m/>
  </r>
  <r>
    <x v="1"/>
    <x v="1"/>
    <x v="7"/>
    <x v="10"/>
    <x v="9"/>
    <x v="10"/>
    <x v="8"/>
    <x v="9"/>
    <x v="2"/>
    <n v="512"/>
    <n v="476"/>
    <n v="36"/>
    <n v="7.03125E-2"/>
    <n v="1200"/>
    <n v="2.34375"/>
    <n v="2.5210084033613445"/>
    <m/>
  </r>
  <r>
    <x v="1"/>
    <x v="1"/>
    <x v="8"/>
    <x v="11"/>
    <x v="10"/>
    <x v="11"/>
    <x v="0"/>
    <x v="2"/>
    <x v="7"/>
    <n v="877"/>
    <n v="868"/>
    <n v="9"/>
    <n v="1.0262257696693273E-2"/>
    <n v="2650"/>
    <n v="3.0216647662485747"/>
    <n v="3.052995391705069"/>
    <m/>
  </r>
  <r>
    <x v="0"/>
    <x v="2"/>
    <x v="2"/>
    <x v="12"/>
    <x v="11"/>
    <x v="12"/>
    <x v="9"/>
    <x v="10"/>
    <x v="3"/>
    <n v="1019"/>
    <n v="960"/>
    <n v="59"/>
    <n v="5.7899901864573111E-2"/>
    <n v="2550"/>
    <n v="2.5024533856722275"/>
    <n v="2.65625"/>
    <m/>
  </r>
  <r>
    <x v="0"/>
    <x v="2"/>
    <x v="4"/>
    <x v="13"/>
    <x v="4"/>
    <x v="4"/>
    <x v="3"/>
    <x v="11"/>
    <x v="2"/>
    <n v="675"/>
    <n v="561"/>
    <n v="114"/>
    <n v="0.16888888888888889"/>
    <n v="955"/>
    <n v="1.4148148148148147"/>
    <n v="1.7023172905525847"/>
    <m/>
  </r>
  <r>
    <x v="1"/>
    <x v="2"/>
    <x v="5"/>
    <x v="14"/>
    <x v="12"/>
    <x v="13"/>
    <x v="0"/>
    <x v="12"/>
    <x v="3"/>
    <n v="515"/>
    <n v="497"/>
    <n v="18"/>
    <n v="3.4951456310679613E-2"/>
    <n v="1850"/>
    <n v="3.592233009708738"/>
    <n v="3.722334004024145"/>
    <m/>
  </r>
  <r>
    <x v="1"/>
    <x v="2"/>
    <x v="6"/>
    <x v="15"/>
    <x v="13"/>
    <x v="14"/>
    <x v="3"/>
    <x v="13"/>
    <x v="8"/>
    <n v="667"/>
    <n v="557"/>
    <n v="110"/>
    <n v="0.16491754122938532"/>
    <n v="1050"/>
    <n v="1.5742128935532234"/>
    <n v="1.8850987432675046"/>
    <m/>
  </r>
  <r>
    <x v="1"/>
    <x v="2"/>
    <x v="7"/>
    <x v="16"/>
    <x v="14"/>
    <x v="15"/>
    <x v="0"/>
    <x v="14"/>
    <x v="9"/>
    <n v="813"/>
    <n v="707"/>
    <n v="106"/>
    <n v="0.13038130381303814"/>
    <n v="1650"/>
    <n v="2.0295202952029521"/>
    <n v="2.3338048090523338"/>
    <m/>
  </r>
  <r>
    <x v="0"/>
    <x v="3"/>
    <x v="1"/>
    <x v="17"/>
    <x v="15"/>
    <x v="16"/>
    <x v="0"/>
    <x v="15"/>
    <x v="10"/>
    <n v="979"/>
    <n v="964"/>
    <n v="15"/>
    <n v="1.5321756894790603E-2"/>
    <n v="3500"/>
    <n v="3.5750766087844741"/>
    <n v="3.6307053941908713"/>
    <m/>
  </r>
  <r>
    <x v="0"/>
    <x v="3"/>
    <x v="4"/>
    <x v="18"/>
    <x v="16"/>
    <x v="17"/>
    <x v="1"/>
    <x v="16"/>
    <x v="2"/>
    <n v="1249"/>
    <n v="937"/>
    <n v="312"/>
    <n v="0.24979983987189752"/>
    <n v="2000"/>
    <n v="1.6012810248198559"/>
    <n v="2.134471718249733"/>
    <m/>
  </r>
  <r>
    <x v="1"/>
    <x v="3"/>
    <x v="5"/>
    <x v="19"/>
    <x v="0"/>
    <x v="0"/>
    <x v="0"/>
    <x v="17"/>
    <x v="7"/>
    <n v="868"/>
    <n v="868"/>
    <n v="0"/>
    <n v="0"/>
    <n v="2931.56"/>
    <n v="3.3773732718894007"/>
    <n v="3.3773732718894007"/>
    <m/>
  </r>
  <r>
    <x v="1"/>
    <x v="3"/>
    <x v="7"/>
    <x v="20"/>
    <x v="17"/>
    <x v="18"/>
    <x v="10"/>
    <x v="18"/>
    <x v="2"/>
    <n v="899"/>
    <n v="899"/>
    <n v="0"/>
    <n v="0"/>
    <n v="1400"/>
    <n v="1.5572858731924359"/>
    <n v="1.5572858731924359"/>
    <m/>
  </r>
  <r>
    <x v="2"/>
    <x v="0"/>
    <x v="9"/>
    <x v="21"/>
    <x v="12"/>
    <x v="19"/>
    <x v="11"/>
    <x v="19"/>
    <x v="11"/>
    <n v="802"/>
    <n v="733"/>
    <n v="69"/>
    <n v="8.6034912718204487E-2"/>
    <n v="2100"/>
    <n v="2.6184538653366585"/>
    <n v="2.8649386084583903"/>
    <m/>
  </r>
  <r>
    <x v="2"/>
    <x v="0"/>
    <x v="10"/>
    <x v="22"/>
    <x v="18"/>
    <x v="20"/>
    <x v="12"/>
    <x v="20"/>
    <x v="12"/>
    <n v="718"/>
    <n v="704"/>
    <n v="14"/>
    <n v="1.9498607242339833E-2"/>
    <n v="1800"/>
    <n v="2.5069637883008355"/>
    <n v="2.5568181818181817"/>
    <m/>
  </r>
  <r>
    <x v="2"/>
    <x v="1"/>
    <x v="11"/>
    <x v="23"/>
    <x v="15"/>
    <x v="16"/>
    <x v="0"/>
    <x v="21"/>
    <x v="13"/>
    <n v="800"/>
    <n v="785"/>
    <n v="15"/>
    <n v="1.8749999999999999E-2"/>
    <n v="3125"/>
    <n v="3.90625"/>
    <n v="3.9808917197452227"/>
    <m/>
  </r>
  <r>
    <x v="2"/>
    <x v="1"/>
    <x v="12"/>
    <x v="24"/>
    <x v="17"/>
    <x v="21"/>
    <x v="13"/>
    <x v="22"/>
    <x v="2"/>
    <n v="845"/>
    <n v="787"/>
    <n v="58"/>
    <n v="6.8639053254437865E-2"/>
    <n v="1500"/>
    <n v="1.7751479289940828"/>
    <n v="1.9059720457433291"/>
    <m/>
  </r>
  <r>
    <x v="2"/>
    <x v="2"/>
    <x v="13"/>
    <x v="25"/>
    <x v="19"/>
    <x v="22"/>
    <x v="9"/>
    <x v="23"/>
    <x v="6"/>
    <n v="668"/>
    <n v="668"/>
    <n v="0"/>
    <n v="0"/>
    <n v="1400"/>
    <n v="2.0958083832335328"/>
    <n v="2.0958083832335328"/>
    <m/>
  </r>
  <r>
    <x v="2"/>
    <x v="2"/>
    <x v="14"/>
    <x v="26"/>
    <x v="17"/>
    <x v="23"/>
    <x v="8"/>
    <x v="24"/>
    <x v="8"/>
    <n v="573"/>
    <n v="496"/>
    <n v="77"/>
    <n v="0.13438045375218149"/>
    <n v="1400"/>
    <n v="2.4432809773123911"/>
    <n v="2.8225806451612905"/>
    <m/>
  </r>
  <r>
    <x v="2"/>
    <x v="2"/>
    <x v="15"/>
    <x v="27"/>
    <x v="20"/>
    <x v="15"/>
    <x v="0"/>
    <x v="25"/>
    <x v="14"/>
    <n v="834"/>
    <n v="755"/>
    <n v="79"/>
    <n v="9.4724220623501193E-2"/>
    <n v="1950"/>
    <n v="2.3381294964028778"/>
    <n v="2.5827814569536423"/>
    <m/>
  </r>
  <r>
    <x v="2"/>
    <x v="3"/>
    <x v="16"/>
    <x v="28"/>
    <x v="9"/>
    <x v="24"/>
    <x v="10"/>
    <x v="2"/>
    <x v="2"/>
    <n v="895"/>
    <n v="866"/>
    <n v="29"/>
    <n v="3.2402234636871509E-2"/>
    <n v="1300"/>
    <n v="1.4525139664804469"/>
    <n v="1.5011547344110854"/>
    <m/>
  </r>
  <r>
    <x v="2"/>
    <x v="3"/>
    <x v="17"/>
    <x v="29"/>
    <x v="15"/>
    <x v="16"/>
    <x v="0"/>
    <x v="21"/>
    <x v="13"/>
    <n v="808"/>
    <n v="785"/>
    <n v="23"/>
    <n v="2.8465346534653466E-2"/>
    <n v="3000"/>
    <n v="3.7128712871287131"/>
    <n v="3.8216560509554141"/>
    <m/>
  </r>
  <r>
    <x v="2"/>
    <x v="3"/>
    <x v="18"/>
    <x v="30"/>
    <x v="21"/>
    <x v="25"/>
    <x v="13"/>
    <x v="26"/>
    <x v="12"/>
    <n v="756"/>
    <n v="742"/>
    <n v="14"/>
    <n v="1.8518518518518517E-2"/>
    <n v="1300"/>
    <n v="1.7195767195767195"/>
    <n v="1.752021563342318"/>
    <m/>
  </r>
  <r>
    <x v="3"/>
    <x v="4"/>
    <x v="19"/>
    <x v="31"/>
    <x v="21"/>
    <x v="25"/>
    <x v="13"/>
    <x v="26"/>
    <x v="12"/>
    <n v="756"/>
    <n v="742"/>
    <n v="14"/>
    <n v="1.8518518518518517E-2"/>
    <n v="1300"/>
    <n v="1.7195767195767195"/>
    <n v="1.752021563342318"/>
    <m/>
  </r>
  <r>
    <x v="4"/>
    <x v="4"/>
    <x v="20"/>
    <x v="32"/>
    <x v="21"/>
    <x v="25"/>
    <x v="13"/>
    <x v="26"/>
    <x v="12"/>
    <n v="756"/>
    <n v="742"/>
    <n v="14"/>
    <n v="1.8518518518518517E-2"/>
    <n v="1300"/>
    <n v="1.7195767195767195"/>
    <n v="1.7520215633423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P37" firstHeaderRow="0" firstDataRow="1" firstDataCol="9"/>
  <pivotFields count="17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9">
        <item m="1" x="5"/>
        <item m="1" x="7"/>
        <item m="1" x="6"/>
        <item x="4"/>
        <item m="1" x="8"/>
        <item x="0"/>
        <item x="1"/>
        <item x="2"/>
        <item x="3"/>
      </items>
    </pivotField>
    <pivotField axis="axisRow" compact="0" numFmtId="168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defaultSubtotal="0">
      <items count="33">
        <item x="12"/>
        <item x="10"/>
        <item x="28"/>
        <item x="18"/>
        <item x="30"/>
        <item x="31"/>
        <item x="32"/>
        <item x="2"/>
        <item x="9"/>
        <item x="15"/>
        <item x="5"/>
        <item x="27"/>
        <item x="22"/>
        <item x="21"/>
        <item x="8"/>
        <item x="7"/>
        <item x="14"/>
        <item x="1"/>
        <item x="3"/>
        <item x="20"/>
        <item x="24"/>
        <item x="26"/>
        <item x="17"/>
        <item x="29"/>
        <item x="23"/>
        <item x="0"/>
        <item x="19"/>
        <item x="6"/>
        <item x="25"/>
        <item x="16"/>
        <item x="11"/>
        <item x="4"/>
        <item x="13"/>
      </items>
    </pivotField>
    <pivotField axis="axisRow" compact="0" outline="0" showAll="0" defaultSubtotal="0">
      <items count="30">
        <item x="6"/>
        <item x="9"/>
        <item m="1" x="23"/>
        <item m="1" x="27"/>
        <item x="10"/>
        <item x="16"/>
        <item x="20"/>
        <item x="3"/>
        <item m="1" x="29"/>
        <item x="15"/>
        <item m="1" x="25"/>
        <item x="8"/>
        <item x="5"/>
        <item m="1" x="28"/>
        <item m="1" x="26"/>
        <item m="1" x="24"/>
        <item x="13"/>
        <item x="14"/>
        <item x="19"/>
        <item x="7"/>
        <item x="17"/>
        <item m="1" x="22"/>
        <item x="0"/>
        <item x="1"/>
        <item x="2"/>
        <item x="4"/>
        <item x="11"/>
        <item x="12"/>
        <item x="18"/>
        <item x="21"/>
      </items>
    </pivotField>
    <pivotField axis="axisRow" compact="0" outline="0" showAll="0" defaultSubtotal="0">
      <items count="26">
        <item x="2"/>
        <item x="22"/>
        <item x="13"/>
        <item x="17"/>
        <item x="9"/>
        <item x="11"/>
        <item x="12"/>
        <item x="0"/>
        <item x="16"/>
        <item x="14"/>
        <item x="8"/>
        <item x="7"/>
        <item x="5"/>
        <item x="15"/>
        <item x="21"/>
        <item x="19"/>
        <item x="23"/>
        <item x="25"/>
        <item x="4"/>
        <item x="6"/>
        <item x="3"/>
        <item x="20"/>
        <item x="10"/>
        <item x="18"/>
        <item x="24"/>
        <item x="1"/>
      </items>
    </pivotField>
    <pivotField axis="axisRow" compact="0" outline="0" showAll="0" defaultSubtotal="0">
      <items count="14">
        <item x="10"/>
        <item x="7"/>
        <item x="9"/>
        <item x="0"/>
        <item x="11"/>
        <item x="4"/>
        <item x="5"/>
        <item x="3"/>
        <item x="13"/>
        <item x="6"/>
        <item x="12"/>
        <item x="8"/>
        <item x="1"/>
        <item x="2"/>
      </items>
    </pivotField>
    <pivotField axis="axisRow" compact="0" outline="0" showAll="0" defaultSubtotal="0">
      <items count="27">
        <item x="1"/>
        <item x="9"/>
        <item x="16"/>
        <item x="5"/>
        <item x="2"/>
        <item x="21"/>
        <item x="22"/>
        <item x="15"/>
        <item x="7"/>
        <item x="4"/>
        <item x="18"/>
        <item x="0"/>
        <item x="13"/>
        <item x="11"/>
        <item x="3"/>
        <item x="10"/>
        <item x="23"/>
        <item x="6"/>
        <item x="12"/>
        <item x="8"/>
        <item x="24"/>
        <item x="26"/>
        <item x="25"/>
        <item x="20"/>
        <item x="14"/>
        <item x="19"/>
        <item x="17"/>
      </items>
    </pivotField>
    <pivotField axis="axisRow" compact="0" outline="0" showAll="0">
      <items count="16">
        <item x="7"/>
        <item x="9"/>
        <item x="2"/>
        <item x="12"/>
        <item x="4"/>
        <item x="1"/>
        <item x="0"/>
        <item x="3"/>
        <item x="13"/>
        <item x="5"/>
        <item x="11"/>
        <item x="6"/>
        <item x="14"/>
        <item x="8"/>
        <item x="10"/>
        <item t="default"/>
      </items>
    </pivotField>
    <pivotField dataField="1" compact="0" numFmtId="1" outline="0" showAll="0"/>
    <pivotField dataField="1" compact="0" numFmtId="1" outline="0" showAll="0"/>
    <pivotField dataField="1" compact="0" numFmtId="1" outline="0" showAll="0"/>
    <pivotField dataField="1" compact="0" numFmtId="10" outline="0" showAll="0"/>
    <pivotField dataField="1" compact="0" numFmtId="165" outline="0" showAll="0"/>
    <pivotField dataField="1" compact="0" numFmtId="165" outline="0" showAll="0"/>
    <pivotField dataField="1" compact="0" numFmtId="165" outline="0" showAll="0"/>
    <pivotField compact="0" outline="0" showAll="0"/>
  </pivotFields>
  <rowFields count="9">
    <field x="0"/>
    <field x="1"/>
    <field x="2"/>
    <field x="3"/>
    <field x="4"/>
    <field x="5"/>
    <field x="6"/>
    <field x="7"/>
    <field x="8"/>
  </rowFields>
  <rowItems count="34">
    <i>
      <x/>
      <x v="5"/>
      <x/>
      <x v="25"/>
      <x v="22"/>
      <x v="7"/>
      <x v="3"/>
      <x v="11"/>
      <x v="6"/>
    </i>
    <i r="2">
      <x v="1"/>
      <x v="17"/>
      <x v="23"/>
      <x v="25"/>
      <x v="12"/>
      <x/>
      <x v="5"/>
    </i>
    <i r="2">
      <x v="2"/>
      <x v="7"/>
      <x v="24"/>
      <x/>
      <x v="13"/>
      <x v="4"/>
      <x v="2"/>
    </i>
    <i r="2">
      <x v="3"/>
      <x v="18"/>
      <x v="7"/>
      <x v="20"/>
      <x v="3"/>
      <x v="14"/>
      <x v="7"/>
    </i>
    <i r="2">
      <x v="4"/>
      <x v="31"/>
      <x v="25"/>
      <x v="18"/>
      <x v="7"/>
      <x v="9"/>
      <x v="2"/>
    </i>
    <i r="1">
      <x v="7"/>
      <x v="2"/>
      <x/>
      <x v="26"/>
      <x v="6"/>
      <x v="2"/>
      <x v="15"/>
      <x v="7"/>
    </i>
    <i r="2">
      <x v="4"/>
      <x v="32"/>
      <x v="25"/>
      <x v="18"/>
      <x v="7"/>
      <x v="13"/>
      <x v="2"/>
    </i>
    <i r="1">
      <x v="8"/>
      <x v="1"/>
      <x v="22"/>
      <x v="9"/>
      <x v="8"/>
      <x v="3"/>
      <x v="7"/>
      <x v="14"/>
    </i>
    <i r="2">
      <x v="4"/>
      <x v="3"/>
      <x v="5"/>
      <x v="3"/>
      <x v="12"/>
      <x v="2"/>
      <x v="2"/>
    </i>
    <i>
      <x v="1"/>
      <x v="5"/>
      <x v="5"/>
      <x v="10"/>
      <x v="12"/>
      <x v="12"/>
      <x v="3"/>
      <x v="3"/>
      <x v="4"/>
    </i>
    <i r="2">
      <x v="6"/>
      <x v="27"/>
      <x v="22"/>
      <x v="19"/>
      <x v="5"/>
      <x v="11"/>
      <x v="6"/>
    </i>
    <i r="2">
      <x v="7"/>
      <x v="15"/>
      <x/>
      <x v="11"/>
      <x v="6"/>
      <x v="17"/>
      <x v="9"/>
    </i>
    <i r="2">
      <x v="8"/>
      <x v="14"/>
      <x v="19"/>
      <x v="10"/>
      <x v="9"/>
      <x v="8"/>
      <x v="2"/>
    </i>
    <i r="1">
      <x v="6"/>
      <x v="6"/>
      <x v="8"/>
      <x v="11"/>
      <x v="4"/>
      <x v="1"/>
      <x v="19"/>
      <x v="11"/>
    </i>
    <i r="2">
      <x v="7"/>
      <x v="1"/>
      <x v="1"/>
      <x v="22"/>
      <x v="11"/>
      <x v="1"/>
      <x v="2"/>
    </i>
    <i r="2">
      <x v="8"/>
      <x v="30"/>
      <x v="4"/>
      <x v="5"/>
      <x v="3"/>
      <x v="4"/>
      <x/>
    </i>
    <i r="1">
      <x v="7"/>
      <x v="5"/>
      <x v="16"/>
      <x v="27"/>
      <x v="2"/>
      <x v="3"/>
      <x v="18"/>
      <x v="7"/>
    </i>
    <i r="2">
      <x v="6"/>
      <x v="9"/>
      <x v="16"/>
      <x v="9"/>
      <x v="7"/>
      <x v="12"/>
      <x v="13"/>
    </i>
    <i r="2">
      <x v="7"/>
      <x v="29"/>
      <x v="17"/>
      <x v="13"/>
      <x v="3"/>
      <x v="24"/>
      <x v="1"/>
    </i>
    <i r="1">
      <x v="8"/>
      <x v="5"/>
      <x v="26"/>
      <x v="22"/>
      <x v="7"/>
      <x v="3"/>
      <x v="26"/>
      <x/>
    </i>
    <i r="2">
      <x v="7"/>
      <x v="19"/>
      <x v="20"/>
      <x v="23"/>
      <x/>
      <x v="10"/>
      <x v="2"/>
    </i>
    <i>
      <x v="2"/>
      <x v="5"/>
      <x v="9"/>
      <x v="13"/>
      <x v="27"/>
      <x v="15"/>
      <x v="4"/>
      <x v="25"/>
      <x v="10"/>
    </i>
    <i r="2">
      <x v="10"/>
      <x v="12"/>
      <x v="28"/>
      <x v="21"/>
      <x v="10"/>
      <x v="23"/>
      <x v="3"/>
    </i>
    <i r="1">
      <x v="6"/>
      <x v="11"/>
      <x v="24"/>
      <x v="9"/>
      <x v="8"/>
      <x v="3"/>
      <x v="5"/>
      <x v="8"/>
    </i>
    <i r="2">
      <x v="12"/>
      <x v="20"/>
      <x v="20"/>
      <x v="14"/>
      <x v="8"/>
      <x v="6"/>
      <x v="2"/>
    </i>
    <i r="1">
      <x v="7"/>
      <x v="13"/>
      <x v="28"/>
      <x v="18"/>
      <x v="1"/>
      <x v="2"/>
      <x v="16"/>
      <x v="11"/>
    </i>
    <i r="2">
      <x v="14"/>
      <x v="21"/>
      <x v="20"/>
      <x v="16"/>
      <x v="11"/>
      <x v="20"/>
      <x v="13"/>
    </i>
    <i r="2">
      <x v="15"/>
      <x v="11"/>
      <x v="6"/>
      <x v="13"/>
      <x v="3"/>
      <x v="22"/>
      <x v="12"/>
    </i>
    <i r="1">
      <x v="8"/>
      <x v="16"/>
      <x v="2"/>
      <x v="1"/>
      <x v="24"/>
      <x/>
      <x v="4"/>
      <x v="2"/>
    </i>
    <i r="2">
      <x v="17"/>
      <x v="23"/>
      <x v="9"/>
      <x v="8"/>
      <x v="3"/>
      <x v="5"/>
      <x v="8"/>
    </i>
    <i r="2">
      <x v="18"/>
      <x v="4"/>
      <x v="29"/>
      <x v="17"/>
      <x v="8"/>
      <x v="21"/>
      <x v="3"/>
    </i>
    <i>
      <x v="3"/>
      <x v="3"/>
      <x v="19"/>
      <x v="5"/>
      <x v="29"/>
      <x v="17"/>
      <x v="8"/>
      <x v="21"/>
      <x v="3"/>
    </i>
    <i>
      <x v="4"/>
      <x v="3"/>
      <x v="20"/>
      <x v="6"/>
      <x v="29"/>
      <x v="17"/>
      <x v="8"/>
      <x v="21"/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empty/loaded miles" fld="9" baseField="0" baseItem="0"/>
    <dataField name="Sum of loaded   miles" fld="10" baseField="0" baseItem="0"/>
    <dataField name="Sum of empty_x000a_miles" fld="11" baseField="0" baseItem="0"/>
    <dataField name="Average of empty %" fld="12" subtotal="average" baseField="0" baseItem="0" numFmtId="10"/>
    <dataField name="Sum of rate" fld="13" baseField="0" baseItem="0"/>
    <dataField name="Average of rate/el" fld="14" subtotal="average" baseField="0" baseItem="0"/>
    <dataField name="Average of rate/l" fld="15" subtotal="average" baseField="0" baseItem="0"/>
  </dataFields>
  <formats count="8">
    <format dxfId="155">
      <pivotArea field="3" type="button" dataOnly="0" labelOnly="1" outline="0" axis="axisRow" fieldPosition="3"/>
    </format>
    <format dxfId="15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8">
      <pivotArea outline="0" collapsedLevelsAreSubtotals="1" fieldPosition="0">
        <references count="10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10"/>
          </reference>
          <reference field="5" count="1" selected="0">
            <x v="18"/>
          </reference>
          <reference field="6" count="1" selected="0">
            <x v="7"/>
          </reference>
          <reference field="7" count="1" selected="0">
            <x v="13"/>
          </reference>
          <reference field="8" count="1" selected="0">
            <x v="2"/>
          </reference>
        </references>
      </pivotArea>
    </format>
    <format dxfId="159">
      <pivotArea outline="0" collapsedLevelsAreSubtotals="1" fieldPosition="0">
        <references count="10">
          <reference field="4294967294" count="1" selected="0">
            <x v="5"/>
          </reference>
          <reference field="0" count="1" selected="0">
            <x v="0"/>
          </reference>
          <reference field="1" count="2" selected="0">
            <x v="1"/>
            <x v="2"/>
          </reference>
          <reference field="2" count="5" selected="0">
            <x v="0"/>
            <x v="1"/>
            <x v="2"/>
            <x v="3"/>
            <x v="4"/>
          </reference>
          <reference field="3" count="7" selected="0">
            <x v="3"/>
            <x v="7"/>
            <x v="17"/>
            <x v="18"/>
            <x v="22"/>
            <x v="25"/>
            <x v="31"/>
          </reference>
          <reference field="4" count="7" selected="0">
            <x v="2"/>
            <x v="3"/>
            <x v="5"/>
            <x v="7"/>
            <x v="9"/>
            <x v="10"/>
            <x v="14"/>
          </reference>
          <reference field="5" count="7" selected="0">
            <x v="0"/>
            <x v="3"/>
            <x v="7"/>
            <x v="8"/>
            <x v="18"/>
            <x v="20"/>
            <x v="25"/>
          </reference>
          <reference field="6" count="4" selected="0">
            <x v="3"/>
            <x v="7"/>
            <x v="12"/>
            <x v="13"/>
          </reference>
          <reference field="7" count="7" selected="0">
            <x v="0"/>
            <x v="2"/>
            <x v="4"/>
            <x v="7"/>
            <x v="9"/>
            <x v="11"/>
            <x v="14"/>
          </reference>
          <reference field="8" count="5" selected="0">
            <x v="2"/>
            <x v="5"/>
            <x v="6"/>
            <x v="7"/>
            <x v="14"/>
          </reference>
        </references>
      </pivotArea>
    </format>
    <format dxfId="160">
      <pivotArea outline="0" collapsedLevelsAreSubtotals="1" fieldPosition="0">
        <references count="10">
          <reference field="4294967294" count="1" selected="0">
            <x v="5"/>
          </reference>
          <reference field="0" count="4" selected="0">
            <x v="1"/>
            <x v="2"/>
            <x v="3"/>
            <x v="4"/>
          </reference>
          <reference field="1" count="0" selected="0"/>
          <reference field="2" count="16" selected="0"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  <reference field="3" count="24" selected="0"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9"/>
            <x v="20"/>
            <x v="21"/>
            <x v="23"/>
            <x v="24"/>
            <x v="26"/>
            <x v="27"/>
            <x v="28"/>
            <x v="29"/>
            <x v="30"/>
          </reference>
          <reference field="4" count="16" selected="0">
            <x v="0"/>
            <x v="1"/>
            <x v="2"/>
            <x v="4"/>
            <x v="6"/>
            <x v="9"/>
            <x v="11"/>
            <x v="12"/>
            <x v="13"/>
            <x v="15"/>
            <x v="16"/>
            <x v="17"/>
            <x v="18"/>
            <x v="19"/>
            <x v="20"/>
            <x v="21"/>
          </reference>
          <reference field="5" count="20" selected="0">
            <x v="1"/>
            <x v="2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1"/>
            <x v="22"/>
            <x v="23"/>
            <x v="24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7" count="20" selected="0">
            <x v="1"/>
            <x v="3"/>
            <x v="4"/>
            <x v="5"/>
            <x v="6"/>
            <x v="8"/>
            <x v="10"/>
            <x v="11"/>
            <x v="12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  <reference field="8" count="13" selected="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1">
      <pivotArea field="0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  <format dxfId="162">
      <pivotArea outline="0" collapsedLevelsAreSubtotals="1" fieldPosition="0">
        <references count="10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7"/>
          </reference>
        </references>
      </pivotArea>
    </format>
  </formats>
  <conditionalFormats count="4">
    <conditionalFormat priority="11">
      <pivotAreas count="1">
        <pivotArea type="data" outline="0" collapsedLevelsAreSubtotals="1" fieldPosition="0">
          <references count="10">
            <reference field="4294967294" count="1" selected="0">
              <x v="5"/>
            </reference>
            <reference field="0" count="1" selected="0">
              <x v="0"/>
            </reference>
            <reference field="1" count="1" selected="0">
              <x v="0"/>
            </reference>
            <reference field="2" count="1" selected="0">
              <x v="2"/>
            </reference>
            <reference field="3" count="1" selected="0">
              <x v="0"/>
            </reference>
            <reference field="4" count="1" selected="0">
              <x v="8"/>
            </reference>
            <reference field="5" count="1" selected="0">
              <x v="6"/>
            </reference>
            <reference field="6" count="1" selected="0">
              <x v="2"/>
            </reference>
            <reference field="7" count="1" selected="0">
              <x v="15"/>
            </reference>
            <reference field="8" count="1" selected="0">
              <x v="7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10">
            <reference field="4294967294" count="1" selected="0">
              <x v="5"/>
            </reference>
            <reference field="0" count="1" selected="0">
              <x v="0"/>
            </reference>
            <reference field="1" count="1" selected="0">
              <x v="0"/>
            </reference>
            <reference field="2" count="1" selected="0">
              <x v="2"/>
            </reference>
            <reference field="3" count="1" selected="0">
              <x v="0"/>
            </reference>
            <reference field="4" count="1" selected="0">
              <x v="8"/>
            </reference>
            <reference field="5" count="1" selected="0">
              <x v="6"/>
            </reference>
            <reference field="6" count="1" selected="0">
              <x v="2"/>
            </reference>
            <reference field="7" count="1" selected="0">
              <x v="15"/>
            </reference>
            <reference field="8" count="1" selected="0">
              <x v="7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abSelected="1" topLeftCell="D1" workbookViewId="0">
      <selection activeCell="M44" sqref="M44"/>
    </sheetView>
  </sheetViews>
  <sheetFormatPr defaultRowHeight="15" x14ac:dyDescent="0.25"/>
  <cols>
    <col min="1" max="1" width="32.140625" bestFit="1" customWidth="1"/>
    <col min="2" max="2" width="11.140625" customWidth="1"/>
    <col min="3" max="3" width="12.7109375" customWidth="1"/>
    <col min="4" max="4" width="15.140625" style="60" customWidth="1"/>
    <col min="5" max="5" width="15.42578125" bestFit="1" customWidth="1"/>
    <col min="6" max="6" width="20.140625" customWidth="1"/>
    <col min="7" max="7" width="8.42578125" customWidth="1"/>
    <col min="8" max="8" width="19.7109375" customWidth="1"/>
    <col min="9" max="9" width="11" customWidth="1"/>
    <col min="10" max="10" width="26.140625" bestFit="1" customWidth="1"/>
    <col min="11" max="11" width="20.140625" bestFit="1" customWidth="1"/>
    <col min="12" max="12" width="19.5703125" bestFit="1" customWidth="1"/>
    <col min="13" max="13" width="19" style="18" bestFit="1" customWidth="1"/>
    <col min="14" max="14" width="11.5703125" bestFit="1" customWidth="1"/>
    <col min="15" max="15" width="17.42578125" bestFit="1" customWidth="1"/>
    <col min="16" max="16" width="16.140625" bestFit="1" customWidth="1"/>
  </cols>
  <sheetData>
    <row r="3" spans="1:16" x14ac:dyDescent="0.25">
      <c r="A3" s="11" t="s">
        <v>27</v>
      </c>
      <c r="B3" s="11" t="s">
        <v>28</v>
      </c>
      <c r="C3" s="11" t="s">
        <v>14</v>
      </c>
      <c r="D3" s="19" t="s">
        <v>0</v>
      </c>
      <c r="E3" s="11" t="s">
        <v>50</v>
      </c>
      <c r="F3" s="11" t="s">
        <v>51</v>
      </c>
      <c r="G3" s="11" t="s">
        <v>52</v>
      </c>
      <c r="H3" s="11" t="s">
        <v>54</v>
      </c>
      <c r="I3" s="11" t="s">
        <v>53</v>
      </c>
      <c r="J3" t="s">
        <v>83</v>
      </c>
      <c r="K3" t="s">
        <v>84</v>
      </c>
      <c r="L3" t="s">
        <v>111</v>
      </c>
      <c r="M3" s="18" t="s">
        <v>109</v>
      </c>
      <c r="N3" t="s">
        <v>85</v>
      </c>
      <c r="O3" t="s">
        <v>112</v>
      </c>
      <c r="P3" t="s">
        <v>113</v>
      </c>
    </row>
    <row r="4" spans="1:16" x14ac:dyDescent="0.25">
      <c r="A4">
        <v>1</v>
      </c>
      <c r="B4" t="s">
        <v>114</v>
      </c>
      <c r="C4" s="33">
        <v>42006</v>
      </c>
      <c r="D4">
        <v>80644062</v>
      </c>
      <c r="E4" t="s">
        <v>118</v>
      </c>
      <c r="F4" t="s">
        <v>29</v>
      </c>
      <c r="G4" t="s">
        <v>6</v>
      </c>
      <c r="H4" t="s">
        <v>30</v>
      </c>
      <c r="I4" t="s">
        <v>13</v>
      </c>
      <c r="J4" s="17">
        <v>670</v>
      </c>
      <c r="K4" s="17">
        <v>659</v>
      </c>
      <c r="L4" s="17">
        <v>11</v>
      </c>
      <c r="M4" s="18">
        <v>1.6417910447761194E-2</v>
      </c>
      <c r="N4" s="10">
        <v>2364</v>
      </c>
      <c r="O4" s="4">
        <v>3.5283582089552237</v>
      </c>
      <c r="P4" s="4">
        <v>3.5872534142640364</v>
      </c>
    </row>
    <row r="5" spans="1:16" x14ac:dyDescent="0.25">
      <c r="C5" s="33">
        <v>42010</v>
      </c>
      <c r="D5">
        <v>2727668</v>
      </c>
      <c r="E5" t="s">
        <v>119</v>
      </c>
      <c r="F5" t="s">
        <v>31</v>
      </c>
      <c r="G5" t="s">
        <v>5</v>
      </c>
      <c r="H5" t="s">
        <v>32</v>
      </c>
      <c r="I5" t="s">
        <v>7</v>
      </c>
      <c r="J5" s="17">
        <v>622</v>
      </c>
      <c r="K5" s="17">
        <v>329</v>
      </c>
      <c r="L5" s="17">
        <v>293</v>
      </c>
      <c r="M5" s="18">
        <v>0.47106109324758844</v>
      </c>
      <c r="N5" s="10">
        <v>900</v>
      </c>
      <c r="O5" s="4">
        <v>1.4469453376205788</v>
      </c>
      <c r="P5" s="4">
        <v>2.735562310030395</v>
      </c>
    </row>
    <row r="6" spans="1:16" x14ac:dyDescent="0.25">
      <c r="C6" s="33">
        <v>42011</v>
      </c>
      <c r="D6">
        <v>72167</v>
      </c>
      <c r="E6" t="s">
        <v>120</v>
      </c>
      <c r="F6" t="s">
        <v>33</v>
      </c>
      <c r="G6" t="s">
        <v>10</v>
      </c>
      <c r="H6" t="s">
        <v>34</v>
      </c>
      <c r="I6" t="s">
        <v>6</v>
      </c>
      <c r="J6" s="17">
        <v>424</v>
      </c>
      <c r="K6" s="17">
        <v>334</v>
      </c>
      <c r="L6" s="17">
        <v>90</v>
      </c>
      <c r="M6" s="18">
        <v>0.21226415094339623</v>
      </c>
      <c r="N6" s="10">
        <v>600</v>
      </c>
      <c r="O6" s="4">
        <v>1.4150943396226414</v>
      </c>
      <c r="P6" s="4">
        <v>1.7964071856287425</v>
      </c>
    </row>
    <row r="7" spans="1:16" x14ac:dyDescent="0.25">
      <c r="C7" s="33">
        <v>42012</v>
      </c>
      <c r="D7">
        <v>4981229</v>
      </c>
      <c r="E7" t="s">
        <v>39</v>
      </c>
      <c r="F7" t="s">
        <v>35</v>
      </c>
      <c r="G7" t="s">
        <v>6</v>
      </c>
      <c r="H7" t="s">
        <v>36</v>
      </c>
      <c r="I7" t="s">
        <v>9</v>
      </c>
      <c r="J7" s="17">
        <v>651</v>
      </c>
      <c r="K7" s="17">
        <v>631</v>
      </c>
      <c r="L7" s="17">
        <v>20</v>
      </c>
      <c r="M7" s="18">
        <v>3.0721966205837174E-2</v>
      </c>
      <c r="N7" s="10">
        <v>2400</v>
      </c>
      <c r="O7" s="4">
        <v>3.6866359447004609</v>
      </c>
      <c r="P7" s="4">
        <v>3.8034865293185418</v>
      </c>
    </row>
    <row r="8" spans="1:16" x14ac:dyDescent="0.25">
      <c r="C8" s="33">
        <v>42013</v>
      </c>
      <c r="D8" t="s">
        <v>8</v>
      </c>
      <c r="E8" t="s">
        <v>121</v>
      </c>
      <c r="F8" t="s">
        <v>37</v>
      </c>
      <c r="G8" t="s">
        <v>9</v>
      </c>
      <c r="H8" t="s">
        <v>38</v>
      </c>
      <c r="I8" t="s">
        <v>6</v>
      </c>
      <c r="J8" s="17">
        <v>705</v>
      </c>
      <c r="K8" s="17">
        <v>547</v>
      </c>
      <c r="L8" s="17">
        <v>158</v>
      </c>
      <c r="M8" s="18">
        <v>0.22411347517730495</v>
      </c>
      <c r="N8" s="10">
        <v>948</v>
      </c>
      <c r="O8" s="4">
        <v>1.3446808510638297</v>
      </c>
      <c r="P8" s="4">
        <v>1.7330895795246801</v>
      </c>
    </row>
    <row r="9" spans="1:16" x14ac:dyDescent="0.25">
      <c r="B9" t="s">
        <v>116</v>
      </c>
      <c r="C9" s="33">
        <v>42011</v>
      </c>
      <c r="D9">
        <v>2818</v>
      </c>
      <c r="E9" t="s">
        <v>122</v>
      </c>
      <c r="F9" t="s">
        <v>46</v>
      </c>
      <c r="G9" t="s">
        <v>15</v>
      </c>
      <c r="H9" t="s">
        <v>47</v>
      </c>
      <c r="I9" t="s">
        <v>9</v>
      </c>
      <c r="J9" s="17">
        <v>1019</v>
      </c>
      <c r="K9" s="17">
        <v>960</v>
      </c>
      <c r="L9" s="17">
        <v>59</v>
      </c>
      <c r="M9" s="18">
        <v>5.7899901864573111E-2</v>
      </c>
      <c r="N9" s="10">
        <v>2550</v>
      </c>
      <c r="O9" s="4">
        <v>2.5024533856722275</v>
      </c>
      <c r="P9" s="4">
        <v>2.65625</v>
      </c>
    </row>
    <row r="10" spans="1:16" x14ac:dyDescent="0.25">
      <c r="C10" s="33">
        <v>42013</v>
      </c>
      <c r="D10" t="s">
        <v>16</v>
      </c>
      <c r="E10" t="s">
        <v>121</v>
      </c>
      <c r="F10" t="s">
        <v>37</v>
      </c>
      <c r="G10" t="s">
        <v>9</v>
      </c>
      <c r="H10" t="s">
        <v>48</v>
      </c>
      <c r="I10" t="s">
        <v>6</v>
      </c>
      <c r="J10" s="17">
        <v>675</v>
      </c>
      <c r="K10" s="17">
        <v>561</v>
      </c>
      <c r="L10" s="17">
        <v>114</v>
      </c>
      <c r="M10" s="18">
        <v>0.16888888888888889</v>
      </c>
      <c r="N10" s="10">
        <v>955</v>
      </c>
      <c r="O10" s="4">
        <v>1.4148148148148147</v>
      </c>
      <c r="P10" s="4">
        <v>1.7023172905525847</v>
      </c>
    </row>
    <row r="11" spans="1:16" x14ac:dyDescent="0.25">
      <c r="B11" t="s">
        <v>117</v>
      </c>
      <c r="C11" s="33">
        <v>42010</v>
      </c>
      <c r="D11">
        <v>20725849</v>
      </c>
      <c r="E11" t="s">
        <v>40</v>
      </c>
      <c r="F11" t="s">
        <v>41</v>
      </c>
      <c r="G11" t="s">
        <v>6</v>
      </c>
      <c r="H11" t="s">
        <v>42</v>
      </c>
      <c r="I11" t="s">
        <v>12</v>
      </c>
      <c r="J11" s="17">
        <v>979</v>
      </c>
      <c r="K11" s="17">
        <v>964</v>
      </c>
      <c r="L11" s="17">
        <v>15</v>
      </c>
      <c r="M11" s="18">
        <v>1.5321756894790603E-2</v>
      </c>
      <c r="N11" s="10">
        <v>3500</v>
      </c>
      <c r="O11" s="4">
        <v>3.5750766087844741</v>
      </c>
      <c r="P11" s="4">
        <v>3.6307053941908713</v>
      </c>
    </row>
    <row r="12" spans="1:16" x14ac:dyDescent="0.25">
      <c r="C12" s="33">
        <v>42013</v>
      </c>
      <c r="D12">
        <v>10979</v>
      </c>
      <c r="E12" t="s">
        <v>43</v>
      </c>
      <c r="F12" t="s">
        <v>44</v>
      </c>
      <c r="G12" t="s">
        <v>5</v>
      </c>
      <c r="H12" t="s">
        <v>45</v>
      </c>
      <c r="I12" t="s">
        <v>6</v>
      </c>
      <c r="J12" s="17">
        <v>1249</v>
      </c>
      <c r="K12" s="17">
        <v>937</v>
      </c>
      <c r="L12" s="17">
        <v>312</v>
      </c>
      <c r="M12" s="18">
        <v>0.24979983987189752</v>
      </c>
      <c r="N12" s="10">
        <v>2000</v>
      </c>
      <c r="O12" s="4">
        <v>1.6012810248198559</v>
      </c>
      <c r="P12" s="4">
        <v>2.134471718249733</v>
      </c>
    </row>
    <row r="13" spans="1:16" x14ac:dyDescent="0.25">
      <c r="A13">
        <v>2</v>
      </c>
      <c r="B13" t="s">
        <v>114</v>
      </c>
      <c r="C13" s="33">
        <v>42016</v>
      </c>
      <c r="D13">
        <v>108977</v>
      </c>
      <c r="E13" t="s">
        <v>49</v>
      </c>
      <c r="F13" t="s">
        <v>55</v>
      </c>
      <c r="G13" t="s">
        <v>6</v>
      </c>
      <c r="H13" t="s">
        <v>56</v>
      </c>
      <c r="I13" t="s">
        <v>20</v>
      </c>
      <c r="J13" s="17">
        <v>314</v>
      </c>
      <c r="K13" s="17">
        <v>278</v>
      </c>
      <c r="L13" s="17">
        <v>36</v>
      </c>
      <c r="M13" s="18">
        <v>0.11464968152866242</v>
      </c>
      <c r="N13" s="10">
        <v>1200</v>
      </c>
      <c r="O13" s="4">
        <v>3.8216560509554141</v>
      </c>
      <c r="P13" s="4">
        <v>4.3165467625899279</v>
      </c>
    </row>
    <row r="14" spans="1:16" x14ac:dyDescent="0.25">
      <c r="C14" s="33">
        <v>42017</v>
      </c>
      <c r="D14">
        <v>80645358</v>
      </c>
      <c r="E14" t="s">
        <v>118</v>
      </c>
      <c r="F14" t="s">
        <v>57</v>
      </c>
      <c r="G14" t="s">
        <v>20</v>
      </c>
      <c r="H14" t="s">
        <v>30</v>
      </c>
      <c r="I14" t="s">
        <v>13</v>
      </c>
      <c r="J14" s="17">
        <v>918</v>
      </c>
      <c r="K14" s="17">
        <v>905</v>
      </c>
      <c r="L14" s="17">
        <v>13</v>
      </c>
      <c r="M14" s="18">
        <v>1.4161220043572984E-2</v>
      </c>
      <c r="N14" s="10">
        <v>3362.88</v>
      </c>
      <c r="O14" s="4">
        <v>3.6632679738562093</v>
      </c>
      <c r="P14" s="4">
        <v>3.715889502762431</v>
      </c>
    </row>
    <row r="15" spans="1:16" x14ac:dyDescent="0.25">
      <c r="C15" s="33">
        <v>42019</v>
      </c>
      <c r="D15">
        <v>1364506</v>
      </c>
      <c r="E15" t="s">
        <v>58</v>
      </c>
      <c r="F15" t="s">
        <v>59</v>
      </c>
      <c r="G15" t="s">
        <v>7</v>
      </c>
      <c r="H15" t="s">
        <v>60</v>
      </c>
      <c r="I15" t="s">
        <v>25</v>
      </c>
      <c r="J15" s="17">
        <v>1062</v>
      </c>
      <c r="K15" s="17">
        <v>1003</v>
      </c>
      <c r="L15" s="17">
        <v>59</v>
      </c>
      <c r="M15" s="18">
        <v>5.5555555555555552E-2</v>
      </c>
      <c r="N15" s="10">
        <v>2300</v>
      </c>
      <c r="O15" s="4">
        <v>2.1657250470809792</v>
      </c>
      <c r="P15" s="4">
        <v>2.293120638085743</v>
      </c>
    </row>
    <row r="16" spans="1:16" x14ac:dyDescent="0.25">
      <c r="C16" s="33">
        <v>42020</v>
      </c>
      <c r="D16">
        <v>1162015</v>
      </c>
      <c r="E16" t="s">
        <v>61</v>
      </c>
      <c r="F16" t="s">
        <v>62</v>
      </c>
      <c r="G16" t="s">
        <v>25</v>
      </c>
      <c r="H16" t="s">
        <v>29</v>
      </c>
      <c r="I16" t="s">
        <v>6</v>
      </c>
      <c r="J16" s="17">
        <v>406</v>
      </c>
      <c r="K16" s="17">
        <v>369</v>
      </c>
      <c r="L16" s="17">
        <v>37</v>
      </c>
      <c r="M16" s="18">
        <v>9.1133004926108374E-2</v>
      </c>
      <c r="N16" s="10">
        <v>950</v>
      </c>
      <c r="O16" s="4">
        <v>2.3399014778325125</v>
      </c>
      <c r="P16" s="4">
        <v>2.5745257452574526</v>
      </c>
    </row>
    <row r="17" spans="1:16" x14ac:dyDescent="0.25">
      <c r="B17" t="s">
        <v>115</v>
      </c>
      <c r="C17" s="33">
        <v>42017</v>
      </c>
      <c r="D17">
        <v>81991</v>
      </c>
      <c r="E17" t="s">
        <v>74</v>
      </c>
      <c r="F17" t="s">
        <v>75</v>
      </c>
      <c r="G17" t="s">
        <v>22</v>
      </c>
      <c r="H17" t="s">
        <v>76</v>
      </c>
      <c r="I17" t="s">
        <v>23</v>
      </c>
      <c r="J17" s="17">
        <v>1184</v>
      </c>
      <c r="K17" s="17">
        <v>1125</v>
      </c>
      <c r="L17" s="17">
        <v>59</v>
      </c>
      <c r="M17" s="18">
        <v>4.9831081081081079E-2</v>
      </c>
      <c r="N17" s="10">
        <v>2300</v>
      </c>
      <c r="O17" s="4">
        <v>1.9425675675675675</v>
      </c>
      <c r="P17" s="4">
        <v>2.0444444444444443</v>
      </c>
    </row>
    <row r="18" spans="1:16" x14ac:dyDescent="0.25">
      <c r="C18" s="33">
        <v>42019</v>
      </c>
      <c r="D18">
        <v>3133</v>
      </c>
      <c r="E18" t="s">
        <v>77</v>
      </c>
      <c r="F18" t="s">
        <v>78</v>
      </c>
      <c r="G18" t="s">
        <v>23</v>
      </c>
      <c r="H18" t="s">
        <v>79</v>
      </c>
      <c r="I18" t="s">
        <v>6</v>
      </c>
      <c r="J18" s="17">
        <v>512</v>
      </c>
      <c r="K18" s="17">
        <v>476</v>
      </c>
      <c r="L18" s="17">
        <v>36</v>
      </c>
      <c r="M18" s="18">
        <v>7.03125E-2</v>
      </c>
      <c r="N18" s="10">
        <v>1200</v>
      </c>
      <c r="O18" s="4">
        <v>2.34375</v>
      </c>
      <c r="P18" s="4">
        <v>2.5210084033613445</v>
      </c>
    </row>
    <row r="19" spans="1:16" x14ac:dyDescent="0.25">
      <c r="C19" s="33">
        <v>42020</v>
      </c>
      <c r="D19" t="s">
        <v>26</v>
      </c>
      <c r="E19" t="s">
        <v>80</v>
      </c>
      <c r="F19" t="s">
        <v>81</v>
      </c>
      <c r="G19" t="s">
        <v>6</v>
      </c>
      <c r="H19" t="s">
        <v>34</v>
      </c>
      <c r="I19" t="s">
        <v>21</v>
      </c>
      <c r="J19" s="17">
        <v>877</v>
      </c>
      <c r="K19" s="17">
        <v>868</v>
      </c>
      <c r="L19" s="17">
        <v>9</v>
      </c>
      <c r="M19" s="18">
        <v>1.0262257696693273E-2</v>
      </c>
      <c r="N19" s="10">
        <v>2650</v>
      </c>
      <c r="O19" s="4">
        <v>3.0216647662485747</v>
      </c>
      <c r="P19" s="4">
        <v>3.052995391705069</v>
      </c>
    </row>
    <row r="20" spans="1:16" x14ac:dyDescent="0.25">
      <c r="B20" t="s">
        <v>116</v>
      </c>
      <c r="C20" s="33">
        <v>42016</v>
      </c>
      <c r="D20">
        <v>2146192</v>
      </c>
      <c r="E20" t="s">
        <v>123</v>
      </c>
      <c r="F20" t="s">
        <v>66</v>
      </c>
      <c r="G20" t="s">
        <v>6</v>
      </c>
      <c r="H20" t="s">
        <v>67</v>
      </c>
      <c r="I20" t="s">
        <v>9</v>
      </c>
      <c r="J20" s="17">
        <v>515</v>
      </c>
      <c r="K20" s="17">
        <v>497</v>
      </c>
      <c r="L20" s="17">
        <v>18</v>
      </c>
      <c r="M20" s="18">
        <v>3.4951456310679613E-2</v>
      </c>
      <c r="N20" s="10">
        <v>1850</v>
      </c>
      <c r="O20" s="4">
        <v>3.592233009708738</v>
      </c>
      <c r="P20" s="4">
        <v>3.722334004024145</v>
      </c>
    </row>
    <row r="21" spans="1:16" x14ac:dyDescent="0.25">
      <c r="C21" s="33">
        <v>42017</v>
      </c>
      <c r="D21">
        <v>96555</v>
      </c>
      <c r="E21" t="s">
        <v>68</v>
      </c>
      <c r="F21" t="s">
        <v>69</v>
      </c>
      <c r="G21" t="s">
        <v>9</v>
      </c>
      <c r="H21" t="s">
        <v>70</v>
      </c>
      <c r="I21" t="s">
        <v>10</v>
      </c>
      <c r="J21" s="17">
        <v>667</v>
      </c>
      <c r="K21" s="17">
        <v>557</v>
      </c>
      <c r="L21" s="17">
        <v>110</v>
      </c>
      <c r="M21" s="18">
        <v>0.16491754122938532</v>
      </c>
      <c r="N21" s="10">
        <v>1050</v>
      </c>
      <c r="O21" s="4">
        <v>1.5742128935532234</v>
      </c>
      <c r="P21" s="4">
        <v>1.8850987432675046</v>
      </c>
    </row>
    <row r="22" spans="1:16" x14ac:dyDescent="0.25">
      <c r="C22" s="33">
        <v>42019</v>
      </c>
      <c r="D22" t="s">
        <v>24</v>
      </c>
      <c r="E22" t="s">
        <v>71</v>
      </c>
      <c r="F22" t="s">
        <v>72</v>
      </c>
      <c r="G22" t="s">
        <v>6</v>
      </c>
      <c r="H22" t="s">
        <v>73</v>
      </c>
      <c r="I22" t="s">
        <v>15</v>
      </c>
      <c r="J22" s="17">
        <v>813</v>
      </c>
      <c r="K22" s="17">
        <v>707</v>
      </c>
      <c r="L22" s="17">
        <v>106</v>
      </c>
      <c r="M22" s="18">
        <v>0.13038130381303814</v>
      </c>
      <c r="N22" s="10">
        <v>1650</v>
      </c>
      <c r="O22" s="4">
        <v>2.0295202952029521</v>
      </c>
      <c r="P22" s="4">
        <v>2.3338048090523338</v>
      </c>
    </row>
    <row r="23" spans="1:16" x14ac:dyDescent="0.25">
      <c r="B23" t="s">
        <v>117</v>
      </c>
      <c r="C23" s="33">
        <v>42016</v>
      </c>
      <c r="D23">
        <v>80644802</v>
      </c>
      <c r="E23" t="s">
        <v>118</v>
      </c>
      <c r="F23" t="s">
        <v>29</v>
      </c>
      <c r="G23" t="s">
        <v>6</v>
      </c>
      <c r="H23" t="s">
        <v>63</v>
      </c>
      <c r="I23" t="s">
        <v>21</v>
      </c>
      <c r="J23" s="17">
        <v>868</v>
      </c>
      <c r="K23" s="17">
        <v>868</v>
      </c>
      <c r="L23" s="17">
        <v>0</v>
      </c>
      <c r="M23" s="18">
        <v>0</v>
      </c>
      <c r="N23" s="10">
        <v>2931.56</v>
      </c>
      <c r="O23" s="4">
        <v>3.3773732718894007</v>
      </c>
      <c r="P23" s="4">
        <v>3.3773732718894007</v>
      </c>
    </row>
    <row r="24" spans="1:16" x14ac:dyDescent="0.25">
      <c r="C24" s="33">
        <v>42019</v>
      </c>
      <c r="D24">
        <v>5209207</v>
      </c>
      <c r="E24" t="s">
        <v>64</v>
      </c>
      <c r="F24" t="s">
        <v>63</v>
      </c>
      <c r="G24" t="s">
        <v>21</v>
      </c>
      <c r="H24" t="s">
        <v>65</v>
      </c>
      <c r="I24" t="s">
        <v>6</v>
      </c>
      <c r="J24" s="17">
        <v>899</v>
      </c>
      <c r="K24" s="17">
        <v>899</v>
      </c>
      <c r="L24" s="17">
        <v>0</v>
      </c>
      <c r="M24" s="18">
        <v>0</v>
      </c>
      <c r="N24" s="10">
        <v>1400</v>
      </c>
      <c r="O24" s="4">
        <v>1.5572858731924359</v>
      </c>
      <c r="P24" s="4">
        <v>1.5572858731924359</v>
      </c>
    </row>
    <row r="25" spans="1:16" x14ac:dyDescent="0.25">
      <c r="A25">
        <v>3</v>
      </c>
      <c r="B25" t="s">
        <v>114</v>
      </c>
      <c r="C25" s="33">
        <v>42032</v>
      </c>
      <c r="D25">
        <v>926079</v>
      </c>
      <c r="E25" t="s">
        <v>123</v>
      </c>
      <c r="F25" t="s">
        <v>86</v>
      </c>
      <c r="G25" t="s">
        <v>87</v>
      </c>
      <c r="H25" t="s">
        <v>88</v>
      </c>
      <c r="I25" t="s">
        <v>89</v>
      </c>
      <c r="J25" s="17">
        <v>802</v>
      </c>
      <c r="K25" s="17">
        <v>733</v>
      </c>
      <c r="L25" s="17">
        <v>69</v>
      </c>
      <c r="M25" s="18">
        <v>8.6034912718204487E-2</v>
      </c>
      <c r="N25" s="10">
        <v>2100</v>
      </c>
      <c r="O25" s="4">
        <v>2.6184538653366585</v>
      </c>
      <c r="P25" s="4">
        <v>2.8649386084583903</v>
      </c>
    </row>
    <row r="26" spans="1:16" x14ac:dyDescent="0.25">
      <c r="C26" s="33">
        <v>42033</v>
      </c>
      <c r="D26">
        <v>532518</v>
      </c>
      <c r="E26" t="s">
        <v>124</v>
      </c>
      <c r="F26" t="s">
        <v>90</v>
      </c>
      <c r="G26" t="s">
        <v>89</v>
      </c>
      <c r="H26" t="s">
        <v>91</v>
      </c>
      <c r="I26" t="s">
        <v>87</v>
      </c>
      <c r="J26" s="17">
        <v>718</v>
      </c>
      <c r="K26" s="17">
        <v>704</v>
      </c>
      <c r="L26" s="17">
        <v>14</v>
      </c>
      <c r="M26" s="18">
        <v>1.9498607242339833E-2</v>
      </c>
      <c r="N26" s="10">
        <v>1800</v>
      </c>
      <c r="O26" s="4">
        <v>2.5069637883008355</v>
      </c>
      <c r="P26" s="4">
        <v>2.5568181818181817</v>
      </c>
    </row>
    <row r="27" spans="1:16" x14ac:dyDescent="0.25">
      <c r="B27" t="s">
        <v>115</v>
      </c>
      <c r="C27" s="33">
        <v>42034</v>
      </c>
      <c r="D27">
        <v>20810663</v>
      </c>
      <c r="E27" t="s">
        <v>40</v>
      </c>
      <c r="F27" t="s">
        <v>41</v>
      </c>
      <c r="G27" t="s">
        <v>6</v>
      </c>
      <c r="H27" t="s">
        <v>92</v>
      </c>
      <c r="I27" t="s">
        <v>93</v>
      </c>
      <c r="J27" s="17">
        <v>800</v>
      </c>
      <c r="K27" s="17">
        <v>785</v>
      </c>
      <c r="L27" s="17">
        <v>15</v>
      </c>
      <c r="M27" s="18">
        <v>1.8749999999999999E-2</v>
      </c>
      <c r="N27" s="10">
        <v>3125</v>
      </c>
      <c r="O27" s="4">
        <v>3.90625</v>
      </c>
      <c r="P27" s="4">
        <v>3.9808917197452227</v>
      </c>
    </row>
    <row r="28" spans="1:16" x14ac:dyDescent="0.25">
      <c r="C28" s="33">
        <v>42035</v>
      </c>
      <c r="D28">
        <v>5221671</v>
      </c>
      <c r="E28" t="s">
        <v>64</v>
      </c>
      <c r="F28" t="s">
        <v>94</v>
      </c>
      <c r="G28" t="s">
        <v>95</v>
      </c>
      <c r="H28" t="s">
        <v>96</v>
      </c>
      <c r="I28" t="s">
        <v>6</v>
      </c>
      <c r="J28" s="17">
        <v>845</v>
      </c>
      <c r="K28" s="17">
        <v>787</v>
      </c>
      <c r="L28" s="17">
        <v>58</v>
      </c>
      <c r="M28" s="18">
        <v>6.8639053254437865E-2</v>
      </c>
      <c r="N28" s="10">
        <v>1500</v>
      </c>
      <c r="O28" s="4">
        <v>1.7751479289940828</v>
      </c>
      <c r="P28" s="4">
        <v>1.9059720457433291</v>
      </c>
    </row>
    <row r="29" spans="1:16" x14ac:dyDescent="0.25">
      <c r="B29" t="s">
        <v>116</v>
      </c>
      <c r="C29" s="33">
        <v>42036</v>
      </c>
      <c r="D29" t="s">
        <v>97</v>
      </c>
      <c r="E29" t="s">
        <v>98</v>
      </c>
      <c r="F29" t="s">
        <v>99</v>
      </c>
      <c r="G29" t="s">
        <v>15</v>
      </c>
      <c r="H29" t="s">
        <v>100</v>
      </c>
      <c r="I29" t="s">
        <v>23</v>
      </c>
      <c r="J29" s="17">
        <v>668</v>
      </c>
      <c r="K29" s="17">
        <v>668</v>
      </c>
      <c r="L29" s="17">
        <v>0</v>
      </c>
      <c r="M29" s="18">
        <v>0</v>
      </c>
      <c r="N29" s="10">
        <v>1400</v>
      </c>
      <c r="O29" s="4">
        <v>2.0958083832335328</v>
      </c>
      <c r="P29" s="4">
        <v>2.0958083832335328</v>
      </c>
    </row>
    <row r="30" spans="1:16" x14ac:dyDescent="0.25">
      <c r="C30" s="33">
        <v>42037</v>
      </c>
      <c r="D30">
        <v>5226229</v>
      </c>
      <c r="E30" t="s">
        <v>64</v>
      </c>
      <c r="F30" t="s">
        <v>101</v>
      </c>
      <c r="G30" t="s">
        <v>23</v>
      </c>
      <c r="H30" t="s">
        <v>102</v>
      </c>
      <c r="I30" t="s">
        <v>10</v>
      </c>
      <c r="J30" s="17">
        <v>573</v>
      </c>
      <c r="K30" s="17">
        <v>496</v>
      </c>
      <c r="L30" s="17">
        <v>77</v>
      </c>
      <c r="M30" s="18">
        <v>0.13438045375218149</v>
      </c>
      <c r="N30" s="10">
        <v>1400</v>
      </c>
      <c r="O30" s="4">
        <v>2.4432809773123911</v>
      </c>
      <c r="P30" s="4">
        <v>2.8225806451612905</v>
      </c>
    </row>
    <row r="31" spans="1:16" x14ac:dyDescent="0.25">
      <c r="C31" s="33">
        <v>42038</v>
      </c>
      <c r="D31">
        <v>387093</v>
      </c>
      <c r="E31" t="s">
        <v>103</v>
      </c>
      <c r="F31" t="s">
        <v>72</v>
      </c>
      <c r="G31" t="s">
        <v>6</v>
      </c>
      <c r="H31" t="s">
        <v>104</v>
      </c>
      <c r="I31" t="s">
        <v>105</v>
      </c>
      <c r="J31" s="17">
        <v>834</v>
      </c>
      <c r="K31" s="17">
        <v>755</v>
      </c>
      <c r="L31" s="17">
        <v>79</v>
      </c>
      <c r="M31" s="18">
        <v>9.4724220623501193E-2</v>
      </c>
      <c r="N31" s="10">
        <v>1950</v>
      </c>
      <c r="O31" s="4">
        <v>2.3381294964028778</v>
      </c>
      <c r="P31" s="4">
        <v>2.5827814569536423</v>
      </c>
    </row>
    <row r="32" spans="1:16" x14ac:dyDescent="0.25">
      <c r="B32" t="s">
        <v>117</v>
      </c>
      <c r="C32" s="33">
        <v>42039</v>
      </c>
      <c r="D32">
        <v>3145</v>
      </c>
      <c r="E32" t="s">
        <v>77</v>
      </c>
      <c r="F32" t="s">
        <v>106</v>
      </c>
      <c r="G32" t="s">
        <v>21</v>
      </c>
      <c r="H32" t="s">
        <v>34</v>
      </c>
      <c r="I32" t="s">
        <v>6</v>
      </c>
      <c r="J32" s="17">
        <v>895</v>
      </c>
      <c r="K32" s="17">
        <v>866</v>
      </c>
      <c r="L32" s="17">
        <v>29</v>
      </c>
      <c r="M32" s="18">
        <v>3.2402234636871509E-2</v>
      </c>
      <c r="N32" s="10">
        <v>1300</v>
      </c>
      <c r="O32" s="4">
        <v>1.4525139664804469</v>
      </c>
      <c r="P32" s="4">
        <v>1.5011547344110854</v>
      </c>
    </row>
    <row r="33" spans="1:16" x14ac:dyDescent="0.25">
      <c r="C33" s="33">
        <v>42040</v>
      </c>
      <c r="D33">
        <v>20810654</v>
      </c>
      <c r="E33" t="s">
        <v>40</v>
      </c>
      <c r="F33" t="s">
        <v>41</v>
      </c>
      <c r="G33" t="s">
        <v>6</v>
      </c>
      <c r="H33" t="s">
        <v>92</v>
      </c>
      <c r="I33" t="s">
        <v>93</v>
      </c>
      <c r="J33" s="17">
        <v>808</v>
      </c>
      <c r="K33" s="17">
        <v>785</v>
      </c>
      <c r="L33" s="17">
        <v>23</v>
      </c>
      <c r="M33" s="18">
        <v>2.8465346534653466E-2</v>
      </c>
      <c r="N33" s="10">
        <v>3000</v>
      </c>
      <c r="O33" s="4">
        <v>3.7128712871287131</v>
      </c>
      <c r="P33" s="4">
        <v>3.8216560509554141</v>
      </c>
    </row>
    <row r="34" spans="1:16" x14ac:dyDescent="0.25">
      <c r="C34" s="33">
        <v>42041</v>
      </c>
      <c r="D34">
        <v>63767</v>
      </c>
      <c r="E34" t="s">
        <v>125</v>
      </c>
      <c r="F34" t="s">
        <v>107</v>
      </c>
      <c r="G34" t="s">
        <v>95</v>
      </c>
      <c r="H34" t="s">
        <v>108</v>
      </c>
      <c r="I34" t="s">
        <v>87</v>
      </c>
      <c r="J34" s="17">
        <v>756</v>
      </c>
      <c r="K34" s="17">
        <v>742</v>
      </c>
      <c r="L34" s="17">
        <v>14</v>
      </c>
      <c r="M34" s="18">
        <v>1.8518518518518517E-2</v>
      </c>
      <c r="N34" s="10">
        <v>1300</v>
      </c>
      <c r="O34" s="4">
        <v>1.7195767195767195</v>
      </c>
      <c r="P34" s="4">
        <v>1.752021563342318</v>
      </c>
    </row>
    <row r="35" spans="1:16" x14ac:dyDescent="0.25">
      <c r="A35">
        <v>4</v>
      </c>
      <c r="B35" t="s">
        <v>110</v>
      </c>
      <c r="C35" s="33">
        <v>42042</v>
      </c>
      <c r="D35">
        <v>63768</v>
      </c>
      <c r="E35" t="s">
        <v>125</v>
      </c>
      <c r="F35" t="s">
        <v>107</v>
      </c>
      <c r="G35" t="s">
        <v>95</v>
      </c>
      <c r="H35" t="s">
        <v>108</v>
      </c>
      <c r="I35" t="s">
        <v>87</v>
      </c>
      <c r="J35" s="17">
        <v>756</v>
      </c>
      <c r="K35" s="17">
        <v>742</v>
      </c>
      <c r="L35" s="17">
        <v>14</v>
      </c>
      <c r="M35" s="18">
        <v>1.8518518518518517E-2</v>
      </c>
      <c r="N35" s="10">
        <v>1300</v>
      </c>
      <c r="O35" s="4">
        <v>1.7195767195767195</v>
      </c>
      <c r="P35" s="4">
        <v>1.752021563342318</v>
      </c>
    </row>
    <row r="36" spans="1:16" x14ac:dyDescent="0.25">
      <c r="A36">
        <v>5</v>
      </c>
      <c r="B36" t="s">
        <v>110</v>
      </c>
      <c r="C36" s="33">
        <v>42043</v>
      </c>
      <c r="D36">
        <v>63769</v>
      </c>
      <c r="E36" t="s">
        <v>125</v>
      </c>
      <c r="F36" t="s">
        <v>107</v>
      </c>
      <c r="G36" t="s">
        <v>95</v>
      </c>
      <c r="H36" t="s">
        <v>108</v>
      </c>
      <c r="I36" t="s">
        <v>87</v>
      </c>
      <c r="J36" s="17">
        <v>756</v>
      </c>
      <c r="K36" s="17">
        <v>742</v>
      </c>
      <c r="L36" s="17">
        <v>14</v>
      </c>
      <c r="M36" s="18">
        <v>1.8518518518518517E-2</v>
      </c>
      <c r="N36" s="10">
        <v>1300</v>
      </c>
      <c r="O36" s="4">
        <v>1.7195767195767195</v>
      </c>
      <c r="P36" s="4">
        <v>1.752021563342318</v>
      </c>
    </row>
    <row r="37" spans="1:16" x14ac:dyDescent="0.25">
      <c r="A37" t="s">
        <v>82</v>
      </c>
      <c r="D37"/>
      <c r="J37" s="17">
        <v>25240</v>
      </c>
      <c r="K37" s="17">
        <v>23279</v>
      </c>
      <c r="L37" s="17">
        <v>1961</v>
      </c>
      <c r="M37" s="18">
        <v>8.2457423334683644E-2</v>
      </c>
      <c r="N37" s="10">
        <v>60536.44</v>
      </c>
      <c r="O37" s="4">
        <v>2.4228075331836916</v>
      </c>
      <c r="P37" s="4">
        <v>2.6231102281181475</v>
      </c>
    </row>
    <row r="39" spans="1:16" x14ac:dyDescent="0.25">
      <c r="M39" s="18">
        <f>GETPIVOTDATA("Sum of empty
miles",$A$3)/GETPIVOTDATA("Sum of empty/loaded miles",$A$3)</f>
        <v>7.769413629160063E-2</v>
      </c>
      <c r="O39" s="61">
        <f>GETPIVOTDATA("Sum of rate",$A$3)/GETPIVOTDATA("Sum of loaded   miles",$A$3)</f>
        <v>2.600474247175566</v>
      </c>
      <c r="P39" s="61">
        <f>GETPIVOTDATA("Sum of rate",$A$3)/GETPIVOTDATA("Sum of loaded   miles",$A$3)</f>
        <v>2.600474247175566</v>
      </c>
    </row>
    <row r="40" spans="1:16" x14ac:dyDescent="0.25">
      <c r="M40" s="62" t="s">
        <v>126</v>
      </c>
      <c r="N40" s="62"/>
      <c r="O40" s="62"/>
      <c r="P40" s="62"/>
    </row>
  </sheetData>
  <mergeCells count="1">
    <mergeCell ref="M40:P40"/>
  </mergeCells>
  <conditionalFormatting sqref="O39">
    <cfRule type="cellIs" dxfId="132" priority="32" operator="between">
      <formula>2.15</formula>
      <formula>2.25</formula>
    </cfRule>
    <cfRule type="cellIs" dxfId="131" priority="33" operator="between">
      <formula>2.15</formula>
      <formula>2.25</formula>
    </cfRule>
    <cfRule type="cellIs" dxfId="130" priority="34" operator="greaterThan">
      <formula>2.2</formula>
    </cfRule>
    <cfRule type="cellIs" dxfId="129" priority="35" operator="lessThan">
      <formula>2.2</formula>
    </cfRule>
  </conditionalFormatting>
  <conditionalFormatting sqref="O39">
    <cfRule type="cellIs" dxfId="128" priority="29" operator="between">
      <formula>2.15</formula>
      <formula>2.25</formula>
    </cfRule>
    <cfRule type="cellIs" dxfId="127" priority="30" operator="lessThan">
      <formula>2.15</formula>
    </cfRule>
    <cfRule type="cellIs" dxfId="126" priority="31" operator="greaterThan">
      <formula>2.25</formula>
    </cfRule>
  </conditionalFormatting>
  <conditionalFormatting pivot="1">
    <cfRule type="cellIs" dxfId="111" priority="11" operator="between">
      <formula>2.15</formula>
      <formula>2.25</formula>
    </cfRule>
    <cfRule type="cellIs" dxfId="110" priority="12" operator="between">
      <formula>2.15</formula>
      <formula>2.25</formula>
    </cfRule>
    <cfRule type="cellIs" dxfId="109" priority="13" operator="greaterThan">
      <formula>2.2</formula>
    </cfRule>
    <cfRule type="cellIs" dxfId="108" priority="14" operator="lessThan">
      <formula>2.2</formula>
    </cfRule>
  </conditionalFormatting>
  <conditionalFormatting pivot="1">
    <cfRule type="cellIs" dxfId="107" priority="8" operator="between">
      <formula>2.15</formula>
      <formula>2.25</formula>
    </cfRule>
    <cfRule type="cellIs" dxfId="106" priority="9" operator="lessThan">
      <formula>2.15</formula>
    </cfRule>
    <cfRule type="cellIs" dxfId="105" priority="10" operator="greaterThan">
      <formula>2.25</formula>
    </cfRule>
  </conditionalFormatting>
  <conditionalFormatting pivot="1" sqref="O4:O37">
    <cfRule type="cellIs" dxfId="104" priority="4" operator="between">
      <formula>2.15</formula>
      <formula>2.25</formula>
    </cfRule>
    <cfRule type="cellIs" dxfId="103" priority="5" operator="between">
      <formula>2.15</formula>
      <formula>2.25</formula>
    </cfRule>
    <cfRule type="cellIs" dxfId="102" priority="6" operator="greaterThan">
      <formula>2.2</formula>
    </cfRule>
    <cfRule type="cellIs" dxfId="101" priority="7" operator="lessThan">
      <formula>2.2</formula>
    </cfRule>
  </conditionalFormatting>
  <conditionalFormatting pivot="1" sqref="O4:O37">
    <cfRule type="cellIs" dxfId="100" priority="1" operator="between">
      <formula>2.15</formula>
      <formula>2.25</formula>
    </cfRule>
    <cfRule type="cellIs" dxfId="99" priority="2" operator="lessThan">
      <formula>2.15</formula>
    </cfRule>
    <cfRule type="cellIs" dxfId="98" priority="3" operator="greaterThan">
      <formula>2.25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65"/>
  <sheetViews>
    <sheetView workbookViewId="0">
      <selection activeCell="P2" sqref="P2"/>
    </sheetView>
  </sheetViews>
  <sheetFormatPr defaultRowHeight="15" x14ac:dyDescent="0.25"/>
  <cols>
    <col min="1" max="1" width="9.140625" style="17"/>
    <col min="2" max="2" width="9.140625" style="16"/>
    <col min="3" max="3" width="10.140625" style="37" bestFit="1" customWidth="1"/>
    <col min="4" max="4" width="12.42578125" style="46" bestFit="1" customWidth="1"/>
    <col min="5" max="5" width="18.28515625" style="16" bestFit="1" customWidth="1"/>
    <col min="6" max="6" width="18.5703125" style="16" bestFit="1" customWidth="1"/>
    <col min="7" max="7" width="9.140625" style="27"/>
    <col min="8" max="8" width="16.85546875" style="16" bestFit="1" customWidth="1"/>
    <col min="9" max="9" width="9.140625" style="27"/>
    <col min="10" max="10" width="13.42578125" style="2" customWidth="1"/>
    <col min="11" max="11" width="9.140625" style="2"/>
    <col min="12" max="12" width="9.7109375" style="2" bestFit="1" customWidth="1"/>
    <col min="13" max="13" width="14.5703125" style="1" bestFit="1" customWidth="1"/>
    <col min="14" max="14" width="11" style="10" bestFit="1" customWidth="1"/>
    <col min="15" max="15" width="11" style="4" bestFit="1" customWidth="1"/>
    <col min="16" max="16" width="7.7109375" style="4" bestFit="1" customWidth="1"/>
    <col min="17" max="17" width="8.85546875" customWidth="1"/>
    <col min="18" max="18" width="13.7109375" bestFit="1" customWidth="1"/>
    <col min="19" max="19" width="9.85546875" bestFit="1" customWidth="1"/>
    <col min="21" max="21" width="9.7109375" bestFit="1" customWidth="1"/>
    <col min="22" max="22" width="15.140625" bestFit="1" customWidth="1"/>
    <col min="23" max="24" width="11" bestFit="1" customWidth="1"/>
  </cols>
  <sheetData>
    <row r="1" spans="1:17" s="3" customFormat="1" ht="30.75" thickBot="1" x14ac:dyDescent="0.3">
      <c r="A1" s="20" t="s">
        <v>27</v>
      </c>
      <c r="B1" s="28" t="s">
        <v>28</v>
      </c>
      <c r="C1" s="34" t="s">
        <v>14</v>
      </c>
      <c r="D1" s="39" t="s">
        <v>0</v>
      </c>
      <c r="E1" s="49" t="s">
        <v>50</v>
      </c>
      <c r="F1" s="49" t="s">
        <v>51</v>
      </c>
      <c r="G1" s="53" t="s">
        <v>52</v>
      </c>
      <c r="H1" s="49" t="s">
        <v>54</v>
      </c>
      <c r="I1" s="53" t="s">
        <v>53</v>
      </c>
      <c r="J1" s="56" t="s">
        <v>1</v>
      </c>
      <c r="K1" s="56" t="s">
        <v>19</v>
      </c>
      <c r="L1" s="56" t="s">
        <v>17</v>
      </c>
      <c r="M1" s="1" t="s">
        <v>11</v>
      </c>
      <c r="N1" s="10" t="s">
        <v>2</v>
      </c>
      <c r="O1" s="4" t="s">
        <v>3</v>
      </c>
      <c r="P1" s="4" t="s">
        <v>4</v>
      </c>
      <c r="Q1" s="9" t="s">
        <v>18</v>
      </c>
    </row>
    <row r="2" spans="1:17" s="5" customFormat="1" ht="15.75" thickTop="1" x14ac:dyDescent="0.25">
      <c r="A2" s="21">
        <v>1</v>
      </c>
      <c r="B2" s="29" t="s">
        <v>114</v>
      </c>
      <c r="C2" s="35">
        <v>42006</v>
      </c>
      <c r="D2" s="40">
        <v>80644062</v>
      </c>
      <c r="E2" s="50" t="s">
        <v>118</v>
      </c>
      <c r="F2" s="50" t="s">
        <v>29</v>
      </c>
      <c r="G2" s="54" t="s">
        <v>6</v>
      </c>
      <c r="H2" s="55" t="s">
        <v>30</v>
      </c>
      <c r="I2" s="54" t="s">
        <v>13</v>
      </c>
      <c r="J2" s="57">
        <v>670</v>
      </c>
      <c r="K2" s="57">
        <v>659</v>
      </c>
      <c r="L2" s="57">
        <f t="shared" ref="L2:L34" si="0">(J2-K2)</f>
        <v>11</v>
      </c>
      <c r="M2" s="1">
        <f>L2/J2</f>
        <v>1.6417910447761194E-2</v>
      </c>
      <c r="N2" s="10">
        <v>2364</v>
      </c>
      <c r="O2" s="4">
        <f t="shared" ref="O2:O34" si="1">N2/J2</f>
        <v>3.5283582089552237</v>
      </c>
      <c r="P2" s="4">
        <f t="shared" ref="P2:P34" si="2">N2/K2</f>
        <v>3.5872534142640364</v>
      </c>
      <c r="Q2" s="8"/>
    </row>
    <row r="3" spans="1:17" s="5" customFormat="1" x14ac:dyDescent="0.25">
      <c r="A3" s="22">
        <v>1</v>
      </c>
      <c r="B3" s="29" t="s">
        <v>114</v>
      </c>
      <c r="C3" s="32">
        <v>42010</v>
      </c>
      <c r="D3" s="41">
        <v>2727668</v>
      </c>
      <c r="E3" s="15" t="s">
        <v>119</v>
      </c>
      <c r="F3" s="15" t="s">
        <v>31</v>
      </c>
      <c r="G3" s="48" t="s">
        <v>5</v>
      </c>
      <c r="H3" s="51" t="s">
        <v>32</v>
      </c>
      <c r="I3" s="48" t="s">
        <v>7</v>
      </c>
      <c r="J3" s="58">
        <v>622</v>
      </c>
      <c r="K3" s="58">
        <v>329</v>
      </c>
      <c r="L3" s="57">
        <f t="shared" si="0"/>
        <v>293</v>
      </c>
      <c r="M3" s="1">
        <f t="shared" ref="M3:M34" si="3">L3/J3</f>
        <v>0.47106109324758844</v>
      </c>
      <c r="N3" s="10">
        <v>900</v>
      </c>
      <c r="O3" s="4">
        <f t="shared" si="1"/>
        <v>1.4469453376205788</v>
      </c>
      <c r="P3" s="4">
        <f t="shared" si="2"/>
        <v>2.735562310030395</v>
      </c>
      <c r="Q3" s="6"/>
    </row>
    <row r="4" spans="1:17" s="5" customFormat="1" x14ac:dyDescent="0.25">
      <c r="A4" s="22">
        <v>1</v>
      </c>
      <c r="B4" s="29" t="s">
        <v>114</v>
      </c>
      <c r="C4" s="32">
        <v>42011</v>
      </c>
      <c r="D4" s="41">
        <v>72167</v>
      </c>
      <c r="E4" s="15" t="s">
        <v>120</v>
      </c>
      <c r="F4" s="15" t="s">
        <v>33</v>
      </c>
      <c r="G4" s="48" t="s">
        <v>10</v>
      </c>
      <c r="H4" s="51" t="s">
        <v>34</v>
      </c>
      <c r="I4" s="48" t="s">
        <v>6</v>
      </c>
      <c r="J4" s="58">
        <v>424</v>
      </c>
      <c r="K4" s="58">
        <v>334</v>
      </c>
      <c r="L4" s="57">
        <f t="shared" si="0"/>
        <v>90</v>
      </c>
      <c r="M4" s="1">
        <f t="shared" si="3"/>
        <v>0.21226415094339623</v>
      </c>
      <c r="N4" s="10">
        <v>600</v>
      </c>
      <c r="O4" s="4">
        <f t="shared" si="1"/>
        <v>1.4150943396226414</v>
      </c>
      <c r="P4" s="4">
        <f t="shared" si="2"/>
        <v>1.7964071856287425</v>
      </c>
      <c r="Q4" s="6"/>
    </row>
    <row r="5" spans="1:17" s="5" customFormat="1" x14ac:dyDescent="0.25">
      <c r="A5" s="22">
        <v>1</v>
      </c>
      <c r="B5" s="29" t="s">
        <v>114</v>
      </c>
      <c r="C5" s="32">
        <v>42012</v>
      </c>
      <c r="D5" s="41">
        <v>4981229</v>
      </c>
      <c r="E5" s="15" t="s">
        <v>39</v>
      </c>
      <c r="F5" s="15" t="s">
        <v>35</v>
      </c>
      <c r="G5" s="48" t="s">
        <v>6</v>
      </c>
      <c r="H5" s="51" t="s">
        <v>36</v>
      </c>
      <c r="I5" s="48" t="s">
        <v>9</v>
      </c>
      <c r="J5" s="58">
        <v>651</v>
      </c>
      <c r="K5" s="58">
        <v>631</v>
      </c>
      <c r="L5" s="57">
        <f t="shared" si="0"/>
        <v>20</v>
      </c>
      <c r="M5" s="1">
        <f t="shared" si="3"/>
        <v>3.0721966205837174E-2</v>
      </c>
      <c r="N5" s="10">
        <v>2400</v>
      </c>
      <c r="O5" s="4">
        <f t="shared" si="1"/>
        <v>3.6866359447004609</v>
      </c>
      <c r="P5" s="4">
        <f t="shared" si="2"/>
        <v>3.8034865293185418</v>
      </c>
      <c r="Q5" s="6"/>
    </row>
    <row r="6" spans="1:17" s="5" customFormat="1" x14ac:dyDescent="0.25">
      <c r="A6" s="22">
        <v>1</v>
      </c>
      <c r="B6" s="29" t="s">
        <v>114</v>
      </c>
      <c r="C6" s="32">
        <v>42013</v>
      </c>
      <c r="D6" s="42" t="s">
        <v>8</v>
      </c>
      <c r="E6" s="51" t="s">
        <v>121</v>
      </c>
      <c r="F6" s="51" t="s">
        <v>37</v>
      </c>
      <c r="G6" s="48" t="s">
        <v>9</v>
      </c>
      <c r="H6" s="51" t="s">
        <v>38</v>
      </c>
      <c r="I6" s="48" t="s">
        <v>6</v>
      </c>
      <c r="J6" s="58">
        <v>705</v>
      </c>
      <c r="K6" s="58">
        <v>547</v>
      </c>
      <c r="L6" s="57">
        <f t="shared" si="0"/>
        <v>158</v>
      </c>
      <c r="M6" s="1">
        <f t="shared" si="3"/>
        <v>0.22411347517730495</v>
      </c>
      <c r="N6" s="10">
        <v>948</v>
      </c>
      <c r="O6" s="4">
        <f t="shared" si="1"/>
        <v>1.3446808510638297</v>
      </c>
      <c r="P6" s="4">
        <f t="shared" si="2"/>
        <v>1.7330895795246801</v>
      </c>
      <c r="Q6" s="6"/>
    </row>
    <row r="7" spans="1:17" s="5" customFormat="1" x14ac:dyDescent="0.25">
      <c r="A7" s="23">
        <v>2</v>
      </c>
      <c r="B7" s="29" t="s">
        <v>114</v>
      </c>
      <c r="C7" s="36">
        <v>42016</v>
      </c>
      <c r="D7" s="43">
        <v>108977</v>
      </c>
      <c r="E7" s="14" t="s">
        <v>49</v>
      </c>
      <c r="F7" s="14" t="s">
        <v>55</v>
      </c>
      <c r="G7" s="47" t="s">
        <v>6</v>
      </c>
      <c r="H7" s="15" t="s">
        <v>56</v>
      </c>
      <c r="I7" s="47" t="s">
        <v>20</v>
      </c>
      <c r="J7" s="59">
        <v>314</v>
      </c>
      <c r="K7" s="59">
        <v>278</v>
      </c>
      <c r="L7" s="57">
        <f t="shared" si="0"/>
        <v>36</v>
      </c>
      <c r="M7" s="1">
        <f t="shared" si="3"/>
        <v>0.11464968152866242</v>
      </c>
      <c r="N7" s="10">
        <v>1200</v>
      </c>
      <c r="O7" s="4">
        <f t="shared" si="1"/>
        <v>3.8216560509554141</v>
      </c>
      <c r="P7" s="4">
        <f t="shared" si="2"/>
        <v>4.3165467625899279</v>
      </c>
      <c r="Q7" s="7"/>
    </row>
    <row r="8" spans="1:17" s="5" customFormat="1" x14ac:dyDescent="0.25">
      <c r="A8" s="23">
        <v>2</v>
      </c>
      <c r="B8" s="29" t="s">
        <v>114</v>
      </c>
      <c r="C8" s="36">
        <v>42017</v>
      </c>
      <c r="D8" s="43">
        <v>80645358</v>
      </c>
      <c r="E8" s="14" t="s">
        <v>118</v>
      </c>
      <c r="F8" s="14" t="s">
        <v>57</v>
      </c>
      <c r="G8" s="47" t="s">
        <v>20</v>
      </c>
      <c r="H8" s="15" t="s">
        <v>30</v>
      </c>
      <c r="I8" s="47" t="s">
        <v>13</v>
      </c>
      <c r="J8" s="59">
        <v>918</v>
      </c>
      <c r="K8" s="59">
        <v>905</v>
      </c>
      <c r="L8" s="57">
        <f t="shared" si="0"/>
        <v>13</v>
      </c>
      <c r="M8" s="1">
        <f t="shared" si="3"/>
        <v>1.4161220043572984E-2</v>
      </c>
      <c r="N8" s="10">
        <v>3362.88</v>
      </c>
      <c r="O8" s="4">
        <f t="shared" si="1"/>
        <v>3.6632679738562093</v>
      </c>
      <c r="P8" s="4">
        <f t="shared" si="2"/>
        <v>3.715889502762431</v>
      </c>
      <c r="Q8" s="7"/>
    </row>
    <row r="9" spans="1:17" s="5" customFormat="1" x14ac:dyDescent="0.25">
      <c r="A9" s="23">
        <v>2</v>
      </c>
      <c r="B9" s="29" t="s">
        <v>114</v>
      </c>
      <c r="C9" s="36">
        <v>42019</v>
      </c>
      <c r="D9" s="44">
        <v>1364506</v>
      </c>
      <c r="E9" s="15" t="s">
        <v>58</v>
      </c>
      <c r="F9" s="15" t="s">
        <v>59</v>
      </c>
      <c r="G9" s="48" t="s">
        <v>7</v>
      </c>
      <c r="H9" s="51" t="s">
        <v>60</v>
      </c>
      <c r="I9" s="48" t="s">
        <v>25</v>
      </c>
      <c r="J9" s="59">
        <v>1062</v>
      </c>
      <c r="K9" s="59">
        <v>1003</v>
      </c>
      <c r="L9" s="57">
        <f t="shared" si="0"/>
        <v>59</v>
      </c>
      <c r="M9" s="1">
        <f t="shared" si="3"/>
        <v>5.5555555555555552E-2</v>
      </c>
      <c r="N9" s="10">
        <v>2300</v>
      </c>
      <c r="O9" s="4">
        <f t="shared" si="1"/>
        <v>2.1657250470809792</v>
      </c>
      <c r="P9" s="4">
        <f t="shared" si="2"/>
        <v>2.293120638085743</v>
      </c>
      <c r="Q9" s="7"/>
    </row>
    <row r="10" spans="1:17" s="5" customFormat="1" x14ac:dyDescent="0.25">
      <c r="A10" s="23">
        <v>2</v>
      </c>
      <c r="B10" s="29" t="s">
        <v>114</v>
      </c>
      <c r="C10" s="36">
        <v>42020</v>
      </c>
      <c r="D10" s="44">
        <v>1162015</v>
      </c>
      <c r="E10" s="15" t="s">
        <v>61</v>
      </c>
      <c r="F10" s="15" t="s">
        <v>62</v>
      </c>
      <c r="G10" s="48" t="s">
        <v>25</v>
      </c>
      <c r="H10" s="51" t="s">
        <v>29</v>
      </c>
      <c r="I10" s="48" t="s">
        <v>6</v>
      </c>
      <c r="J10" s="59">
        <v>406</v>
      </c>
      <c r="K10" s="59">
        <v>369</v>
      </c>
      <c r="L10" s="57">
        <f t="shared" si="0"/>
        <v>37</v>
      </c>
      <c r="M10" s="1">
        <f t="shared" si="3"/>
        <v>9.1133004926108374E-2</v>
      </c>
      <c r="N10" s="10">
        <v>950</v>
      </c>
      <c r="O10" s="4">
        <f t="shared" si="1"/>
        <v>2.3399014778325125</v>
      </c>
      <c r="P10" s="4">
        <f t="shared" si="2"/>
        <v>2.5745257452574526</v>
      </c>
      <c r="Q10" s="7"/>
    </row>
    <row r="11" spans="1:17" ht="16.5" customHeight="1" x14ac:dyDescent="0.25">
      <c r="A11" s="24">
        <v>2</v>
      </c>
      <c r="B11" s="30" t="s">
        <v>115</v>
      </c>
      <c r="C11" s="36">
        <v>42017</v>
      </c>
      <c r="D11" s="43">
        <v>81991</v>
      </c>
      <c r="E11" s="14" t="s">
        <v>74</v>
      </c>
      <c r="F11" s="14" t="s">
        <v>75</v>
      </c>
      <c r="G11" s="47" t="s">
        <v>22</v>
      </c>
      <c r="H11" s="15" t="s">
        <v>76</v>
      </c>
      <c r="I11" s="47" t="s">
        <v>23</v>
      </c>
      <c r="J11" s="59">
        <v>1184</v>
      </c>
      <c r="K11" s="59">
        <v>1125</v>
      </c>
      <c r="L11" s="57">
        <f t="shared" si="0"/>
        <v>59</v>
      </c>
      <c r="M11" s="1">
        <f t="shared" si="3"/>
        <v>4.9831081081081079E-2</v>
      </c>
      <c r="N11" s="10">
        <v>2300</v>
      </c>
      <c r="O11" s="4">
        <f t="shared" si="1"/>
        <v>1.9425675675675675</v>
      </c>
      <c r="P11" s="4">
        <f t="shared" si="2"/>
        <v>2.0444444444444443</v>
      </c>
      <c r="Q11" s="7"/>
    </row>
    <row r="12" spans="1:17" ht="16.5" customHeight="1" x14ac:dyDescent="0.25">
      <c r="A12" s="24">
        <v>2</v>
      </c>
      <c r="B12" s="30" t="s">
        <v>115</v>
      </c>
      <c r="C12" s="36">
        <v>42019</v>
      </c>
      <c r="D12" s="43">
        <v>3133</v>
      </c>
      <c r="E12" s="14" t="s">
        <v>77</v>
      </c>
      <c r="F12" s="14" t="s">
        <v>78</v>
      </c>
      <c r="G12" s="47" t="s">
        <v>23</v>
      </c>
      <c r="H12" s="15" t="s">
        <v>79</v>
      </c>
      <c r="I12" s="47" t="s">
        <v>6</v>
      </c>
      <c r="J12" s="59">
        <v>512</v>
      </c>
      <c r="K12" s="59">
        <v>476</v>
      </c>
      <c r="L12" s="57">
        <f t="shared" si="0"/>
        <v>36</v>
      </c>
      <c r="M12" s="1">
        <f t="shared" si="3"/>
        <v>7.03125E-2</v>
      </c>
      <c r="N12" s="10">
        <v>1200</v>
      </c>
      <c r="O12" s="4">
        <f t="shared" si="1"/>
        <v>2.34375</v>
      </c>
      <c r="P12" s="4">
        <f t="shared" si="2"/>
        <v>2.5210084033613445</v>
      </c>
      <c r="Q12" s="7"/>
    </row>
    <row r="13" spans="1:17" x14ac:dyDescent="0.25">
      <c r="A13" s="24">
        <v>2</v>
      </c>
      <c r="B13" s="30" t="s">
        <v>115</v>
      </c>
      <c r="C13" s="36">
        <v>42020</v>
      </c>
      <c r="D13" s="44" t="s">
        <v>26</v>
      </c>
      <c r="E13" s="15" t="s">
        <v>80</v>
      </c>
      <c r="F13" s="15" t="s">
        <v>81</v>
      </c>
      <c r="G13" s="48" t="s">
        <v>6</v>
      </c>
      <c r="H13" s="51" t="s">
        <v>34</v>
      </c>
      <c r="I13" s="48" t="s">
        <v>21</v>
      </c>
      <c r="J13" s="59">
        <v>877</v>
      </c>
      <c r="K13" s="59">
        <v>868</v>
      </c>
      <c r="L13" s="57">
        <f t="shared" si="0"/>
        <v>9</v>
      </c>
      <c r="M13" s="1">
        <f t="shared" si="3"/>
        <v>1.0262257696693273E-2</v>
      </c>
      <c r="N13" s="10">
        <v>2650</v>
      </c>
      <c r="O13" s="4">
        <f t="shared" si="1"/>
        <v>3.0216647662485747</v>
      </c>
      <c r="P13" s="4">
        <f t="shared" si="2"/>
        <v>3.052995391705069</v>
      </c>
      <c r="Q13" s="7"/>
    </row>
    <row r="14" spans="1:17" s="5" customFormat="1" ht="15" customHeight="1" x14ac:dyDescent="0.25">
      <c r="A14" s="23">
        <v>1</v>
      </c>
      <c r="B14" s="13" t="s">
        <v>116</v>
      </c>
      <c r="C14" s="36">
        <v>42011</v>
      </c>
      <c r="D14" s="43">
        <v>2818</v>
      </c>
      <c r="E14" s="14" t="s">
        <v>122</v>
      </c>
      <c r="F14" s="14" t="s">
        <v>46</v>
      </c>
      <c r="G14" s="47" t="s">
        <v>15</v>
      </c>
      <c r="H14" s="15" t="s">
        <v>47</v>
      </c>
      <c r="I14" s="47" t="s">
        <v>9</v>
      </c>
      <c r="J14" s="59">
        <v>1019</v>
      </c>
      <c r="K14" s="59">
        <v>960</v>
      </c>
      <c r="L14" s="57">
        <f t="shared" si="0"/>
        <v>59</v>
      </c>
      <c r="M14" s="1">
        <f t="shared" si="3"/>
        <v>5.7899901864573111E-2</v>
      </c>
      <c r="N14" s="10">
        <v>2550</v>
      </c>
      <c r="O14" s="4">
        <f t="shared" si="1"/>
        <v>2.5024533856722275</v>
      </c>
      <c r="P14" s="4">
        <f t="shared" si="2"/>
        <v>2.65625</v>
      </c>
      <c r="Q14" s="6"/>
    </row>
    <row r="15" spans="1:17" s="5" customFormat="1" ht="15" customHeight="1" x14ac:dyDescent="0.25">
      <c r="A15" s="23">
        <v>1</v>
      </c>
      <c r="B15" s="13" t="s">
        <v>116</v>
      </c>
      <c r="C15" s="36">
        <v>42013</v>
      </c>
      <c r="D15" s="43" t="s">
        <v>16</v>
      </c>
      <c r="E15" s="14" t="s">
        <v>121</v>
      </c>
      <c r="F15" s="14" t="s">
        <v>37</v>
      </c>
      <c r="G15" s="47" t="s">
        <v>9</v>
      </c>
      <c r="H15" s="15" t="s">
        <v>48</v>
      </c>
      <c r="I15" s="47" t="s">
        <v>6</v>
      </c>
      <c r="J15" s="59">
        <v>675</v>
      </c>
      <c r="K15" s="59">
        <v>561</v>
      </c>
      <c r="L15" s="57">
        <f t="shared" si="0"/>
        <v>114</v>
      </c>
      <c r="M15" s="1">
        <f t="shared" si="3"/>
        <v>0.16888888888888889</v>
      </c>
      <c r="N15" s="10">
        <v>955</v>
      </c>
      <c r="O15" s="4">
        <f t="shared" si="1"/>
        <v>1.4148148148148147</v>
      </c>
      <c r="P15" s="4">
        <f t="shared" si="2"/>
        <v>1.7023172905525847</v>
      </c>
      <c r="Q15" s="6"/>
    </row>
    <row r="16" spans="1:17" s="5" customFormat="1" ht="15" customHeight="1" x14ac:dyDescent="0.25">
      <c r="A16" s="23">
        <v>2</v>
      </c>
      <c r="B16" s="13" t="s">
        <v>116</v>
      </c>
      <c r="C16" s="36">
        <v>42016</v>
      </c>
      <c r="D16" s="43">
        <v>2146192</v>
      </c>
      <c r="E16" s="14" t="s">
        <v>123</v>
      </c>
      <c r="F16" s="14" t="s">
        <v>66</v>
      </c>
      <c r="G16" s="47" t="s">
        <v>6</v>
      </c>
      <c r="H16" s="15" t="s">
        <v>67</v>
      </c>
      <c r="I16" s="47" t="s">
        <v>9</v>
      </c>
      <c r="J16" s="59">
        <v>515</v>
      </c>
      <c r="K16" s="59">
        <v>497</v>
      </c>
      <c r="L16" s="57">
        <f t="shared" si="0"/>
        <v>18</v>
      </c>
      <c r="M16" s="1">
        <f t="shared" si="3"/>
        <v>3.4951456310679613E-2</v>
      </c>
      <c r="N16" s="10">
        <v>1850</v>
      </c>
      <c r="O16" s="4">
        <f t="shared" si="1"/>
        <v>3.592233009708738</v>
      </c>
      <c r="P16" s="4">
        <f t="shared" si="2"/>
        <v>3.722334004024145</v>
      </c>
      <c r="Q16" s="7"/>
    </row>
    <row r="17" spans="1:17" s="5" customFormat="1" ht="15" customHeight="1" x14ac:dyDescent="0.25">
      <c r="A17" s="23">
        <v>2</v>
      </c>
      <c r="B17" s="13" t="s">
        <v>116</v>
      </c>
      <c r="C17" s="36">
        <v>42017</v>
      </c>
      <c r="D17" s="43">
        <v>96555</v>
      </c>
      <c r="E17" s="14" t="s">
        <v>68</v>
      </c>
      <c r="F17" s="14" t="s">
        <v>69</v>
      </c>
      <c r="G17" s="47" t="s">
        <v>9</v>
      </c>
      <c r="H17" s="15" t="s">
        <v>70</v>
      </c>
      <c r="I17" s="47" t="s">
        <v>10</v>
      </c>
      <c r="J17" s="59">
        <v>667</v>
      </c>
      <c r="K17" s="59">
        <v>557</v>
      </c>
      <c r="L17" s="57">
        <f t="shared" si="0"/>
        <v>110</v>
      </c>
      <c r="M17" s="1">
        <f t="shared" si="3"/>
        <v>0.16491754122938532</v>
      </c>
      <c r="N17" s="10">
        <v>1050</v>
      </c>
      <c r="O17" s="4">
        <f t="shared" si="1"/>
        <v>1.5742128935532234</v>
      </c>
      <c r="P17" s="4">
        <f t="shared" si="2"/>
        <v>1.8850987432675046</v>
      </c>
      <c r="Q17" s="7"/>
    </row>
    <row r="18" spans="1:17" s="5" customFormat="1" ht="15" customHeight="1" x14ac:dyDescent="0.25">
      <c r="A18" s="23">
        <v>2</v>
      </c>
      <c r="B18" s="13" t="s">
        <v>116</v>
      </c>
      <c r="C18" s="36">
        <v>42019</v>
      </c>
      <c r="D18" s="44" t="s">
        <v>24</v>
      </c>
      <c r="E18" s="15" t="s">
        <v>71</v>
      </c>
      <c r="F18" s="15" t="s">
        <v>72</v>
      </c>
      <c r="G18" s="48" t="s">
        <v>6</v>
      </c>
      <c r="H18" s="51" t="s">
        <v>73</v>
      </c>
      <c r="I18" s="48" t="s">
        <v>15</v>
      </c>
      <c r="J18" s="59">
        <v>813</v>
      </c>
      <c r="K18" s="59">
        <v>707</v>
      </c>
      <c r="L18" s="57">
        <f t="shared" si="0"/>
        <v>106</v>
      </c>
      <c r="M18" s="1">
        <f t="shared" si="3"/>
        <v>0.13038130381303814</v>
      </c>
      <c r="N18" s="10">
        <v>1650</v>
      </c>
      <c r="O18" s="4">
        <f t="shared" si="1"/>
        <v>2.0295202952029521</v>
      </c>
      <c r="P18" s="4">
        <f t="shared" si="2"/>
        <v>2.3338048090523338</v>
      </c>
      <c r="Q18" s="7"/>
    </row>
    <row r="19" spans="1:17" x14ac:dyDescent="0.25">
      <c r="A19" s="24">
        <v>1</v>
      </c>
      <c r="B19" s="30" t="s">
        <v>117</v>
      </c>
      <c r="C19" s="36">
        <v>42010</v>
      </c>
      <c r="D19" s="44">
        <v>20725849</v>
      </c>
      <c r="E19" s="15" t="s">
        <v>40</v>
      </c>
      <c r="F19" s="15" t="s">
        <v>41</v>
      </c>
      <c r="G19" s="48" t="s">
        <v>6</v>
      </c>
      <c r="H19" s="51" t="s">
        <v>42</v>
      </c>
      <c r="I19" s="48" t="s">
        <v>12</v>
      </c>
      <c r="J19" s="59">
        <v>979</v>
      </c>
      <c r="K19" s="59">
        <v>964</v>
      </c>
      <c r="L19" s="57">
        <f t="shared" si="0"/>
        <v>15</v>
      </c>
      <c r="M19" s="1">
        <f t="shared" si="3"/>
        <v>1.5321756894790603E-2</v>
      </c>
      <c r="N19" s="10">
        <v>3500</v>
      </c>
      <c r="O19" s="4">
        <f t="shared" si="1"/>
        <v>3.5750766087844741</v>
      </c>
      <c r="P19" s="4">
        <f t="shared" si="2"/>
        <v>3.6307053941908713</v>
      </c>
      <c r="Q19" s="7"/>
    </row>
    <row r="20" spans="1:17" x14ac:dyDescent="0.25">
      <c r="A20" s="25">
        <v>1</v>
      </c>
      <c r="B20" s="30" t="s">
        <v>117</v>
      </c>
      <c r="C20" s="36">
        <v>42013</v>
      </c>
      <c r="D20" s="44">
        <v>10979</v>
      </c>
      <c r="E20" s="15" t="s">
        <v>43</v>
      </c>
      <c r="F20" s="15" t="s">
        <v>44</v>
      </c>
      <c r="G20" s="48" t="s">
        <v>5</v>
      </c>
      <c r="H20" s="51" t="s">
        <v>45</v>
      </c>
      <c r="I20" s="48" t="s">
        <v>6</v>
      </c>
      <c r="J20" s="59">
        <v>1249</v>
      </c>
      <c r="K20" s="59">
        <v>937</v>
      </c>
      <c r="L20" s="57">
        <f t="shared" si="0"/>
        <v>312</v>
      </c>
      <c r="M20" s="1">
        <f t="shared" si="3"/>
        <v>0.24979983987189752</v>
      </c>
      <c r="N20" s="10">
        <v>2000</v>
      </c>
      <c r="O20" s="4">
        <f t="shared" si="1"/>
        <v>1.6012810248198559</v>
      </c>
      <c r="P20" s="4">
        <f t="shared" si="2"/>
        <v>2.134471718249733</v>
      </c>
      <c r="Q20" s="7"/>
    </row>
    <row r="21" spans="1:17" x14ac:dyDescent="0.25">
      <c r="A21" s="25">
        <v>2</v>
      </c>
      <c r="B21" s="30" t="s">
        <v>117</v>
      </c>
      <c r="C21" s="36">
        <v>42016</v>
      </c>
      <c r="D21" s="44">
        <v>80644802</v>
      </c>
      <c r="E21" s="15" t="s">
        <v>118</v>
      </c>
      <c r="F21" s="15" t="s">
        <v>29</v>
      </c>
      <c r="G21" s="48" t="s">
        <v>6</v>
      </c>
      <c r="H21" s="51" t="s">
        <v>63</v>
      </c>
      <c r="I21" s="48" t="s">
        <v>21</v>
      </c>
      <c r="J21" s="59">
        <v>868</v>
      </c>
      <c r="K21" s="59">
        <v>868</v>
      </c>
      <c r="L21" s="57">
        <f t="shared" si="0"/>
        <v>0</v>
      </c>
      <c r="M21" s="1">
        <f t="shared" si="3"/>
        <v>0</v>
      </c>
      <c r="N21" s="10">
        <v>2931.56</v>
      </c>
      <c r="O21" s="4">
        <f t="shared" si="1"/>
        <v>3.3773732718894007</v>
      </c>
      <c r="P21" s="4">
        <f t="shared" si="2"/>
        <v>3.3773732718894007</v>
      </c>
      <c r="Q21" s="7"/>
    </row>
    <row r="22" spans="1:17" x14ac:dyDescent="0.25">
      <c r="A22" s="25">
        <v>2</v>
      </c>
      <c r="B22" s="30" t="s">
        <v>117</v>
      </c>
      <c r="C22" s="36">
        <v>42019</v>
      </c>
      <c r="D22" s="44">
        <v>5209207</v>
      </c>
      <c r="E22" s="15" t="s">
        <v>64</v>
      </c>
      <c r="F22" s="15" t="s">
        <v>63</v>
      </c>
      <c r="G22" s="48" t="s">
        <v>21</v>
      </c>
      <c r="H22" s="51" t="s">
        <v>65</v>
      </c>
      <c r="I22" s="48" t="s">
        <v>6</v>
      </c>
      <c r="J22" s="59">
        <v>899</v>
      </c>
      <c r="K22" s="59">
        <v>899</v>
      </c>
      <c r="L22" s="57">
        <f t="shared" si="0"/>
        <v>0</v>
      </c>
      <c r="M22" s="1">
        <f t="shared" si="3"/>
        <v>0</v>
      </c>
      <c r="N22" s="10">
        <v>1400</v>
      </c>
      <c r="O22" s="4">
        <f t="shared" si="1"/>
        <v>1.5572858731924359</v>
      </c>
      <c r="P22" s="4">
        <f t="shared" si="2"/>
        <v>1.5572858731924359</v>
      </c>
      <c r="Q22" s="7"/>
    </row>
    <row r="23" spans="1:17" x14ac:dyDescent="0.25">
      <c r="A23" s="23">
        <v>3</v>
      </c>
      <c r="B23" s="31" t="s">
        <v>114</v>
      </c>
      <c r="C23" s="32">
        <v>42032</v>
      </c>
      <c r="D23" s="45">
        <v>926079</v>
      </c>
      <c r="E23" s="52" t="s">
        <v>123</v>
      </c>
      <c r="F23" s="52" t="s">
        <v>86</v>
      </c>
      <c r="G23" s="38" t="s">
        <v>87</v>
      </c>
      <c r="H23" s="12" t="s">
        <v>88</v>
      </c>
      <c r="I23" s="38" t="s">
        <v>89</v>
      </c>
      <c r="J23" s="58">
        <v>802</v>
      </c>
      <c r="K23" s="58">
        <v>733</v>
      </c>
      <c r="L23" s="57">
        <f t="shared" si="0"/>
        <v>69</v>
      </c>
      <c r="M23" s="1">
        <f t="shared" si="3"/>
        <v>8.6034912718204487E-2</v>
      </c>
      <c r="N23" s="10">
        <v>2100</v>
      </c>
      <c r="O23" s="4">
        <f t="shared" si="1"/>
        <v>2.6184538653366585</v>
      </c>
      <c r="P23" s="4">
        <f t="shared" si="2"/>
        <v>2.8649386084583903</v>
      </c>
      <c r="Q23" s="7"/>
    </row>
    <row r="24" spans="1:17" x14ac:dyDescent="0.25">
      <c r="A24" s="23">
        <v>3</v>
      </c>
      <c r="B24" s="31" t="s">
        <v>114</v>
      </c>
      <c r="C24" s="32">
        <v>42033</v>
      </c>
      <c r="D24" s="45">
        <v>532518</v>
      </c>
      <c r="E24" s="52" t="s">
        <v>124</v>
      </c>
      <c r="F24" s="52" t="s">
        <v>90</v>
      </c>
      <c r="G24" s="38" t="s">
        <v>89</v>
      </c>
      <c r="H24" s="12" t="s">
        <v>91</v>
      </c>
      <c r="I24" s="38" t="s">
        <v>87</v>
      </c>
      <c r="J24" s="58">
        <v>718</v>
      </c>
      <c r="K24" s="58">
        <v>704</v>
      </c>
      <c r="L24" s="57">
        <f t="shared" si="0"/>
        <v>14</v>
      </c>
      <c r="M24" s="1">
        <f t="shared" si="3"/>
        <v>1.9498607242339833E-2</v>
      </c>
      <c r="N24" s="10">
        <v>1800</v>
      </c>
      <c r="O24" s="4">
        <f t="shared" si="1"/>
        <v>2.5069637883008355</v>
      </c>
      <c r="P24" s="4">
        <f t="shared" si="2"/>
        <v>2.5568181818181817</v>
      </c>
      <c r="Q24" s="7"/>
    </row>
    <row r="25" spans="1:17" x14ac:dyDescent="0.25">
      <c r="A25" s="23">
        <v>3</v>
      </c>
      <c r="B25" s="31" t="s">
        <v>115</v>
      </c>
      <c r="C25" s="32">
        <v>42034</v>
      </c>
      <c r="D25" s="41">
        <v>20810663</v>
      </c>
      <c r="E25" s="12" t="s">
        <v>40</v>
      </c>
      <c r="F25" s="12" t="s">
        <v>41</v>
      </c>
      <c r="G25" s="26" t="s">
        <v>6</v>
      </c>
      <c r="H25" s="13" t="s">
        <v>92</v>
      </c>
      <c r="I25" s="26" t="s">
        <v>93</v>
      </c>
      <c r="J25" s="58">
        <v>800</v>
      </c>
      <c r="K25" s="58">
        <v>785</v>
      </c>
      <c r="L25" s="57">
        <f t="shared" si="0"/>
        <v>15</v>
      </c>
      <c r="M25" s="1">
        <f t="shared" si="3"/>
        <v>1.8749999999999999E-2</v>
      </c>
      <c r="N25" s="10">
        <v>3125</v>
      </c>
      <c r="O25" s="4">
        <f t="shared" si="1"/>
        <v>3.90625</v>
      </c>
      <c r="P25" s="4">
        <f t="shared" si="2"/>
        <v>3.9808917197452227</v>
      </c>
      <c r="Q25" s="7"/>
    </row>
    <row r="26" spans="1:17" x14ac:dyDescent="0.25">
      <c r="A26" s="23">
        <v>3</v>
      </c>
      <c r="B26" s="31" t="s">
        <v>115</v>
      </c>
      <c r="C26" s="32">
        <v>42035</v>
      </c>
      <c r="D26" s="41">
        <v>5221671</v>
      </c>
      <c r="E26" s="12" t="s">
        <v>64</v>
      </c>
      <c r="F26" s="12" t="s">
        <v>94</v>
      </c>
      <c r="G26" s="26" t="s">
        <v>95</v>
      </c>
      <c r="H26" s="13" t="s">
        <v>96</v>
      </c>
      <c r="I26" s="26" t="s">
        <v>6</v>
      </c>
      <c r="J26" s="58">
        <v>845</v>
      </c>
      <c r="K26" s="58">
        <v>787</v>
      </c>
      <c r="L26" s="57">
        <f t="shared" si="0"/>
        <v>58</v>
      </c>
      <c r="M26" s="1">
        <f t="shared" si="3"/>
        <v>6.8639053254437865E-2</v>
      </c>
      <c r="N26" s="10">
        <v>1500</v>
      </c>
      <c r="O26" s="4">
        <f t="shared" si="1"/>
        <v>1.7751479289940828</v>
      </c>
      <c r="P26" s="4">
        <f t="shared" si="2"/>
        <v>1.9059720457433291</v>
      </c>
      <c r="Q26" s="7"/>
    </row>
    <row r="27" spans="1:17" x14ac:dyDescent="0.25">
      <c r="A27" s="23">
        <v>3</v>
      </c>
      <c r="B27" s="31" t="s">
        <v>116</v>
      </c>
      <c r="C27" s="32">
        <v>42036</v>
      </c>
      <c r="D27" s="45" t="s">
        <v>97</v>
      </c>
      <c r="E27" s="52" t="s">
        <v>98</v>
      </c>
      <c r="F27" s="52" t="s">
        <v>99</v>
      </c>
      <c r="G27" s="38" t="s">
        <v>15</v>
      </c>
      <c r="H27" s="12" t="s">
        <v>100</v>
      </c>
      <c r="I27" s="38" t="s">
        <v>23</v>
      </c>
      <c r="J27" s="58">
        <v>668</v>
      </c>
      <c r="K27" s="58">
        <v>668</v>
      </c>
      <c r="L27" s="57">
        <f t="shared" si="0"/>
        <v>0</v>
      </c>
      <c r="M27" s="1">
        <f t="shared" si="3"/>
        <v>0</v>
      </c>
      <c r="N27" s="10">
        <v>1400</v>
      </c>
      <c r="O27" s="4">
        <f t="shared" si="1"/>
        <v>2.0958083832335328</v>
      </c>
      <c r="P27" s="4">
        <f t="shared" si="2"/>
        <v>2.0958083832335328</v>
      </c>
      <c r="Q27" s="7"/>
    </row>
    <row r="28" spans="1:17" x14ac:dyDescent="0.25">
      <c r="A28" s="23">
        <v>3</v>
      </c>
      <c r="B28" s="31" t="s">
        <v>116</v>
      </c>
      <c r="C28" s="32">
        <v>42037</v>
      </c>
      <c r="D28" s="45">
        <v>5226229</v>
      </c>
      <c r="E28" s="52" t="s">
        <v>64</v>
      </c>
      <c r="F28" s="52" t="s">
        <v>101</v>
      </c>
      <c r="G28" s="38" t="s">
        <v>23</v>
      </c>
      <c r="H28" s="12" t="s">
        <v>102</v>
      </c>
      <c r="I28" s="38" t="s">
        <v>10</v>
      </c>
      <c r="J28" s="58">
        <v>573</v>
      </c>
      <c r="K28" s="58">
        <v>496</v>
      </c>
      <c r="L28" s="57">
        <f t="shared" si="0"/>
        <v>77</v>
      </c>
      <c r="M28" s="1">
        <f t="shared" si="3"/>
        <v>0.13438045375218149</v>
      </c>
      <c r="N28" s="10">
        <v>1400</v>
      </c>
      <c r="O28" s="4">
        <f t="shared" si="1"/>
        <v>2.4432809773123911</v>
      </c>
      <c r="P28" s="4">
        <f t="shared" si="2"/>
        <v>2.8225806451612905</v>
      </c>
      <c r="Q28" s="7"/>
    </row>
    <row r="29" spans="1:17" x14ac:dyDescent="0.25">
      <c r="A29" s="23">
        <v>3</v>
      </c>
      <c r="B29" s="31" t="s">
        <v>116</v>
      </c>
      <c r="C29" s="32">
        <v>42038</v>
      </c>
      <c r="D29" s="41">
        <v>387093</v>
      </c>
      <c r="E29" s="12" t="s">
        <v>103</v>
      </c>
      <c r="F29" s="12" t="s">
        <v>72</v>
      </c>
      <c r="G29" s="26" t="s">
        <v>6</v>
      </c>
      <c r="H29" s="13" t="s">
        <v>104</v>
      </c>
      <c r="I29" s="26" t="s">
        <v>105</v>
      </c>
      <c r="J29" s="58">
        <v>834</v>
      </c>
      <c r="K29" s="58">
        <v>755</v>
      </c>
      <c r="L29" s="57">
        <f t="shared" si="0"/>
        <v>79</v>
      </c>
      <c r="M29" s="1">
        <f t="shared" si="3"/>
        <v>9.4724220623501193E-2</v>
      </c>
      <c r="N29" s="10">
        <v>1950</v>
      </c>
      <c r="O29" s="4">
        <f t="shared" si="1"/>
        <v>2.3381294964028778</v>
      </c>
      <c r="P29" s="4">
        <f t="shared" si="2"/>
        <v>2.5827814569536423</v>
      </c>
      <c r="Q29" s="7"/>
    </row>
    <row r="30" spans="1:17" x14ac:dyDescent="0.25">
      <c r="A30" s="23">
        <v>3</v>
      </c>
      <c r="B30" s="31" t="s">
        <v>117</v>
      </c>
      <c r="C30" s="32">
        <v>42039</v>
      </c>
      <c r="D30" s="45">
        <v>3145</v>
      </c>
      <c r="E30" s="52" t="s">
        <v>77</v>
      </c>
      <c r="F30" s="52" t="s">
        <v>106</v>
      </c>
      <c r="G30" s="38" t="s">
        <v>21</v>
      </c>
      <c r="H30" s="12" t="s">
        <v>34</v>
      </c>
      <c r="I30" s="38" t="s">
        <v>6</v>
      </c>
      <c r="J30" s="58">
        <v>895</v>
      </c>
      <c r="K30" s="58">
        <v>866</v>
      </c>
      <c r="L30" s="57">
        <f t="shared" si="0"/>
        <v>29</v>
      </c>
      <c r="M30" s="1">
        <f t="shared" si="3"/>
        <v>3.2402234636871509E-2</v>
      </c>
      <c r="N30" s="10">
        <v>1300</v>
      </c>
      <c r="O30" s="4">
        <f t="shared" si="1"/>
        <v>1.4525139664804469</v>
      </c>
      <c r="P30" s="4">
        <f t="shared" si="2"/>
        <v>1.5011547344110854</v>
      </c>
      <c r="Q30" s="7"/>
    </row>
    <row r="31" spans="1:17" x14ac:dyDescent="0.25">
      <c r="A31" s="23">
        <v>3</v>
      </c>
      <c r="B31" s="31" t="s">
        <v>117</v>
      </c>
      <c r="C31" s="32">
        <v>42040</v>
      </c>
      <c r="D31" s="45">
        <v>20810654</v>
      </c>
      <c r="E31" s="52" t="s">
        <v>40</v>
      </c>
      <c r="F31" s="52" t="s">
        <v>41</v>
      </c>
      <c r="G31" s="38" t="s">
        <v>6</v>
      </c>
      <c r="H31" s="12" t="s">
        <v>92</v>
      </c>
      <c r="I31" s="38" t="s">
        <v>93</v>
      </c>
      <c r="J31" s="58">
        <v>808</v>
      </c>
      <c r="K31" s="58">
        <v>785</v>
      </c>
      <c r="L31" s="57">
        <f t="shared" si="0"/>
        <v>23</v>
      </c>
      <c r="M31" s="1">
        <f t="shared" si="3"/>
        <v>2.8465346534653466E-2</v>
      </c>
      <c r="N31" s="10">
        <v>3000</v>
      </c>
      <c r="O31" s="4">
        <f t="shared" si="1"/>
        <v>3.7128712871287131</v>
      </c>
      <c r="P31" s="4">
        <f t="shared" si="2"/>
        <v>3.8216560509554141</v>
      </c>
      <c r="Q31" s="7"/>
    </row>
    <row r="32" spans="1:17" x14ac:dyDescent="0.25">
      <c r="A32" s="23">
        <v>3</v>
      </c>
      <c r="B32" s="31" t="s">
        <v>117</v>
      </c>
      <c r="C32" s="32">
        <v>42041</v>
      </c>
      <c r="D32" s="41">
        <v>63767</v>
      </c>
      <c r="E32" s="12" t="s">
        <v>125</v>
      </c>
      <c r="F32" s="12" t="s">
        <v>107</v>
      </c>
      <c r="G32" s="26" t="s">
        <v>95</v>
      </c>
      <c r="H32" s="13" t="s">
        <v>108</v>
      </c>
      <c r="I32" s="26" t="s">
        <v>87</v>
      </c>
      <c r="J32" s="58">
        <v>756</v>
      </c>
      <c r="K32" s="58">
        <v>742</v>
      </c>
      <c r="L32" s="57">
        <f t="shared" si="0"/>
        <v>14</v>
      </c>
      <c r="M32" s="1">
        <f t="shared" si="3"/>
        <v>1.8518518518518517E-2</v>
      </c>
      <c r="N32" s="10">
        <v>1300</v>
      </c>
      <c r="O32" s="4">
        <f t="shared" si="1"/>
        <v>1.7195767195767195</v>
      </c>
      <c r="P32" s="4">
        <f t="shared" si="2"/>
        <v>1.752021563342318</v>
      </c>
      <c r="Q32" s="7"/>
    </row>
    <row r="33" spans="1:17" x14ac:dyDescent="0.25">
      <c r="A33" s="23">
        <v>4</v>
      </c>
      <c r="B33" s="31" t="s">
        <v>110</v>
      </c>
      <c r="C33" s="32">
        <v>42042</v>
      </c>
      <c r="D33" s="41">
        <v>63768</v>
      </c>
      <c r="E33" s="12" t="s">
        <v>125</v>
      </c>
      <c r="F33" s="12" t="s">
        <v>107</v>
      </c>
      <c r="G33" s="26" t="s">
        <v>95</v>
      </c>
      <c r="H33" s="13" t="s">
        <v>108</v>
      </c>
      <c r="I33" s="26" t="s">
        <v>87</v>
      </c>
      <c r="J33" s="58">
        <v>756</v>
      </c>
      <c r="K33" s="58">
        <v>742</v>
      </c>
      <c r="L33" s="57">
        <f t="shared" si="0"/>
        <v>14</v>
      </c>
      <c r="M33" s="1">
        <f t="shared" si="3"/>
        <v>1.8518518518518517E-2</v>
      </c>
      <c r="N33" s="10">
        <v>1300</v>
      </c>
      <c r="O33" s="4">
        <f t="shared" si="1"/>
        <v>1.7195767195767195</v>
      </c>
      <c r="P33" s="4">
        <f t="shared" si="2"/>
        <v>1.752021563342318</v>
      </c>
      <c r="Q33" s="7"/>
    </row>
    <row r="34" spans="1:17" x14ac:dyDescent="0.25">
      <c r="A34" s="23">
        <v>5</v>
      </c>
      <c r="B34" s="31" t="s">
        <v>110</v>
      </c>
      <c r="C34" s="32">
        <v>42043</v>
      </c>
      <c r="D34" s="41">
        <v>63769</v>
      </c>
      <c r="E34" s="12" t="s">
        <v>125</v>
      </c>
      <c r="F34" s="12" t="s">
        <v>107</v>
      </c>
      <c r="G34" s="26" t="s">
        <v>95</v>
      </c>
      <c r="H34" s="13" t="s">
        <v>108</v>
      </c>
      <c r="I34" s="26" t="s">
        <v>87</v>
      </c>
      <c r="J34" s="58">
        <v>756</v>
      </c>
      <c r="K34" s="58">
        <v>742</v>
      </c>
      <c r="L34" s="57">
        <f t="shared" si="0"/>
        <v>14</v>
      </c>
      <c r="M34" s="1">
        <f t="shared" si="3"/>
        <v>1.8518518518518517E-2</v>
      </c>
      <c r="N34" s="10">
        <v>1300</v>
      </c>
      <c r="O34" s="4">
        <f t="shared" si="1"/>
        <v>1.7195767195767195</v>
      </c>
      <c r="P34" s="4">
        <f t="shared" si="2"/>
        <v>1.752021563342318</v>
      </c>
      <c r="Q34" s="7"/>
    </row>
    <row r="35" spans="1:17" x14ac:dyDescent="0.25">
      <c r="M35" s="16"/>
      <c r="N35" s="16"/>
      <c r="O35" s="16"/>
      <c r="P35" s="16"/>
    </row>
    <row r="36" spans="1:17" x14ac:dyDescent="0.25">
      <c r="M36" s="16"/>
      <c r="N36" s="16"/>
      <c r="O36" s="16"/>
      <c r="P36" s="16"/>
    </row>
    <row r="37" spans="1:17" x14ac:dyDescent="0.25">
      <c r="M37" s="16"/>
      <c r="N37" s="16"/>
      <c r="O37" s="16"/>
      <c r="P37" s="16"/>
    </row>
    <row r="38" spans="1:17" x14ac:dyDescent="0.25">
      <c r="M38" s="16"/>
      <c r="N38" s="16"/>
      <c r="O38" s="16"/>
      <c r="P38" s="16"/>
    </row>
    <row r="39" spans="1:17" x14ac:dyDescent="0.25">
      <c r="M39" s="16"/>
      <c r="N39" s="16"/>
      <c r="O39" s="16"/>
      <c r="P39" s="16"/>
    </row>
    <row r="40" spans="1:17" x14ac:dyDescent="0.25">
      <c r="M40" s="16"/>
      <c r="N40" s="16"/>
      <c r="O40" s="16"/>
      <c r="P40" s="16"/>
    </row>
    <row r="41" spans="1:17" x14ac:dyDescent="0.25">
      <c r="M41" s="16"/>
      <c r="N41" s="16"/>
      <c r="O41" s="16"/>
      <c r="P41" s="16"/>
    </row>
    <row r="42" spans="1:17" x14ac:dyDescent="0.25">
      <c r="M42" s="16"/>
      <c r="N42" s="16"/>
      <c r="O42" s="16"/>
      <c r="P42" s="16"/>
    </row>
    <row r="43" spans="1:17" x14ac:dyDescent="0.25">
      <c r="M43" s="16"/>
      <c r="N43" s="16"/>
      <c r="O43" s="16"/>
      <c r="P43" s="16"/>
    </row>
    <row r="44" spans="1:17" x14ac:dyDescent="0.25">
      <c r="M44" s="16"/>
      <c r="N44" s="16"/>
      <c r="O44" s="16"/>
      <c r="P44" s="16"/>
    </row>
    <row r="45" spans="1:17" x14ac:dyDescent="0.25">
      <c r="M45" s="16"/>
      <c r="N45" s="16"/>
      <c r="O45" s="16"/>
      <c r="P45" s="16"/>
    </row>
    <row r="46" spans="1:17" x14ac:dyDescent="0.25">
      <c r="M46" s="16"/>
      <c r="N46" s="16"/>
      <c r="O46" s="16"/>
      <c r="P46" s="16"/>
    </row>
    <row r="47" spans="1:17" x14ac:dyDescent="0.25">
      <c r="M47" s="16"/>
      <c r="N47" s="16"/>
      <c r="O47" s="16"/>
      <c r="P47" s="16"/>
    </row>
    <row r="48" spans="1:17" x14ac:dyDescent="0.25">
      <c r="M48" s="16"/>
      <c r="N48" s="16"/>
      <c r="O48" s="16"/>
      <c r="P48" s="16"/>
    </row>
    <row r="49" spans="13:16" x14ac:dyDescent="0.25">
      <c r="M49" s="16"/>
      <c r="N49" s="16"/>
      <c r="O49" s="16"/>
      <c r="P49" s="16"/>
    </row>
    <row r="50" spans="13:16" x14ac:dyDescent="0.25">
      <c r="M50" s="16"/>
      <c r="N50" s="16"/>
      <c r="O50" s="16"/>
      <c r="P50" s="16"/>
    </row>
    <row r="51" spans="13:16" x14ac:dyDescent="0.25">
      <c r="M51" s="16"/>
      <c r="N51" s="16"/>
      <c r="O51" s="16"/>
      <c r="P51" s="16"/>
    </row>
    <row r="52" spans="13:16" x14ac:dyDescent="0.25">
      <c r="M52" s="16"/>
      <c r="N52" s="16"/>
      <c r="O52" s="16"/>
      <c r="P52" s="16"/>
    </row>
    <row r="53" spans="13:16" x14ac:dyDescent="0.25">
      <c r="M53" s="16"/>
      <c r="N53" s="16"/>
      <c r="O53" s="16"/>
      <c r="P53" s="16"/>
    </row>
    <row r="54" spans="13:16" x14ac:dyDescent="0.25">
      <c r="M54" s="16"/>
      <c r="N54" s="16"/>
      <c r="O54" s="16"/>
      <c r="P54" s="16"/>
    </row>
    <row r="55" spans="13:16" x14ac:dyDescent="0.25">
      <c r="M55" s="16"/>
      <c r="N55" s="16"/>
      <c r="O55" s="16"/>
      <c r="P55" s="16"/>
    </row>
    <row r="56" spans="13:16" x14ac:dyDescent="0.25">
      <c r="M56" s="16"/>
      <c r="N56" s="16"/>
      <c r="O56" s="16"/>
      <c r="P56" s="16"/>
    </row>
    <row r="57" spans="13:16" x14ac:dyDescent="0.25">
      <c r="M57" s="16"/>
      <c r="N57" s="16"/>
      <c r="O57" s="16"/>
      <c r="P57" s="16"/>
    </row>
    <row r="58" spans="13:16" x14ac:dyDescent="0.25">
      <c r="M58" s="16"/>
      <c r="N58" s="16"/>
      <c r="O58" s="16"/>
      <c r="P58" s="16"/>
    </row>
    <row r="59" spans="13:16" x14ac:dyDescent="0.25">
      <c r="M59" s="16"/>
      <c r="N59" s="16"/>
      <c r="O59" s="16"/>
      <c r="P59" s="16"/>
    </row>
    <row r="60" spans="13:16" x14ac:dyDescent="0.25">
      <c r="M60" s="16"/>
      <c r="N60" s="16"/>
      <c r="O60" s="16"/>
      <c r="P60" s="16"/>
    </row>
    <row r="61" spans="13:16" x14ac:dyDescent="0.25">
      <c r="M61" s="16"/>
      <c r="N61" s="16"/>
      <c r="O61" s="16"/>
      <c r="P61" s="16"/>
    </row>
    <row r="62" spans="13:16" x14ac:dyDescent="0.25">
      <c r="M62" s="16"/>
      <c r="N62" s="16"/>
      <c r="O62" s="16"/>
      <c r="P62" s="16"/>
    </row>
    <row r="63" spans="13:16" x14ac:dyDescent="0.25">
      <c r="M63" s="16"/>
      <c r="N63" s="16"/>
      <c r="O63" s="16"/>
      <c r="P63" s="16"/>
    </row>
    <row r="64" spans="13:16" x14ac:dyDescent="0.25">
      <c r="M64" s="16"/>
      <c r="N64" s="16"/>
      <c r="O64" s="16"/>
      <c r="P64" s="16"/>
    </row>
    <row r="65" spans="13:16" x14ac:dyDescent="0.25">
      <c r="M65" s="16"/>
      <c r="N65" s="16"/>
      <c r="O65" s="16"/>
      <c r="P65" s="16"/>
    </row>
    <row r="66" spans="13:16" x14ac:dyDescent="0.25">
      <c r="M66" s="16"/>
      <c r="N66" s="16"/>
      <c r="O66" s="16"/>
      <c r="P66" s="16"/>
    </row>
    <row r="67" spans="13:16" x14ac:dyDescent="0.25">
      <c r="M67" s="16"/>
      <c r="N67" s="16"/>
      <c r="O67" s="16"/>
      <c r="P67" s="16"/>
    </row>
    <row r="68" spans="13:16" x14ac:dyDescent="0.25">
      <c r="M68" s="16"/>
      <c r="N68" s="16"/>
      <c r="O68" s="16"/>
      <c r="P68" s="16"/>
    </row>
    <row r="69" spans="13:16" x14ac:dyDescent="0.25">
      <c r="M69" s="16"/>
      <c r="N69" s="16"/>
      <c r="O69" s="16"/>
      <c r="P69" s="16"/>
    </row>
    <row r="70" spans="13:16" x14ac:dyDescent="0.25">
      <c r="M70" s="16"/>
      <c r="N70" s="16"/>
      <c r="O70" s="16"/>
      <c r="P70" s="16"/>
    </row>
    <row r="71" spans="13:16" x14ac:dyDescent="0.25">
      <c r="M71" s="16"/>
      <c r="N71" s="16"/>
      <c r="O71" s="16"/>
      <c r="P71" s="16"/>
    </row>
    <row r="72" spans="13:16" x14ac:dyDescent="0.25">
      <c r="M72" s="16"/>
      <c r="N72" s="16"/>
      <c r="O72" s="16"/>
      <c r="P72" s="16"/>
    </row>
    <row r="73" spans="13:16" x14ac:dyDescent="0.25">
      <c r="M73" s="16"/>
      <c r="N73" s="16"/>
      <c r="O73" s="16"/>
      <c r="P73" s="16"/>
    </row>
    <row r="74" spans="13:16" x14ac:dyDescent="0.25">
      <c r="M74" s="16"/>
      <c r="N74" s="16"/>
      <c r="O74" s="16"/>
      <c r="P74" s="16"/>
    </row>
    <row r="75" spans="13:16" x14ac:dyDescent="0.25">
      <c r="M75" s="16"/>
      <c r="N75" s="16"/>
      <c r="O75" s="16"/>
      <c r="P75" s="16"/>
    </row>
    <row r="76" spans="13:16" x14ac:dyDescent="0.25">
      <c r="M76" s="16"/>
      <c r="N76" s="16"/>
      <c r="O76" s="16"/>
      <c r="P76" s="16"/>
    </row>
    <row r="77" spans="13:16" x14ac:dyDescent="0.25">
      <c r="M77" s="16"/>
      <c r="N77" s="16"/>
      <c r="O77" s="16"/>
      <c r="P77" s="16"/>
    </row>
    <row r="78" spans="13:16" x14ac:dyDescent="0.25">
      <c r="M78" s="16"/>
      <c r="N78" s="16"/>
      <c r="O78" s="16"/>
      <c r="P78" s="16"/>
    </row>
    <row r="79" spans="13:16" x14ac:dyDescent="0.25">
      <c r="M79" s="16"/>
      <c r="N79" s="16"/>
      <c r="O79" s="16"/>
      <c r="P79" s="16"/>
    </row>
    <row r="80" spans="13:16" x14ac:dyDescent="0.25">
      <c r="M80" s="16"/>
      <c r="N80" s="16"/>
      <c r="O80" s="16"/>
      <c r="P80" s="16"/>
    </row>
    <row r="81" spans="13:16" x14ac:dyDescent="0.25">
      <c r="M81" s="16"/>
      <c r="N81" s="16"/>
      <c r="O81" s="16"/>
      <c r="P81" s="16"/>
    </row>
    <row r="82" spans="13:16" x14ac:dyDescent="0.25">
      <c r="M82" s="16"/>
      <c r="N82" s="16"/>
      <c r="O82" s="16"/>
      <c r="P82" s="16"/>
    </row>
    <row r="83" spans="13:16" x14ac:dyDescent="0.25">
      <c r="M83" s="16"/>
      <c r="N83" s="16"/>
      <c r="O83" s="16"/>
      <c r="P83" s="16"/>
    </row>
    <row r="84" spans="13:16" x14ac:dyDescent="0.25">
      <c r="M84" s="16"/>
      <c r="N84" s="16"/>
      <c r="O84" s="16"/>
      <c r="P84" s="16"/>
    </row>
    <row r="85" spans="13:16" x14ac:dyDescent="0.25">
      <c r="M85" s="16"/>
      <c r="N85" s="16"/>
      <c r="O85" s="16"/>
      <c r="P85" s="16"/>
    </row>
    <row r="86" spans="13:16" x14ac:dyDescent="0.25">
      <c r="M86" s="16"/>
      <c r="N86" s="16"/>
      <c r="O86" s="16"/>
      <c r="P86" s="16"/>
    </row>
    <row r="87" spans="13:16" x14ac:dyDescent="0.25">
      <c r="M87" s="16"/>
      <c r="N87" s="16"/>
      <c r="O87" s="16"/>
      <c r="P87" s="16"/>
    </row>
    <row r="88" spans="13:16" x14ac:dyDescent="0.25">
      <c r="M88" s="16"/>
      <c r="N88" s="16"/>
      <c r="O88" s="16"/>
      <c r="P88" s="16"/>
    </row>
    <row r="89" spans="13:16" x14ac:dyDescent="0.25">
      <c r="M89" s="16"/>
      <c r="N89" s="16"/>
      <c r="O89" s="16"/>
      <c r="P89" s="16"/>
    </row>
    <row r="90" spans="13:16" x14ac:dyDescent="0.25">
      <c r="M90" s="16"/>
      <c r="N90" s="16"/>
      <c r="O90" s="16"/>
      <c r="P90" s="16"/>
    </row>
    <row r="91" spans="13:16" x14ac:dyDescent="0.25">
      <c r="M91" s="16"/>
      <c r="N91" s="16"/>
      <c r="O91" s="16"/>
      <c r="P91" s="16"/>
    </row>
    <row r="92" spans="13:16" x14ac:dyDescent="0.25">
      <c r="M92" s="16"/>
      <c r="N92" s="16"/>
      <c r="O92" s="16"/>
      <c r="P92" s="16"/>
    </row>
    <row r="93" spans="13:16" x14ac:dyDescent="0.25">
      <c r="M93" s="16"/>
      <c r="N93" s="16"/>
      <c r="O93" s="16"/>
      <c r="P93" s="16"/>
    </row>
    <row r="94" spans="13:16" x14ac:dyDescent="0.25">
      <c r="M94" s="16"/>
      <c r="N94" s="16"/>
      <c r="O94" s="16"/>
      <c r="P94" s="16"/>
    </row>
    <row r="95" spans="13:16" x14ac:dyDescent="0.25">
      <c r="M95" s="16"/>
      <c r="N95" s="16"/>
      <c r="O95" s="16"/>
      <c r="P95" s="16"/>
    </row>
    <row r="96" spans="13:16" x14ac:dyDescent="0.25">
      <c r="M96" s="16"/>
      <c r="N96" s="16"/>
      <c r="O96" s="16"/>
      <c r="P96" s="16"/>
    </row>
    <row r="97" spans="13:16" x14ac:dyDescent="0.25">
      <c r="M97" s="16"/>
      <c r="N97" s="16"/>
      <c r="O97" s="16"/>
      <c r="P97" s="16"/>
    </row>
    <row r="98" spans="13:16" x14ac:dyDescent="0.25">
      <c r="M98" s="16"/>
      <c r="N98" s="16"/>
      <c r="O98" s="16"/>
      <c r="P98" s="16"/>
    </row>
    <row r="99" spans="13:16" x14ac:dyDescent="0.25">
      <c r="M99" s="16"/>
      <c r="N99" s="16"/>
      <c r="O99" s="16"/>
      <c r="P99" s="16"/>
    </row>
    <row r="100" spans="13:16" x14ac:dyDescent="0.25">
      <c r="M100" s="16"/>
      <c r="N100" s="16"/>
      <c r="O100" s="16"/>
      <c r="P100" s="16"/>
    </row>
    <row r="101" spans="13:16" x14ac:dyDescent="0.25">
      <c r="M101" s="16"/>
      <c r="N101" s="16"/>
      <c r="O101" s="16"/>
      <c r="P101" s="16"/>
    </row>
    <row r="102" spans="13:16" x14ac:dyDescent="0.25">
      <c r="M102" s="16"/>
      <c r="N102" s="16"/>
      <c r="O102" s="16"/>
      <c r="P102" s="16"/>
    </row>
    <row r="103" spans="13:16" x14ac:dyDescent="0.25">
      <c r="M103" s="16"/>
      <c r="N103" s="16"/>
      <c r="O103" s="16"/>
      <c r="P103" s="16"/>
    </row>
    <row r="104" spans="13:16" x14ac:dyDescent="0.25">
      <c r="M104" s="16"/>
      <c r="N104" s="16"/>
      <c r="O104" s="16"/>
      <c r="P104" s="16"/>
    </row>
    <row r="105" spans="13:16" x14ac:dyDescent="0.25">
      <c r="M105" s="16"/>
      <c r="N105" s="16"/>
      <c r="O105" s="16"/>
      <c r="P105" s="16"/>
    </row>
    <row r="106" spans="13:16" x14ac:dyDescent="0.25">
      <c r="M106" s="16"/>
      <c r="N106" s="16"/>
      <c r="O106" s="16"/>
      <c r="P106" s="16"/>
    </row>
    <row r="107" spans="13:16" x14ac:dyDescent="0.25">
      <c r="M107" s="16"/>
      <c r="N107" s="16"/>
      <c r="O107" s="16"/>
      <c r="P107" s="16"/>
    </row>
    <row r="108" spans="13:16" x14ac:dyDescent="0.25">
      <c r="M108" s="16"/>
      <c r="N108" s="16"/>
      <c r="O108" s="16"/>
      <c r="P108" s="16"/>
    </row>
    <row r="109" spans="13:16" x14ac:dyDescent="0.25">
      <c r="M109" s="16"/>
      <c r="N109" s="16"/>
      <c r="O109" s="16"/>
      <c r="P109" s="16"/>
    </row>
    <row r="110" spans="13:16" x14ac:dyDescent="0.25">
      <c r="M110" s="16"/>
      <c r="N110" s="16"/>
      <c r="O110" s="16"/>
      <c r="P110" s="16"/>
    </row>
    <row r="111" spans="13:16" x14ac:dyDescent="0.25">
      <c r="M111" s="16"/>
      <c r="N111" s="16"/>
      <c r="O111" s="16"/>
      <c r="P111" s="16"/>
    </row>
    <row r="112" spans="13:16" x14ac:dyDescent="0.25">
      <c r="M112" s="16"/>
      <c r="N112" s="16"/>
      <c r="O112" s="16"/>
      <c r="P112" s="16"/>
    </row>
    <row r="113" spans="13:16" x14ac:dyDescent="0.25">
      <c r="M113" s="16"/>
      <c r="N113" s="16"/>
      <c r="O113" s="16"/>
      <c r="P113" s="16"/>
    </row>
    <row r="114" spans="13:16" x14ac:dyDescent="0.25">
      <c r="M114" s="16"/>
      <c r="N114" s="16"/>
      <c r="O114" s="16"/>
      <c r="P114" s="16"/>
    </row>
    <row r="115" spans="13:16" x14ac:dyDescent="0.25">
      <c r="M115" s="16"/>
      <c r="N115" s="16"/>
      <c r="O115" s="16"/>
      <c r="P115" s="16"/>
    </row>
    <row r="116" spans="13:16" x14ac:dyDescent="0.25">
      <c r="M116" s="16"/>
      <c r="N116" s="16"/>
      <c r="O116" s="16"/>
      <c r="P116" s="16"/>
    </row>
    <row r="117" spans="13:16" x14ac:dyDescent="0.25">
      <c r="M117" s="16"/>
      <c r="N117" s="16"/>
      <c r="O117" s="16"/>
      <c r="P117" s="16"/>
    </row>
    <row r="118" spans="13:16" x14ac:dyDescent="0.25">
      <c r="M118" s="16"/>
      <c r="N118" s="16"/>
      <c r="O118" s="16"/>
      <c r="P118" s="16"/>
    </row>
    <row r="119" spans="13:16" x14ac:dyDescent="0.25">
      <c r="M119" s="16"/>
      <c r="N119" s="16"/>
      <c r="O119" s="16"/>
      <c r="P119" s="16"/>
    </row>
    <row r="120" spans="13:16" x14ac:dyDescent="0.25">
      <c r="M120" s="16"/>
      <c r="N120" s="16"/>
      <c r="O120" s="16"/>
      <c r="P120" s="16"/>
    </row>
    <row r="121" spans="13:16" x14ac:dyDescent="0.25">
      <c r="M121" s="16"/>
      <c r="N121" s="16"/>
      <c r="O121" s="16"/>
      <c r="P121" s="16"/>
    </row>
    <row r="122" spans="13:16" x14ac:dyDescent="0.25">
      <c r="M122" s="16"/>
      <c r="N122" s="16"/>
      <c r="O122" s="16"/>
      <c r="P122" s="16"/>
    </row>
    <row r="123" spans="13:16" x14ac:dyDescent="0.25">
      <c r="M123" s="16"/>
      <c r="N123" s="16"/>
      <c r="O123" s="16"/>
      <c r="P123" s="16"/>
    </row>
    <row r="124" spans="13:16" x14ac:dyDescent="0.25">
      <c r="M124" s="16"/>
      <c r="N124" s="16"/>
      <c r="O124" s="16"/>
      <c r="P124" s="16"/>
    </row>
    <row r="125" spans="13:16" x14ac:dyDescent="0.25">
      <c r="M125" s="16"/>
      <c r="N125" s="16"/>
      <c r="O125" s="16"/>
      <c r="P125" s="16"/>
    </row>
    <row r="126" spans="13:16" x14ac:dyDescent="0.25">
      <c r="M126" s="16"/>
      <c r="N126" s="16"/>
      <c r="O126" s="16"/>
      <c r="P126" s="16"/>
    </row>
    <row r="127" spans="13:16" x14ac:dyDescent="0.25">
      <c r="M127" s="16"/>
      <c r="N127" s="16"/>
      <c r="O127" s="16"/>
      <c r="P127" s="16"/>
    </row>
    <row r="128" spans="13:16" x14ac:dyDescent="0.25">
      <c r="M128" s="16"/>
      <c r="N128" s="16"/>
      <c r="O128" s="16"/>
      <c r="P128" s="16"/>
    </row>
    <row r="129" spans="13:16" x14ac:dyDescent="0.25">
      <c r="M129" s="16"/>
      <c r="N129" s="16"/>
      <c r="O129" s="16"/>
      <c r="P129" s="16"/>
    </row>
    <row r="130" spans="13:16" x14ac:dyDescent="0.25">
      <c r="M130" s="16"/>
      <c r="N130" s="16"/>
      <c r="O130" s="16"/>
      <c r="P130" s="16"/>
    </row>
    <row r="131" spans="13:16" x14ac:dyDescent="0.25">
      <c r="M131" s="16"/>
      <c r="N131" s="16"/>
      <c r="O131" s="16"/>
      <c r="P131" s="16"/>
    </row>
    <row r="132" spans="13:16" x14ac:dyDescent="0.25">
      <c r="M132" s="16"/>
      <c r="N132" s="16"/>
      <c r="O132" s="16"/>
      <c r="P132" s="16"/>
    </row>
    <row r="133" spans="13:16" x14ac:dyDescent="0.25">
      <c r="M133" s="16"/>
      <c r="N133" s="16"/>
      <c r="O133" s="16"/>
      <c r="P133" s="16"/>
    </row>
    <row r="134" spans="13:16" x14ac:dyDescent="0.25">
      <c r="M134" s="16"/>
      <c r="N134" s="16"/>
      <c r="O134" s="16"/>
      <c r="P134" s="16"/>
    </row>
    <row r="135" spans="13:16" x14ac:dyDescent="0.25">
      <c r="M135" s="16"/>
      <c r="N135" s="16"/>
      <c r="O135" s="16"/>
      <c r="P135" s="16"/>
    </row>
    <row r="136" spans="13:16" x14ac:dyDescent="0.25">
      <c r="M136" s="16"/>
      <c r="N136" s="16"/>
      <c r="O136" s="16"/>
      <c r="P136" s="16"/>
    </row>
    <row r="137" spans="13:16" x14ac:dyDescent="0.25">
      <c r="M137" s="16"/>
      <c r="N137" s="16"/>
      <c r="O137" s="16"/>
      <c r="P137" s="16"/>
    </row>
    <row r="138" spans="13:16" x14ac:dyDescent="0.25">
      <c r="M138" s="16"/>
      <c r="N138" s="16"/>
      <c r="O138" s="16"/>
      <c r="P138" s="16"/>
    </row>
    <row r="139" spans="13:16" x14ac:dyDescent="0.25">
      <c r="M139" s="16"/>
      <c r="N139" s="16"/>
      <c r="O139" s="16"/>
      <c r="P139" s="16"/>
    </row>
    <row r="140" spans="13:16" x14ac:dyDescent="0.25">
      <c r="M140" s="16"/>
      <c r="N140" s="16"/>
      <c r="O140" s="16"/>
      <c r="P140" s="16"/>
    </row>
    <row r="141" spans="13:16" x14ac:dyDescent="0.25">
      <c r="M141" s="16"/>
      <c r="N141" s="16"/>
      <c r="O141" s="16"/>
      <c r="P141" s="16"/>
    </row>
    <row r="142" spans="13:16" x14ac:dyDescent="0.25">
      <c r="M142" s="16"/>
      <c r="N142" s="16"/>
      <c r="O142" s="16"/>
      <c r="P142" s="16"/>
    </row>
    <row r="143" spans="13:16" x14ac:dyDescent="0.25">
      <c r="M143" s="16"/>
      <c r="N143" s="16"/>
      <c r="O143" s="16"/>
      <c r="P143" s="16"/>
    </row>
    <row r="144" spans="13:16" x14ac:dyDescent="0.25">
      <c r="M144" s="16"/>
      <c r="N144" s="16"/>
      <c r="O144" s="16"/>
      <c r="P144" s="16"/>
    </row>
    <row r="145" spans="13:16" x14ac:dyDescent="0.25">
      <c r="M145" s="16"/>
      <c r="N145" s="16"/>
      <c r="O145" s="16"/>
      <c r="P145" s="16"/>
    </row>
    <row r="146" spans="13:16" x14ac:dyDescent="0.25">
      <c r="M146" s="16"/>
      <c r="N146" s="16"/>
      <c r="O146" s="16"/>
      <c r="P146" s="16"/>
    </row>
    <row r="147" spans="13:16" x14ac:dyDescent="0.25">
      <c r="M147" s="16"/>
      <c r="N147" s="16"/>
      <c r="O147" s="16"/>
      <c r="P147" s="16"/>
    </row>
    <row r="148" spans="13:16" x14ac:dyDescent="0.25">
      <c r="M148" s="16"/>
      <c r="N148" s="16"/>
      <c r="O148" s="16"/>
      <c r="P148" s="16"/>
    </row>
    <row r="149" spans="13:16" x14ac:dyDescent="0.25">
      <c r="M149" s="16"/>
      <c r="N149" s="16"/>
      <c r="O149" s="16"/>
      <c r="P149" s="16"/>
    </row>
    <row r="150" spans="13:16" x14ac:dyDescent="0.25">
      <c r="M150" s="16"/>
      <c r="N150" s="16"/>
      <c r="O150" s="16"/>
      <c r="P150" s="16"/>
    </row>
    <row r="151" spans="13:16" x14ac:dyDescent="0.25">
      <c r="M151" s="16"/>
      <c r="N151" s="16"/>
      <c r="O151" s="16"/>
      <c r="P151" s="16"/>
    </row>
    <row r="152" spans="13:16" x14ac:dyDescent="0.25">
      <c r="M152" s="16"/>
      <c r="N152" s="16"/>
      <c r="O152" s="16"/>
      <c r="P152" s="16"/>
    </row>
    <row r="153" spans="13:16" x14ac:dyDescent="0.25">
      <c r="M153" s="16"/>
      <c r="N153" s="16"/>
      <c r="O153" s="16"/>
      <c r="P153" s="16"/>
    </row>
    <row r="154" spans="13:16" x14ac:dyDescent="0.25">
      <c r="M154" s="16"/>
      <c r="N154" s="16"/>
      <c r="O154" s="16"/>
      <c r="P154" s="16"/>
    </row>
    <row r="155" spans="13:16" x14ac:dyDescent="0.25">
      <c r="M155" s="16"/>
      <c r="N155" s="16"/>
      <c r="O155" s="16"/>
      <c r="P155" s="16"/>
    </row>
    <row r="156" spans="13:16" x14ac:dyDescent="0.25">
      <c r="M156" s="16"/>
      <c r="N156" s="16"/>
      <c r="O156" s="16"/>
      <c r="P156" s="16"/>
    </row>
    <row r="157" spans="13:16" x14ac:dyDescent="0.25">
      <c r="M157" s="16"/>
      <c r="N157" s="16"/>
      <c r="O157" s="16"/>
      <c r="P157" s="16"/>
    </row>
    <row r="158" spans="13:16" x14ac:dyDescent="0.25">
      <c r="M158" s="16"/>
      <c r="N158" s="16"/>
      <c r="O158" s="16"/>
      <c r="P158" s="16"/>
    </row>
    <row r="159" spans="13:16" x14ac:dyDescent="0.25">
      <c r="M159" s="16"/>
      <c r="N159" s="16"/>
      <c r="O159" s="16"/>
      <c r="P159" s="16"/>
    </row>
    <row r="160" spans="13:16" x14ac:dyDescent="0.25">
      <c r="M160" s="16"/>
      <c r="N160" s="16"/>
      <c r="O160" s="16"/>
      <c r="P160" s="16"/>
    </row>
    <row r="161" spans="13:16" x14ac:dyDescent="0.25">
      <c r="M161" s="16"/>
      <c r="N161" s="16"/>
      <c r="O161" s="16"/>
      <c r="P161" s="16"/>
    </row>
    <row r="162" spans="13:16" x14ac:dyDescent="0.25">
      <c r="M162" s="16"/>
      <c r="N162" s="16"/>
      <c r="O162" s="16"/>
      <c r="P162" s="16"/>
    </row>
    <row r="163" spans="13:16" x14ac:dyDescent="0.25">
      <c r="M163" s="16"/>
      <c r="N163" s="16"/>
      <c r="O163" s="16"/>
      <c r="P163" s="16"/>
    </row>
    <row r="164" spans="13:16" x14ac:dyDescent="0.25">
      <c r="M164" s="16"/>
      <c r="N164" s="16"/>
      <c r="O164" s="16"/>
      <c r="P164" s="16"/>
    </row>
    <row r="165" spans="13:16" x14ac:dyDescent="0.25">
      <c r="M165" s="16"/>
      <c r="N165" s="16"/>
      <c r="O165" s="16"/>
      <c r="P165" s="16"/>
    </row>
    <row r="166" spans="13:16" x14ac:dyDescent="0.25">
      <c r="M166" s="16"/>
      <c r="N166" s="16"/>
      <c r="O166" s="16"/>
      <c r="P166" s="16"/>
    </row>
    <row r="167" spans="13:16" x14ac:dyDescent="0.25">
      <c r="M167" s="16"/>
      <c r="N167" s="16"/>
      <c r="O167" s="16"/>
      <c r="P167" s="16"/>
    </row>
    <row r="168" spans="13:16" x14ac:dyDescent="0.25">
      <c r="M168" s="16"/>
      <c r="N168" s="16"/>
      <c r="O168" s="16"/>
      <c r="P168" s="16"/>
    </row>
    <row r="169" spans="13:16" x14ac:dyDescent="0.25">
      <c r="M169" s="16"/>
      <c r="N169" s="16"/>
      <c r="O169" s="16"/>
      <c r="P169" s="16"/>
    </row>
    <row r="170" spans="13:16" x14ac:dyDescent="0.25">
      <c r="M170" s="16"/>
      <c r="N170" s="16"/>
      <c r="O170" s="16"/>
      <c r="P170" s="16"/>
    </row>
    <row r="171" spans="13:16" x14ac:dyDescent="0.25">
      <c r="M171" s="16"/>
      <c r="N171" s="16"/>
      <c r="O171" s="16"/>
      <c r="P171" s="16"/>
    </row>
    <row r="172" spans="13:16" x14ac:dyDescent="0.25">
      <c r="M172" s="16"/>
      <c r="N172" s="16"/>
      <c r="O172" s="16"/>
      <c r="P172" s="16"/>
    </row>
    <row r="173" spans="13:16" x14ac:dyDescent="0.25">
      <c r="M173" s="16"/>
      <c r="N173" s="16"/>
      <c r="O173" s="16"/>
      <c r="P173" s="16"/>
    </row>
    <row r="174" spans="13:16" x14ac:dyDescent="0.25">
      <c r="M174" s="16"/>
      <c r="N174" s="16"/>
      <c r="O174" s="16"/>
      <c r="P174" s="16"/>
    </row>
    <row r="175" spans="13:16" x14ac:dyDescent="0.25">
      <c r="M175" s="16"/>
      <c r="N175" s="16"/>
      <c r="O175" s="16"/>
      <c r="P175" s="16"/>
    </row>
    <row r="176" spans="13:16" x14ac:dyDescent="0.25">
      <c r="M176" s="16"/>
      <c r="N176" s="16"/>
      <c r="O176" s="16"/>
      <c r="P176" s="16"/>
    </row>
    <row r="177" spans="13:16" x14ac:dyDescent="0.25">
      <c r="M177" s="16"/>
      <c r="N177" s="16"/>
      <c r="O177" s="16"/>
      <c r="P177" s="16"/>
    </row>
    <row r="178" spans="13:16" x14ac:dyDescent="0.25">
      <c r="M178" s="16"/>
      <c r="N178" s="16"/>
      <c r="O178" s="16"/>
      <c r="P178" s="16"/>
    </row>
    <row r="179" spans="13:16" x14ac:dyDescent="0.25">
      <c r="M179" s="16"/>
      <c r="N179" s="16"/>
      <c r="O179" s="16"/>
      <c r="P179" s="16"/>
    </row>
    <row r="180" spans="13:16" x14ac:dyDescent="0.25">
      <c r="M180" s="16"/>
      <c r="N180" s="16"/>
      <c r="O180" s="16"/>
      <c r="P180" s="16"/>
    </row>
    <row r="181" spans="13:16" x14ac:dyDescent="0.25">
      <c r="M181" s="16"/>
      <c r="N181" s="16"/>
      <c r="O181" s="16"/>
      <c r="P181" s="16"/>
    </row>
    <row r="182" spans="13:16" x14ac:dyDescent="0.25">
      <c r="M182" s="16"/>
      <c r="N182" s="16"/>
      <c r="O182" s="16"/>
      <c r="P182" s="16"/>
    </row>
    <row r="183" spans="13:16" x14ac:dyDescent="0.25">
      <c r="M183" s="16"/>
      <c r="N183" s="16"/>
      <c r="O183" s="16"/>
      <c r="P183" s="16"/>
    </row>
    <row r="184" spans="13:16" x14ac:dyDescent="0.25">
      <c r="M184" s="16"/>
      <c r="N184" s="16"/>
      <c r="O184" s="16"/>
      <c r="P184" s="16"/>
    </row>
    <row r="185" spans="13:16" x14ac:dyDescent="0.25">
      <c r="M185" s="16"/>
      <c r="N185" s="16"/>
      <c r="O185" s="16"/>
      <c r="P185" s="16"/>
    </row>
    <row r="186" spans="13:16" x14ac:dyDescent="0.25">
      <c r="M186" s="16"/>
      <c r="N186" s="16"/>
      <c r="O186" s="16"/>
      <c r="P186" s="16"/>
    </row>
    <row r="187" spans="13:16" x14ac:dyDescent="0.25">
      <c r="M187" s="16"/>
      <c r="N187" s="16"/>
      <c r="O187" s="16"/>
      <c r="P187" s="16"/>
    </row>
    <row r="188" spans="13:16" x14ac:dyDescent="0.25">
      <c r="M188" s="16"/>
      <c r="N188" s="16"/>
      <c r="O188" s="16"/>
      <c r="P188" s="16"/>
    </row>
    <row r="189" spans="13:16" x14ac:dyDescent="0.25">
      <c r="M189" s="16"/>
      <c r="N189" s="16"/>
      <c r="O189" s="16"/>
      <c r="P189" s="16"/>
    </row>
    <row r="190" spans="13:16" x14ac:dyDescent="0.25">
      <c r="M190" s="16"/>
      <c r="N190" s="16"/>
      <c r="O190" s="16"/>
      <c r="P190" s="16"/>
    </row>
    <row r="191" spans="13:16" x14ac:dyDescent="0.25">
      <c r="M191" s="16"/>
      <c r="N191" s="16"/>
      <c r="O191" s="16"/>
      <c r="P191" s="16"/>
    </row>
    <row r="192" spans="13:16" x14ac:dyDescent="0.25">
      <c r="M192" s="16"/>
      <c r="N192" s="16"/>
      <c r="O192" s="16"/>
      <c r="P192" s="16"/>
    </row>
    <row r="193" spans="13:16" x14ac:dyDescent="0.25">
      <c r="M193" s="16"/>
      <c r="N193" s="16"/>
      <c r="O193" s="16"/>
      <c r="P193" s="16"/>
    </row>
    <row r="194" spans="13:16" x14ac:dyDescent="0.25">
      <c r="M194" s="16"/>
      <c r="N194" s="16"/>
      <c r="O194" s="16"/>
      <c r="P194" s="16"/>
    </row>
    <row r="195" spans="13:16" x14ac:dyDescent="0.25">
      <c r="M195" s="16"/>
      <c r="N195" s="16"/>
      <c r="O195" s="16"/>
      <c r="P195" s="16"/>
    </row>
    <row r="196" spans="13:16" x14ac:dyDescent="0.25">
      <c r="M196" s="16"/>
      <c r="N196" s="16"/>
      <c r="O196" s="16"/>
      <c r="P196" s="16"/>
    </row>
    <row r="197" spans="13:16" x14ac:dyDescent="0.25">
      <c r="M197" s="16"/>
      <c r="N197" s="16"/>
      <c r="O197" s="16"/>
      <c r="P197" s="16"/>
    </row>
    <row r="198" spans="13:16" x14ac:dyDescent="0.25">
      <c r="M198" s="16"/>
      <c r="N198" s="16"/>
      <c r="O198" s="16"/>
      <c r="P198" s="16"/>
    </row>
    <row r="199" spans="13:16" x14ac:dyDescent="0.25">
      <c r="M199" s="16"/>
      <c r="N199" s="16"/>
      <c r="O199" s="16"/>
      <c r="P199" s="16"/>
    </row>
    <row r="200" spans="13:16" x14ac:dyDescent="0.25">
      <c r="M200" s="16"/>
      <c r="N200" s="16"/>
      <c r="O200" s="16"/>
      <c r="P200" s="16"/>
    </row>
    <row r="201" spans="13:16" x14ac:dyDescent="0.25">
      <c r="M201" s="16"/>
      <c r="N201" s="16"/>
      <c r="O201" s="16"/>
      <c r="P201" s="16"/>
    </row>
    <row r="202" spans="13:16" x14ac:dyDescent="0.25">
      <c r="M202" s="16"/>
      <c r="N202" s="16"/>
      <c r="O202" s="16"/>
      <c r="P202" s="16"/>
    </row>
    <row r="203" spans="13:16" x14ac:dyDescent="0.25">
      <c r="M203" s="16"/>
      <c r="N203" s="16"/>
      <c r="O203" s="16"/>
      <c r="P203" s="16"/>
    </row>
    <row r="204" spans="13:16" x14ac:dyDescent="0.25">
      <c r="M204" s="16"/>
      <c r="N204" s="16"/>
      <c r="O204" s="16"/>
      <c r="P204" s="16"/>
    </row>
    <row r="205" spans="13:16" x14ac:dyDescent="0.25">
      <c r="M205" s="16"/>
      <c r="N205" s="16"/>
      <c r="O205" s="16"/>
      <c r="P205" s="16"/>
    </row>
    <row r="206" spans="13:16" x14ac:dyDescent="0.25">
      <c r="M206" s="16"/>
      <c r="N206" s="16"/>
      <c r="O206" s="16"/>
      <c r="P206" s="16"/>
    </row>
    <row r="207" spans="13:16" x14ac:dyDescent="0.25">
      <c r="M207" s="16"/>
      <c r="N207" s="16"/>
      <c r="O207" s="16"/>
      <c r="P207" s="16"/>
    </row>
    <row r="208" spans="13:16" x14ac:dyDescent="0.25">
      <c r="M208" s="16"/>
      <c r="N208" s="16"/>
      <c r="O208" s="16"/>
      <c r="P208" s="16"/>
    </row>
    <row r="209" spans="13:16" x14ac:dyDescent="0.25">
      <c r="M209" s="16"/>
      <c r="N209" s="16"/>
      <c r="O209" s="16"/>
      <c r="P209" s="16"/>
    </row>
    <row r="210" spans="13:16" x14ac:dyDescent="0.25">
      <c r="M210" s="16"/>
      <c r="N210" s="16"/>
      <c r="O210" s="16"/>
      <c r="P210" s="16"/>
    </row>
    <row r="211" spans="13:16" x14ac:dyDescent="0.25">
      <c r="M211" s="16"/>
      <c r="N211" s="16"/>
      <c r="O211" s="16"/>
      <c r="P211" s="16"/>
    </row>
    <row r="212" spans="13:16" x14ac:dyDescent="0.25">
      <c r="M212" s="16"/>
      <c r="N212" s="16"/>
      <c r="O212" s="16"/>
      <c r="P212" s="16"/>
    </row>
    <row r="213" spans="13:16" x14ac:dyDescent="0.25">
      <c r="M213" s="16"/>
      <c r="N213" s="16"/>
      <c r="O213" s="16"/>
      <c r="P213" s="16"/>
    </row>
    <row r="214" spans="13:16" x14ac:dyDescent="0.25">
      <c r="M214" s="16"/>
      <c r="N214" s="16"/>
      <c r="O214" s="16"/>
      <c r="P214" s="16"/>
    </row>
    <row r="215" spans="13:16" x14ac:dyDescent="0.25">
      <c r="M215" s="16"/>
      <c r="N215" s="16"/>
      <c r="O215" s="16"/>
      <c r="P215" s="16"/>
    </row>
    <row r="216" spans="13:16" x14ac:dyDescent="0.25">
      <c r="M216" s="16"/>
      <c r="N216" s="16"/>
      <c r="O216" s="16"/>
      <c r="P216" s="16"/>
    </row>
    <row r="217" spans="13:16" x14ac:dyDescent="0.25">
      <c r="M217" s="16"/>
      <c r="N217" s="16"/>
      <c r="O217" s="16"/>
      <c r="P217" s="16"/>
    </row>
    <row r="218" spans="13:16" x14ac:dyDescent="0.25">
      <c r="M218" s="16"/>
      <c r="N218" s="16"/>
      <c r="O218" s="16"/>
      <c r="P218" s="16"/>
    </row>
    <row r="219" spans="13:16" x14ac:dyDescent="0.25">
      <c r="M219" s="16"/>
      <c r="N219" s="16"/>
      <c r="O219" s="16"/>
      <c r="P219" s="16"/>
    </row>
    <row r="220" spans="13:16" x14ac:dyDescent="0.25">
      <c r="M220" s="16"/>
      <c r="N220" s="16"/>
      <c r="O220" s="16"/>
      <c r="P220" s="16"/>
    </row>
    <row r="221" spans="13:16" x14ac:dyDescent="0.25">
      <c r="M221" s="16"/>
      <c r="N221" s="16"/>
      <c r="O221" s="16"/>
      <c r="P221" s="16"/>
    </row>
    <row r="222" spans="13:16" x14ac:dyDescent="0.25">
      <c r="M222" s="16"/>
      <c r="N222" s="16"/>
      <c r="O222" s="16"/>
      <c r="P222" s="16"/>
    </row>
    <row r="223" spans="13:16" x14ac:dyDescent="0.25">
      <c r="M223" s="16"/>
      <c r="N223" s="16"/>
      <c r="O223" s="16"/>
      <c r="P223" s="16"/>
    </row>
    <row r="224" spans="13:16" x14ac:dyDescent="0.25">
      <c r="M224" s="16"/>
      <c r="N224" s="16"/>
      <c r="O224" s="16"/>
      <c r="P224" s="16"/>
    </row>
    <row r="225" spans="13:16" x14ac:dyDescent="0.25">
      <c r="M225" s="16"/>
      <c r="N225" s="16"/>
      <c r="O225" s="16"/>
      <c r="P225" s="16"/>
    </row>
    <row r="226" spans="13:16" x14ac:dyDescent="0.25">
      <c r="M226" s="16"/>
      <c r="N226" s="16"/>
      <c r="O226" s="16"/>
      <c r="P226" s="16"/>
    </row>
    <row r="227" spans="13:16" x14ac:dyDescent="0.25">
      <c r="M227" s="16"/>
      <c r="N227" s="16"/>
      <c r="O227" s="16"/>
      <c r="P227" s="16"/>
    </row>
    <row r="228" spans="13:16" x14ac:dyDescent="0.25">
      <c r="M228" s="16"/>
      <c r="N228" s="16"/>
      <c r="O228" s="16"/>
      <c r="P228" s="16"/>
    </row>
    <row r="229" spans="13:16" x14ac:dyDescent="0.25">
      <c r="M229" s="16"/>
      <c r="N229" s="16"/>
      <c r="O229" s="16"/>
      <c r="P229" s="16"/>
    </row>
    <row r="230" spans="13:16" x14ac:dyDescent="0.25">
      <c r="M230" s="16"/>
      <c r="N230" s="16"/>
      <c r="O230" s="16"/>
      <c r="P230" s="16"/>
    </row>
    <row r="231" spans="13:16" x14ac:dyDescent="0.25">
      <c r="M231" s="16"/>
      <c r="N231" s="16"/>
      <c r="O231" s="16"/>
      <c r="P231" s="16"/>
    </row>
    <row r="232" spans="13:16" x14ac:dyDescent="0.25">
      <c r="M232" s="16"/>
      <c r="N232" s="16"/>
      <c r="O232" s="16"/>
      <c r="P232" s="16"/>
    </row>
    <row r="233" spans="13:16" x14ac:dyDescent="0.25">
      <c r="M233" s="16"/>
      <c r="N233" s="16"/>
      <c r="O233" s="16"/>
      <c r="P233" s="16"/>
    </row>
    <row r="234" spans="13:16" x14ac:dyDescent="0.25">
      <c r="M234" s="16"/>
      <c r="N234" s="16"/>
      <c r="O234" s="16"/>
      <c r="P234" s="16"/>
    </row>
    <row r="235" spans="13:16" x14ac:dyDescent="0.25">
      <c r="M235" s="16"/>
      <c r="N235" s="16"/>
      <c r="O235" s="16"/>
      <c r="P235" s="16"/>
    </row>
    <row r="236" spans="13:16" x14ac:dyDescent="0.25">
      <c r="M236" s="16"/>
      <c r="N236" s="16"/>
      <c r="O236" s="16"/>
      <c r="P236" s="16"/>
    </row>
    <row r="237" spans="13:16" x14ac:dyDescent="0.25">
      <c r="M237" s="16"/>
      <c r="N237" s="16"/>
      <c r="O237" s="16"/>
      <c r="P237" s="16"/>
    </row>
    <row r="238" spans="13:16" x14ac:dyDescent="0.25">
      <c r="M238" s="16"/>
      <c r="N238" s="16"/>
      <c r="O238" s="16"/>
      <c r="P238" s="16"/>
    </row>
    <row r="239" spans="13:16" x14ac:dyDescent="0.25">
      <c r="M239" s="16"/>
      <c r="N239" s="16"/>
      <c r="O239" s="16"/>
      <c r="P239" s="16"/>
    </row>
    <row r="240" spans="13:16" x14ac:dyDescent="0.25">
      <c r="M240" s="16"/>
      <c r="N240" s="16"/>
      <c r="O240" s="16"/>
      <c r="P240" s="16"/>
    </row>
    <row r="241" spans="13:16" x14ac:dyDescent="0.25">
      <c r="M241" s="16"/>
      <c r="N241" s="16"/>
      <c r="O241" s="16"/>
      <c r="P241" s="16"/>
    </row>
    <row r="242" spans="13:16" x14ac:dyDescent="0.25">
      <c r="M242" s="16"/>
      <c r="N242" s="16"/>
      <c r="O242" s="16"/>
      <c r="P242" s="16"/>
    </row>
    <row r="243" spans="13:16" x14ac:dyDescent="0.25">
      <c r="M243" s="16"/>
      <c r="N243" s="16"/>
      <c r="O243" s="16"/>
      <c r="P243" s="16"/>
    </row>
    <row r="244" spans="13:16" x14ac:dyDescent="0.25">
      <c r="M244" s="16"/>
      <c r="N244" s="16"/>
      <c r="O244" s="16"/>
      <c r="P244" s="16"/>
    </row>
    <row r="245" spans="13:16" x14ac:dyDescent="0.25">
      <c r="M245" s="16"/>
      <c r="N245" s="16"/>
      <c r="O245" s="16"/>
      <c r="P245" s="16"/>
    </row>
    <row r="246" spans="13:16" x14ac:dyDescent="0.25">
      <c r="M246" s="16"/>
      <c r="N246" s="16"/>
      <c r="O246" s="16"/>
      <c r="P246" s="16"/>
    </row>
    <row r="247" spans="13:16" x14ac:dyDescent="0.25">
      <c r="M247" s="16"/>
      <c r="N247" s="16"/>
      <c r="O247" s="16"/>
      <c r="P247" s="16"/>
    </row>
    <row r="248" spans="13:16" x14ac:dyDescent="0.25">
      <c r="M248" s="16"/>
      <c r="N248" s="16"/>
      <c r="O248" s="16"/>
      <c r="P248" s="16"/>
    </row>
    <row r="249" spans="13:16" x14ac:dyDescent="0.25">
      <c r="M249" s="16"/>
      <c r="N249" s="16"/>
      <c r="O249" s="16"/>
      <c r="P249" s="16"/>
    </row>
    <row r="250" spans="13:16" x14ac:dyDescent="0.25">
      <c r="M250" s="16"/>
      <c r="N250" s="16"/>
      <c r="O250" s="16"/>
      <c r="P250" s="16"/>
    </row>
    <row r="251" spans="13:16" x14ac:dyDescent="0.25">
      <c r="M251" s="16"/>
      <c r="N251" s="16"/>
      <c r="O251" s="16"/>
      <c r="P251" s="16"/>
    </row>
    <row r="252" spans="13:16" x14ac:dyDescent="0.25">
      <c r="M252" s="16"/>
      <c r="N252" s="16"/>
      <c r="O252" s="16"/>
      <c r="P252" s="16"/>
    </row>
    <row r="253" spans="13:16" x14ac:dyDescent="0.25">
      <c r="M253" s="16"/>
      <c r="N253" s="16"/>
      <c r="O253" s="16"/>
      <c r="P253" s="16"/>
    </row>
    <row r="254" spans="13:16" x14ac:dyDescent="0.25">
      <c r="M254" s="16"/>
      <c r="N254" s="16"/>
      <c r="O254" s="16"/>
      <c r="P254" s="16"/>
    </row>
    <row r="255" spans="13:16" x14ac:dyDescent="0.25">
      <c r="M255" s="16"/>
      <c r="N255" s="16"/>
      <c r="O255" s="16"/>
      <c r="P255" s="16"/>
    </row>
    <row r="256" spans="13:16" x14ac:dyDescent="0.25">
      <c r="M256" s="16"/>
      <c r="N256" s="16"/>
      <c r="O256" s="16"/>
      <c r="P256" s="16"/>
    </row>
    <row r="257" spans="13:16" x14ac:dyDescent="0.25">
      <c r="M257" s="16"/>
      <c r="N257" s="16"/>
      <c r="O257" s="16"/>
      <c r="P257" s="16"/>
    </row>
    <row r="258" spans="13:16" x14ac:dyDescent="0.25">
      <c r="M258" s="16"/>
      <c r="N258" s="16"/>
      <c r="O258" s="16"/>
      <c r="P258" s="16"/>
    </row>
    <row r="259" spans="13:16" x14ac:dyDescent="0.25">
      <c r="M259" s="16"/>
      <c r="N259" s="16"/>
      <c r="O259" s="16"/>
      <c r="P259" s="16"/>
    </row>
    <row r="260" spans="13:16" x14ac:dyDescent="0.25">
      <c r="M260" s="16"/>
      <c r="N260" s="16"/>
      <c r="O260" s="16"/>
      <c r="P260" s="16"/>
    </row>
    <row r="261" spans="13:16" x14ac:dyDescent="0.25">
      <c r="M261" s="16"/>
      <c r="N261" s="16"/>
      <c r="O261" s="16"/>
      <c r="P261" s="16"/>
    </row>
    <row r="262" spans="13:16" x14ac:dyDescent="0.25">
      <c r="M262" s="16"/>
      <c r="N262" s="16"/>
      <c r="O262" s="16"/>
      <c r="P262" s="16"/>
    </row>
    <row r="263" spans="13:16" x14ac:dyDescent="0.25">
      <c r="M263" s="16"/>
      <c r="N263" s="16"/>
      <c r="O263" s="16"/>
      <c r="P263" s="16"/>
    </row>
    <row r="264" spans="13:16" x14ac:dyDescent="0.25">
      <c r="M264" s="16"/>
      <c r="N264" s="16"/>
      <c r="O264" s="16"/>
      <c r="P264" s="16"/>
    </row>
    <row r="265" spans="13:16" x14ac:dyDescent="0.25">
      <c r="M265" s="16"/>
      <c r="N265" s="16"/>
      <c r="O265" s="16"/>
      <c r="P265" s="16"/>
    </row>
    <row r="266" spans="13:16" x14ac:dyDescent="0.25">
      <c r="M266" s="16"/>
      <c r="N266" s="16"/>
      <c r="O266" s="16"/>
      <c r="P266" s="16"/>
    </row>
    <row r="267" spans="13:16" x14ac:dyDescent="0.25">
      <c r="M267" s="16"/>
      <c r="N267" s="16"/>
      <c r="O267" s="16"/>
      <c r="P267" s="16"/>
    </row>
    <row r="268" spans="13:16" x14ac:dyDescent="0.25">
      <c r="M268" s="16"/>
      <c r="N268" s="16"/>
      <c r="O268" s="16"/>
      <c r="P268" s="16"/>
    </row>
    <row r="269" spans="13:16" x14ac:dyDescent="0.25">
      <c r="M269" s="16"/>
      <c r="N269" s="16"/>
      <c r="O269" s="16"/>
      <c r="P269" s="16"/>
    </row>
    <row r="270" spans="13:16" x14ac:dyDescent="0.25">
      <c r="M270" s="16"/>
      <c r="N270" s="16"/>
      <c r="O270" s="16"/>
      <c r="P270" s="16"/>
    </row>
    <row r="271" spans="13:16" x14ac:dyDescent="0.25">
      <c r="M271" s="16"/>
      <c r="N271" s="16"/>
      <c r="O271" s="16"/>
      <c r="P271" s="16"/>
    </row>
    <row r="272" spans="13:16" x14ac:dyDescent="0.25">
      <c r="M272" s="16"/>
      <c r="N272" s="16"/>
      <c r="O272" s="16"/>
      <c r="P272" s="16"/>
    </row>
    <row r="273" spans="13:16" x14ac:dyDescent="0.25">
      <c r="M273" s="16"/>
      <c r="N273" s="16"/>
      <c r="O273" s="16"/>
      <c r="P273" s="16"/>
    </row>
    <row r="274" spans="13:16" x14ac:dyDescent="0.25">
      <c r="M274" s="16"/>
      <c r="N274" s="16"/>
      <c r="O274" s="16"/>
      <c r="P274" s="16"/>
    </row>
    <row r="275" spans="13:16" x14ac:dyDescent="0.25">
      <c r="M275" s="16"/>
      <c r="N275" s="16"/>
      <c r="O275" s="16"/>
      <c r="P275" s="16"/>
    </row>
    <row r="276" spans="13:16" x14ac:dyDescent="0.25">
      <c r="M276" s="16"/>
      <c r="N276" s="16"/>
      <c r="O276" s="16"/>
      <c r="P276" s="16"/>
    </row>
    <row r="277" spans="13:16" x14ac:dyDescent="0.25">
      <c r="M277" s="16"/>
      <c r="N277" s="16"/>
      <c r="O277" s="16"/>
      <c r="P277" s="16"/>
    </row>
    <row r="278" spans="13:16" x14ac:dyDescent="0.25">
      <c r="M278" s="16"/>
      <c r="N278" s="16"/>
      <c r="O278" s="16"/>
      <c r="P278" s="16"/>
    </row>
    <row r="279" spans="13:16" x14ac:dyDescent="0.25">
      <c r="M279" s="16"/>
      <c r="N279" s="16"/>
      <c r="O279" s="16"/>
      <c r="P279" s="16"/>
    </row>
    <row r="280" spans="13:16" x14ac:dyDescent="0.25">
      <c r="M280" s="16"/>
      <c r="N280" s="16"/>
      <c r="O280" s="16"/>
      <c r="P280" s="16"/>
    </row>
    <row r="281" spans="13:16" x14ac:dyDescent="0.25">
      <c r="M281" s="16"/>
      <c r="N281" s="16"/>
      <c r="O281" s="16"/>
      <c r="P281" s="16"/>
    </row>
    <row r="282" spans="13:16" x14ac:dyDescent="0.25">
      <c r="M282" s="16"/>
      <c r="N282" s="16"/>
      <c r="O282" s="16"/>
      <c r="P282" s="16"/>
    </row>
    <row r="283" spans="13:16" x14ac:dyDescent="0.25">
      <c r="M283" s="16"/>
      <c r="N283" s="16"/>
      <c r="O283" s="16"/>
      <c r="P283" s="16"/>
    </row>
    <row r="284" spans="13:16" x14ac:dyDescent="0.25">
      <c r="M284" s="16"/>
      <c r="N284" s="16"/>
      <c r="O284" s="16"/>
      <c r="P284" s="16"/>
    </row>
    <row r="285" spans="13:16" x14ac:dyDescent="0.25">
      <c r="M285" s="16"/>
      <c r="N285" s="16"/>
      <c r="O285" s="16"/>
      <c r="P285" s="16"/>
    </row>
    <row r="286" spans="13:16" x14ac:dyDescent="0.25">
      <c r="M286" s="16"/>
      <c r="N286" s="16"/>
      <c r="O286" s="16"/>
      <c r="P286" s="16"/>
    </row>
    <row r="287" spans="13:16" x14ac:dyDescent="0.25">
      <c r="M287" s="16"/>
      <c r="N287" s="16"/>
      <c r="O287" s="16"/>
      <c r="P287" s="16"/>
    </row>
    <row r="288" spans="13:16" x14ac:dyDescent="0.25">
      <c r="M288" s="16"/>
      <c r="N288" s="16"/>
      <c r="O288" s="16"/>
      <c r="P288" s="16"/>
    </row>
    <row r="289" spans="13:16" x14ac:dyDescent="0.25">
      <c r="M289" s="16"/>
      <c r="N289" s="16"/>
      <c r="O289" s="16"/>
      <c r="P289" s="16"/>
    </row>
    <row r="290" spans="13:16" x14ac:dyDescent="0.25">
      <c r="M290" s="16"/>
      <c r="N290" s="16"/>
      <c r="O290" s="16"/>
      <c r="P290" s="16"/>
    </row>
    <row r="291" spans="13:16" x14ac:dyDescent="0.25">
      <c r="M291" s="16"/>
      <c r="N291" s="16"/>
      <c r="O291" s="16"/>
      <c r="P291" s="16"/>
    </row>
    <row r="292" spans="13:16" x14ac:dyDescent="0.25">
      <c r="M292" s="16"/>
      <c r="N292" s="16"/>
      <c r="O292" s="16"/>
      <c r="P292" s="16"/>
    </row>
    <row r="293" spans="13:16" x14ac:dyDescent="0.25">
      <c r="M293" s="16"/>
      <c r="N293" s="16"/>
      <c r="O293" s="16"/>
      <c r="P293" s="16"/>
    </row>
    <row r="294" spans="13:16" x14ac:dyDescent="0.25">
      <c r="M294" s="16"/>
      <c r="N294" s="16"/>
      <c r="O294" s="16"/>
      <c r="P294" s="16"/>
    </row>
    <row r="295" spans="13:16" x14ac:dyDescent="0.25">
      <c r="M295" s="16"/>
      <c r="N295" s="16"/>
      <c r="O295" s="16"/>
      <c r="P295" s="16"/>
    </row>
    <row r="296" spans="13:16" x14ac:dyDescent="0.25">
      <c r="M296" s="16"/>
      <c r="N296" s="16"/>
      <c r="O296" s="16"/>
      <c r="P296" s="16"/>
    </row>
    <row r="297" spans="13:16" x14ac:dyDescent="0.25">
      <c r="M297" s="16"/>
      <c r="N297" s="16"/>
      <c r="O297" s="16"/>
      <c r="P297" s="16"/>
    </row>
    <row r="298" spans="13:16" x14ac:dyDescent="0.25">
      <c r="M298" s="16"/>
      <c r="N298" s="16"/>
      <c r="O298" s="16"/>
      <c r="P298" s="16"/>
    </row>
    <row r="299" spans="13:16" x14ac:dyDescent="0.25">
      <c r="M299" s="16"/>
      <c r="N299" s="16"/>
      <c r="O299" s="16"/>
      <c r="P299" s="16"/>
    </row>
    <row r="300" spans="13:16" x14ac:dyDescent="0.25">
      <c r="M300" s="16"/>
      <c r="N300" s="16"/>
      <c r="O300" s="16"/>
      <c r="P300" s="16"/>
    </row>
    <row r="301" spans="13:16" x14ac:dyDescent="0.25">
      <c r="M301" s="16"/>
      <c r="N301" s="16"/>
      <c r="O301" s="16"/>
      <c r="P301" s="16"/>
    </row>
    <row r="302" spans="13:16" x14ac:dyDescent="0.25">
      <c r="M302" s="16"/>
      <c r="N302" s="16"/>
      <c r="O302" s="16"/>
      <c r="P302" s="16"/>
    </row>
    <row r="303" spans="13:16" x14ac:dyDescent="0.25">
      <c r="M303" s="16"/>
      <c r="N303" s="16"/>
      <c r="O303" s="16"/>
      <c r="P303" s="16"/>
    </row>
    <row r="304" spans="13:16" x14ac:dyDescent="0.25">
      <c r="M304" s="16"/>
      <c r="N304" s="16"/>
      <c r="O304" s="16"/>
      <c r="P304" s="16"/>
    </row>
    <row r="305" spans="13:16" x14ac:dyDescent="0.25">
      <c r="M305" s="16"/>
      <c r="N305" s="16"/>
      <c r="O305" s="16"/>
      <c r="P305" s="16"/>
    </row>
    <row r="306" spans="13:16" x14ac:dyDescent="0.25">
      <c r="M306" s="16"/>
      <c r="N306" s="16"/>
      <c r="O306" s="16"/>
      <c r="P306" s="16"/>
    </row>
    <row r="307" spans="13:16" x14ac:dyDescent="0.25">
      <c r="M307" s="16"/>
      <c r="N307" s="16"/>
      <c r="O307" s="16"/>
      <c r="P307" s="16"/>
    </row>
    <row r="308" spans="13:16" x14ac:dyDescent="0.25">
      <c r="M308" s="16"/>
      <c r="N308" s="16"/>
      <c r="O308" s="16"/>
      <c r="P308" s="16"/>
    </row>
    <row r="309" spans="13:16" x14ac:dyDescent="0.25">
      <c r="M309" s="16"/>
      <c r="N309" s="16"/>
      <c r="O309" s="16"/>
      <c r="P309" s="16"/>
    </row>
    <row r="310" spans="13:16" x14ac:dyDescent="0.25">
      <c r="M310" s="16"/>
      <c r="N310" s="16"/>
      <c r="O310" s="16"/>
      <c r="P310" s="16"/>
    </row>
    <row r="311" spans="13:16" x14ac:dyDescent="0.25">
      <c r="M311" s="16"/>
      <c r="N311" s="16"/>
      <c r="O311" s="16"/>
      <c r="P311" s="16"/>
    </row>
    <row r="312" spans="13:16" x14ac:dyDescent="0.25">
      <c r="M312" s="16"/>
      <c r="N312" s="16"/>
      <c r="O312" s="16"/>
      <c r="P312" s="16"/>
    </row>
    <row r="313" spans="13:16" x14ac:dyDescent="0.25">
      <c r="M313" s="16"/>
      <c r="N313" s="16"/>
      <c r="O313" s="16"/>
      <c r="P313" s="16"/>
    </row>
    <row r="314" spans="13:16" x14ac:dyDescent="0.25">
      <c r="M314" s="16"/>
      <c r="N314" s="16"/>
      <c r="O314" s="16"/>
      <c r="P314" s="16"/>
    </row>
    <row r="315" spans="13:16" x14ac:dyDescent="0.25">
      <c r="M315" s="16"/>
      <c r="N315" s="16"/>
      <c r="O315" s="16"/>
      <c r="P315" s="16"/>
    </row>
    <row r="316" spans="13:16" x14ac:dyDescent="0.25">
      <c r="M316" s="16"/>
      <c r="N316" s="16"/>
      <c r="O316" s="16"/>
      <c r="P316" s="16"/>
    </row>
    <row r="317" spans="13:16" x14ac:dyDescent="0.25">
      <c r="M317" s="16"/>
      <c r="N317" s="16"/>
      <c r="O317" s="16"/>
      <c r="P317" s="16"/>
    </row>
    <row r="318" spans="13:16" x14ac:dyDescent="0.25">
      <c r="M318" s="16"/>
      <c r="N318" s="16"/>
      <c r="O318" s="16"/>
      <c r="P318" s="16"/>
    </row>
    <row r="319" spans="13:16" x14ac:dyDescent="0.25">
      <c r="M319" s="16"/>
      <c r="N319" s="16"/>
      <c r="O319" s="16"/>
      <c r="P319" s="16"/>
    </row>
    <row r="320" spans="13:16" x14ac:dyDescent="0.25">
      <c r="M320" s="16"/>
      <c r="N320" s="16"/>
      <c r="O320" s="16"/>
      <c r="P320" s="16"/>
    </row>
    <row r="321" spans="13:16" x14ac:dyDescent="0.25">
      <c r="M321" s="16"/>
      <c r="N321" s="16"/>
      <c r="O321" s="16"/>
      <c r="P321" s="16"/>
    </row>
    <row r="322" spans="13:16" x14ac:dyDescent="0.25">
      <c r="M322" s="16"/>
      <c r="N322" s="16"/>
      <c r="O322" s="16"/>
      <c r="P322" s="16"/>
    </row>
    <row r="323" spans="13:16" x14ac:dyDescent="0.25">
      <c r="M323" s="16"/>
      <c r="N323" s="16"/>
      <c r="O323" s="16"/>
      <c r="P323" s="16"/>
    </row>
    <row r="324" spans="13:16" x14ac:dyDescent="0.25">
      <c r="M324" s="16"/>
      <c r="N324" s="16"/>
      <c r="O324" s="16"/>
      <c r="P324" s="16"/>
    </row>
    <row r="325" spans="13:16" x14ac:dyDescent="0.25">
      <c r="M325" s="16"/>
      <c r="N325" s="16"/>
      <c r="O325" s="16"/>
      <c r="P325" s="16"/>
    </row>
    <row r="326" spans="13:16" x14ac:dyDescent="0.25">
      <c r="M326" s="16"/>
      <c r="N326" s="16"/>
      <c r="O326" s="16"/>
      <c r="P326" s="16"/>
    </row>
    <row r="327" spans="13:16" x14ac:dyDescent="0.25">
      <c r="M327" s="16"/>
      <c r="N327" s="16"/>
      <c r="O327" s="16"/>
      <c r="P327" s="16"/>
    </row>
    <row r="328" spans="13:16" x14ac:dyDescent="0.25">
      <c r="M328" s="16"/>
      <c r="N328" s="16"/>
      <c r="O328" s="16"/>
      <c r="P328" s="16"/>
    </row>
    <row r="329" spans="13:16" x14ac:dyDescent="0.25">
      <c r="M329" s="16"/>
      <c r="N329" s="16"/>
      <c r="O329" s="16"/>
      <c r="P329" s="16"/>
    </row>
    <row r="330" spans="13:16" x14ac:dyDescent="0.25">
      <c r="M330" s="16"/>
      <c r="N330" s="16"/>
      <c r="O330" s="16"/>
      <c r="P330" s="16"/>
    </row>
    <row r="331" spans="13:16" x14ac:dyDescent="0.25">
      <c r="M331" s="16"/>
      <c r="N331" s="16"/>
      <c r="O331" s="16"/>
      <c r="P331" s="16"/>
    </row>
    <row r="332" spans="13:16" x14ac:dyDescent="0.25">
      <c r="M332" s="16"/>
      <c r="N332" s="16"/>
      <c r="O332" s="16"/>
      <c r="P332" s="16"/>
    </row>
    <row r="333" spans="13:16" x14ac:dyDescent="0.25">
      <c r="M333" s="16"/>
      <c r="N333" s="16"/>
      <c r="O333" s="16"/>
      <c r="P333" s="16"/>
    </row>
    <row r="334" spans="13:16" x14ac:dyDescent="0.25">
      <c r="M334" s="16"/>
      <c r="N334" s="16"/>
      <c r="O334" s="16"/>
      <c r="P334" s="16"/>
    </row>
    <row r="335" spans="13:16" x14ac:dyDescent="0.25">
      <c r="M335" s="16"/>
      <c r="N335" s="16"/>
      <c r="O335" s="16"/>
      <c r="P335" s="16"/>
    </row>
    <row r="336" spans="13:16" x14ac:dyDescent="0.25">
      <c r="M336" s="16"/>
      <c r="N336" s="16"/>
      <c r="O336" s="16"/>
      <c r="P336" s="16"/>
    </row>
    <row r="337" spans="13:16" x14ac:dyDescent="0.25">
      <c r="M337" s="16"/>
      <c r="N337" s="16"/>
      <c r="O337" s="16"/>
      <c r="P337" s="16"/>
    </row>
    <row r="338" spans="13:16" x14ac:dyDescent="0.25">
      <c r="M338" s="16"/>
      <c r="N338" s="16"/>
      <c r="O338" s="16"/>
      <c r="P338" s="16"/>
    </row>
    <row r="339" spans="13:16" x14ac:dyDescent="0.25">
      <c r="M339" s="16"/>
      <c r="N339" s="16"/>
      <c r="O339" s="16"/>
      <c r="P339" s="16"/>
    </row>
    <row r="340" spans="13:16" x14ac:dyDescent="0.25">
      <c r="M340" s="16"/>
      <c r="N340" s="16"/>
      <c r="O340" s="16"/>
      <c r="P340" s="16"/>
    </row>
    <row r="341" spans="13:16" x14ac:dyDescent="0.25">
      <c r="M341" s="16"/>
      <c r="N341" s="16"/>
      <c r="O341" s="16"/>
      <c r="P341" s="16"/>
    </row>
    <row r="342" spans="13:16" x14ac:dyDescent="0.25">
      <c r="M342" s="16"/>
      <c r="N342" s="16"/>
      <c r="O342" s="16"/>
      <c r="P342" s="16"/>
    </row>
    <row r="343" spans="13:16" x14ac:dyDescent="0.25">
      <c r="M343" s="16"/>
      <c r="N343" s="16"/>
      <c r="O343" s="16"/>
      <c r="P343" s="16"/>
    </row>
    <row r="344" spans="13:16" x14ac:dyDescent="0.25">
      <c r="M344" s="16"/>
      <c r="N344" s="16"/>
      <c r="O344" s="16"/>
      <c r="P344" s="16"/>
    </row>
    <row r="345" spans="13:16" x14ac:dyDescent="0.25">
      <c r="M345" s="16"/>
      <c r="N345" s="16"/>
      <c r="O345" s="16"/>
      <c r="P345" s="16"/>
    </row>
    <row r="346" spans="13:16" x14ac:dyDescent="0.25">
      <c r="M346" s="16"/>
      <c r="N346" s="16"/>
      <c r="O346" s="16"/>
      <c r="P346" s="16"/>
    </row>
    <row r="347" spans="13:16" x14ac:dyDescent="0.25">
      <c r="M347" s="16"/>
      <c r="N347" s="16"/>
      <c r="O347" s="16"/>
      <c r="P347" s="16"/>
    </row>
    <row r="348" spans="13:16" x14ac:dyDescent="0.25">
      <c r="M348" s="16"/>
      <c r="N348" s="16"/>
      <c r="O348" s="16"/>
      <c r="P348" s="16"/>
    </row>
    <row r="349" spans="13:16" x14ac:dyDescent="0.25">
      <c r="M349" s="16"/>
      <c r="N349" s="16"/>
      <c r="O349" s="16"/>
      <c r="P349" s="16"/>
    </row>
    <row r="350" spans="13:16" x14ac:dyDescent="0.25">
      <c r="M350" s="16"/>
      <c r="N350" s="16"/>
      <c r="O350" s="16"/>
      <c r="P350" s="16"/>
    </row>
    <row r="351" spans="13:16" x14ac:dyDescent="0.25">
      <c r="M351" s="16"/>
      <c r="N351" s="16"/>
      <c r="O351" s="16"/>
      <c r="P351" s="16"/>
    </row>
    <row r="352" spans="13:16" x14ac:dyDescent="0.25">
      <c r="M352" s="16"/>
      <c r="N352" s="16"/>
      <c r="O352" s="16"/>
      <c r="P352" s="16"/>
    </row>
    <row r="353" spans="13:16" x14ac:dyDescent="0.25">
      <c r="M353" s="16"/>
      <c r="N353" s="16"/>
      <c r="O353" s="16"/>
      <c r="P353" s="16"/>
    </row>
    <row r="354" spans="13:16" x14ac:dyDescent="0.25">
      <c r="M354" s="16"/>
      <c r="N354" s="16"/>
      <c r="O354" s="16"/>
      <c r="P354" s="16"/>
    </row>
    <row r="355" spans="13:16" x14ac:dyDescent="0.25">
      <c r="M355" s="16"/>
      <c r="N355" s="16"/>
      <c r="O355" s="16"/>
      <c r="P355" s="16"/>
    </row>
    <row r="356" spans="13:16" x14ac:dyDescent="0.25">
      <c r="M356" s="16"/>
      <c r="N356" s="16"/>
      <c r="O356" s="16"/>
      <c r="P356" s="16"/>
    </row>
    <row r="357" spans="13:16" x14ac:dyDescent="0.25">
      <c r="M357" s="16"/>
      <c r="N357" s="16"/>
      <c r="O357" s="16"/>
      <c r="P357" s="16"/>
    </row>
    <row r="358" spans="13:16" x14ac:dyDescent="0.25">
      <c r="M358" s="16"/>
      <c r="N358" s="16"/>
      <c r="O358" s="16"/>
      <c r="P358" s="16"/>
    </row>
    <row r="359" spans="13:16" x14ac:dyDescent="0.25">
      <c r="M359" s="16"/>
      <c r="N359" s="16"/>
      <c r="O359" s="16"/>
      <c r="P359" s="16"/>
    </row>
    <row r="360" spans="13:16" x14ac:dyDescent="0.25">
      <c r="M360" s="16"/>
      <c r="N360" s="16"/>
      <c r="O360" s="16"/>
      <c r="P360" s="16"/>
    </row>
    <row r="361" spans="13:16" x14ac:dyDescent="0.25">
      <c r="M361" s="16"/>
      <c r="N361" s="16"/>
      <c r="O361" s="16"/>
      <c r="P361" s="16"/>
    </row>
    <row r="362" spans="13:16" x14ac:dyDescent="0.25">
      <c r="M362" s="16"/>
      <c r="N362" s="16"/>
      <c r="O362" s="16"/>
      <c r="P362" s="16"/>
    </row>
    <row r="363" spans="13:16" x14ac:dyDescent="0.25">
      <c r="M363" s="16"/>
      <c r="N363" s="16"/>
      <c r="O363" s="16"/>
      <c r="P363" s="16"/>
    </row>
    <row r="364" spans="13:16" x14ac:dyDescent="0.25">
      <c r="M364" s="16"/>
      <c r="N364" s="16"/>
      <c r="O364" s="16"/>
      <c r="P364" s="16"/>
    </row>
    <row r="365" spans="13:16" x14ac:dyDescent="0.25">
      <c r="M365" s="16"/>
      <c r="N365" s="16"/>
      <c r="O365" s="16"/>
      <c r="P365" s="16"/>
    </row>
    <row r="366" spans="13:16" x14ac:dyDescent="0.25">
      <c r="M366" s="16"/>
      <c r="N366" s="16"/>
      <c r="O366" s="16"/>
      <c r="P366" s="16"/>
    </row>
    <row r="367" spans="13:16" x14ac:dyDescent="0.25">
      <c r="M367" s="16"/>
      <c r="N367" s="16"/>
      <c r="O367" s="16"/>
      <c r="P367" s="16"/>
    </row>
    <row r="368" spans="13:16" x14ac:dyDescent="0.25">
      <c r="M368" s="16"/>
      <c r="N368" s="16"/>
      <c r="O368" s="16"/>
      <c r="P368" s="16"/>
    </row>
    <row r="369" spans="13:16" x14ac:dyDescent="0.25">
      <c r="M369" s="16"/>
      <c r="N369" s="16"/>
      <c r="O369" s="16"/>
      <c r="P369" s="16"/>
    </row>
    <row r="370" spans="13:16" x14ac:dyDescent="0.25">
      <c r="M370" s="16"/>
      <c r="N370" s="16"/>
      <c r="O370" s="16"/>
      <c r="P370" s="16"/>
    </row>
    <row r="371" spans="13:16" x14ac:dyDescent="0.25">
      <c r="M371" s="16"/>
      <c r="N371" s="16"/>
      <c r="O371" s="16"/>
      <c r="P371" s="16"/>
    </row>
    <row r="372" spans="13:16" x14ac:dyDescent="0.25">
      <c r="M372" s="16"/>
      <c r="N372" s="16"/>
      <c r="O372" s="16"/>
      <c r="P372" s="16"/>
    </row>
    <row r="373" spans="13:16" x14ac:dyDescent="0.25">
      <c r="M373" s="16"/>
      <c r="N373" s="16"/>
      <c r="O373" s="16"/>
      <c r="P373" s="16"/>
    </row>
    <row r="374" spans="13:16" x14ac:dyDescent="0.25">
      <c r="M374" s="16"/>
      <c r="N374" s="16"/>
      <c r="O374" s="16"/>
      <c r="P374" s="16"/>
    </row>
    <row r="375" spans="13:16" x14ac:dyDescent="0.25">
      <c r="M375" s="16"/>
      <c r="N375" s="16"/>
      <c r="O375" s="16"/>
      <c r="P375" s="16"/>
    </row>
    <row r="376" spans="13:16" x14ac:dyDescent="0.25">
      <c r="M376" s="16"/>
      <c r="N376" s="16"/>
      <c r="O376" s="16"/>
      <c r="P376" s="16"/>
    </row>
    <row r="377" spans="13:16" x14ac:dyDescent="0.25">
      <c r="M377" s="16"/>
      <c r="N377" s="16"/>
      <c r="O377" s="16"/>
      <c r="P377" s="16"/>
    </row>
    <row r="378" spans="13:16" x14ac:dyDescent="0.25">
      <c r="M378" s="16"/>
      <c r="N378" s="16"/>
      <c r="O378" s="16"/>
      <c r="P378" s="16"/>
    </row>
    <row r="379" spans="13:16" x14ac:dyDescent="0.25">
      <c r="M379" s="16"/>
      <c r="N379" s="16"/>
      <c r="O379" s="16"/>
      <c r="P379" s="16"/>
    </row>
    <row r="380" spans="13:16" x14ac:dyDescent="0.25">
      <c r="M380" s="16"/>
      <c r="N380" s="16"/>
      <c r="O380" s="16"/>
      <c r="P380" s="16"/>
    </row>
    <row r="381" spans="13:16" x14ac:dyDescent="0.25">
      <c r="M381" s="16"/>
      <c r="N381" s="16"/>
      <c r="O381" s="16"/>
      <c r="P381" s="16"/>
    </row>
    <row r="382" spans="13:16" x14ac:dyDescent="0.25">
      <c r="M382" s="16"/>
      <c r="N382" s="16"/>
      <c r="O382" s="16"/>
      <c r="P382" s="16"/>
    </row>
    <row r="383" spans="13:16" x14ac:dyDescent="0.25">
      <c r="M383" s="16"/>
      <c r="N383" s="16"/>
      <c r="O383" s="16"/>
      <c r="P383" s="16"/>
    </row>
    <row r="384" spans="13:16" x14ac:dyDescent="0.25">
      <c r="M384" s="16"/>
      <c r="N384" s="16"/>
      <c r="O384" s="16"/>
      <c r="P384" s="16"/>
    </row>
    <row r="385" spans="13:16" x14ac:dyDescent="0.25">
      <c r="M385" s="16"/>
      <c r="N385" s="16"/>
      <c r="O385" s="16"/>
      <c r="P385" s="16"/>
    </row>
    <row r="386" spans="13:16" x14ac:dyDescent="0.25">
      <c r="M386" s="16"/>
      <c r="N386" s="16"/>
      <c r="O386" s="16"/>
      <c r="P386" s="16"/>
    </row>
    <row r="387" spans="13:16" x14ac:dyDescent="0.25">
      <c r="M387" s="16"/>
      <c r="N387" s="16"/>
      <c r="O387" s="16"/>
      <c r="P387" s="16"/>
    </row>
    <row r="388" spans="13:16" x14ac:dyDescent="0.25">
      <c r="M388" s="16"/>
      <c r="N388" s="16"/>
      <c r="O388" s="16"/>
      <c r="P388" s="16"/>
    </row>
    <row r="389" spans="13:16" x14ac:dyDescent="0.25">
      <c r="M389" s="16"/>
      <c r="N389" s="16"/>
      <c r="O389" s="16"/>
      <c r="P389" s="16"/>
    </row>
    <row r="390" spans="13:16" x14ac:dyDescent="0.25">
      <c r="M390" s="16"/>
      <c r="N390" s="16"/>
      <c r="O390" s="16"/>
      <c r="P390" s="16"/>
    </row>
    <row r="391" spans="13:16" x14ac:dyDescent="0.25">
      <c r="M391" s="16"/>
      <c r="N391" s="16"/>
      <c r="O391" s="16"/>
      <c r="P391" s="16"/>
    </row>
    <row r="392" spans="13:16" x14ac:dyDescent="0.25">
      <c r="M392" s="16"/>
      <c r="N392" s="16"/>
      <c r="O392" s="16"/>
      <c r="P392" s="16"/>
    </row>
    <row r="393" spans="13:16" x14ac:dyDescent="0.25">
      <c r="M393" s="16"/>
      <c r="N393" s="16"/>
      <c r="O393" s="16"/>
      <c r="P393" s="16"/>
    </row>
    <row r="394" spans="13:16" x14ac:dyDescent="0.25">
      <c r="M394" s="16"/>
      <c r="N394" s="16"/>
      <c r="O394" s="16"/>
      <c r="P394" s="16"/>
    </row>
    <row r="395" spans="13:16" x14ac:dyDescent="0.25">
      <c r="M395" s="16"/>
      <c r="N395" s="16"/>
      <c r="O395" s="16"/>
      <c r="P395" s="16"/>
    </row>
    <row r="396" spans="13:16" x14ac:dyDescent="0.25">
      <c r="M396" s="16"/>
      <c r="N396" s="16"/>
      <c r="O396" s="16"/>
      <c r="P396" s="16"/>
    </row>
    <row r="397" spans="13:16" x14ac:dyDescent="0.25">
      <c r="M397" s="16"/>
      <c r="N397" s="16"/>
      <c r="O397" s="16"/>
      <c r="P397" s="16"/>
    </row>
    <row r="398" spans="13:16" x14ac:dyDescent="0.25">
      <c r="M398" s="16"/>
      <c r="N398" s="16"/>
      <c r="O398" s="16"/>
      <c r="P398" s="16"/>
    </row>
    <row r="399" spans="13:16" x14ac:dyDescent="0.25">
      <c r="M399" s="16"/>
      <c r="N399" s="16"/>
      <c r="O399" s="16"/>
      <c r="P399" s="16"/>
    </row>
    <row r="400" spans="13:16" x14ac:dyDescent="0.25">
      <c r="M400" s="16"/>
      <c r="N400" s="16"/>
      <c r="O400" s="16"/>
      <c r="P400" s="16"/>
    </row>
    <row r="401" spans="13:16" x14ac:dyDescent="0.25">
      <c r="M401" s="16"/>
      <c r="N401" s="16"/>
      <c r="O401" s="16"/>
      <c r="P401" s="16"/>
    </row>
    <row r="402" spans="13:16" x14ac:dyDescent="0.25">
      <c r="M402" s="16"/>
      <c r="N402" s="16"/>
      <c r="O402" s="16"/>
      <c r="P402" s="16"/>
    </row>
    <row r="403" spans="13:16" x14ac:dyDescent="0.25">
      <c r="M403" s="16"/>
      <c r="N403" s="16"/>
      <c r="O403" s="16"/>
      <c r="P403" s="16"/>
    </row>
    <row r="404" spans="13:16" x14ac:dyDescent="0.25">
      <c r="M404" s="16"/>
      <c r="N404" s="16"/>
      <c r="O404" s="16"/>
      <c r="P404" s="16"/>
    </row>
    <row r="405" spans="13:16" x14ac:dyDescent="0.25">
      <c r="M405" s="16"/>
      <c r="N405" s="16"/>
      <c r="O405" s="16"/>
      <c r="P405" s="16"/>
    </row>
    <row r="406" spans="13:16" x14ac:dyDescent="0.25">
      <c r="M406" s="16"/>
      <c r="N406" s="16"/>
      <c r="O406" s="16"/>
      <c r="P406" s="16"/>
    </row>
    <row r="407" spans="13:16" x14ac:dyDescent="0.25">
      <c r="M407" s="16"/>
      <c r="N407" s="16"/>
      <c r="O407" s="16"/>
      <c r="P407" s="16"/>
    </row>
    <row r="408" spans="13:16" x14ac:dyDescent="0.25">
      <c r="M408" s="16"/>
      <c r="N408" s="16"/>
      <c r="O408" s="16"/>
      <c r="P408" s="16"/>
    </row>
    <row r="409" spans="13:16" x14ac:dyDescent="0.25">
      <c r="M409" s="16"/>
      <c r="N409" s="16"/>
      <c r="O409" s="16"/>
      <c r="P409" s="16"/>
    </row>
    <row r="410" spans="13:16" x14ac:dyDescent="0.25">
      <c r="M410" s="16"/>
      <c r="N410" s="16"/>
      <c r="O410" s="16"/>
      <c r="P410" s="16"/>
    </row>
    <row r="411" spans="13:16" x14ac:dyDescent="0.25">
      <c r="M411" s="16"/>
      <c r="N411" s="16"/>
      <c r="O411" s="16"/>
      <c r="P411" s="16"/>
    </row>
    <row r="412" spans="13:16" x14ac:dyDescent="0.25">
      <c r="M412" s="16"/>
      <c r="N412" s="16"/>
      <c r="O412" s="16"/>
      <c r="P412" s="16"/>
    </row>
    <row r="413" spans="13:16" x14ac:dyDescent="0.25">
      <c r="M413" s="16"/>
      <c r="N413" s="16"/>
      <c r="O413" s="16"/>
      <c r="P413" s="16"/>
    </row>
    <row r="414" spans="13:16" x14ac:dyDescent="0.25">
      <c r="M414" s="16"/>
      <c r="N414" s="16"/>
      <c r="O414" s="16"/>
      <c r="P414" s="16"/>
    </row>
    <row r="415" spans="13:16" x14ac:dyDescent="0.25">
      <c r="M415" s="16"/>
      <c r="N415" s="16"/>
      <c r="O415" s="16"/>
      <c r="P415" s="16"/>
    </row>
    <row r="416" spans="13:16" x14ac:dyDescent="0.25">
      <c r="M416" s="16"/>
      <c r="N416" s="16"/>
      <c r="O416" s="16"/>
      <c r="P416" s="16"/>
    </row>
    <row r="417" spans="13:16" x14ac:dyDescent="0.25">
      <c r="M417" s="16"/>
      <c r="N417" s="16"/>
      <c r="O417" s="16"/>
      <c r="P417" s="16"/>
    </row>
    <row r="418" spans="13:16" x14ac:dyDescent="0.25">
      <c r="M418" s="16"/>
      <c r="N418" s="16"/>
      <c r="O418" s="16"/>
      <c r="P418" s="16"/>
    </row>
    <row r="419" spans="13:16" x14ac:dyDescent="0.25">
      <c r="M419" s="16"/>
      <c r="N419" s="16"/>
      <c r="O419" s="16"/>
      <c r="P419" s="16"/>
    </row>
    <row r="420" spans="13:16" x14ac:dyDescent="0.25">
      <c r="M420" s="16"/>
      <c r="N420" s="16"/>
      <c r="O420" s="16"/>
      <c r="P420" s="16"/>
    </row>
    <row r="421" spans="13:16" x14ac:dyDescent="0.25">
      <c r="M421" s="16"/>
      <c r="N421" s="16"/>
      <c r="O421" s="16"/>
      <c r="P421" s="16"/>
    </row>
    <row r="422" spans="13:16" x14ac:dyDescent="0.25">
      <c r="M422" s="16"/>
      <c r="N422" s="16"/>
      <c r="O422" s="16"/>
      <c r="P422" s="16"/>
    </row>
    <row r="423" spans="13:16" x14ac:dyDescent="0.25">
      <c r="M423" s="16"/>
      <c r="N423" s="16"/>
      <c r="O423" s="16"/>
      <c r="P423" s="16"/>
    </row>
    <row r="424" spans="13:16" x14ac:dyDescent="0.25">
      <c r="M424" s="16"/>
      <c r="N424" s="16"/>
      <c r="O424" s="16"/>
      <c r="P424" s="16"/>
    </row>
    <row r="425" spans="13:16" x14ac:dyDescent="0.25">
      <c r="M425" s="16"/>
      <c r="N425" s="16"/>
      <c r="O425" s="16"/>
      <c r="P425" s="16"/>
    </row>
    <row r="426" spans="13:16" x14ac:dyDescent="0.25">
      <c r="M426" s="16"/>
      <c r="N426" s="16"/>
      <c r="O426" s="16"/>
      <c r="P426" s="16"/>
    </row>
    <row r="427" spans="13:16" x14ac:dyDescent="0.25">
      <c r="M427" s="16"/>
      <c r="N427" s="16"/>
      <c r="O427" s="16"/>
      <c r="P427" s="16"/>
    </row>
    <row r="428" spans="13:16" x14ac:dyDescent="0.25">
      <c r="M428" s="16"/>
      <c r="N428" s="16"/>
      <c r="O428" s="16"/>
      <c r="P428" s="16"/>
    </row>
    <row r="429" spans="13:16" x14ac:dyDescent="0.25">
      <c r="M429" s="16"/>
      <c r="N429" s="16"/>
      <c r="O429" s="16"/>
      <c r="P429" s="16"/>
    </row>
    <row r="430" spans="13:16" x14ac:dyDescent="0.25">
      <c r="M430" s="16"/>
      <c r="N430" s="16"/>
      <c r="O430" s="16"/>
      <c r="P430" s="16"/>
    </row>
    <row r="431" spans="13:16" x14ac:dyDescent="0.25">
      <c r="M431" s="16"/>
      <c r="N431" s="16"/>
      <c r="O431" s="16"/>
      <c r="P431" s="16"/>
    </row>
    <row r="432" spans="13:16" x14ac:dyDescent="0.25">
      <c r="M432" s="16"/>
      <c r="N432" s="16"/>
      <c r="O432" s="16"/>
      <c r="P432" s="16"/>
    </row>
    <row r="433" spans="13:16" x14ac:dyDescent="0.25">
      <c r="M433" s="16"/>
      <c r="N433" s="16"/>
      <c r="O433" s="16"/>
      <c r="P433" s="16"/>
    </row>
    <row r="434" spans="13:16" x14ac:dyDescent="0.25">
      <c r="M434" s="16"/>
      <c r="N434" s="16"/>
      <c r="O434" s="16"/>
      <c r="P434" s="16"/>
    </row>
    <row r="435" spans="13:16" x14ac:dyDescent="0.25">
      <c r="M435" s="16"/>
      <c r="N435" s="16"/>
      <c r="O435" s="16"/>
      <c r="P435" s="16"/>
    </row>
    <row r="436" spans="13:16" x14ac:dyDescent="0.25">
      <c r="M436" s="16"/>
      <c r="N436" s="16"/>
      <c r="O436" s="16"/>
      <c r="P436" s="16"/>
    </row>
    <row r="437" spans="13:16" x14ac:dyDescent="0.25">
      <c r="M437" s="16"/>
      <c r="N437" s="16"/>
      <c r="O437" s="16"/>
      <c r="P437" s="16"/>
    </row>
    <row r="438" spans="13:16" x14ac:dyDescent="0.25">
      <c r="M438" s="16"/>
      <c r="N438" s="16"/>
      <c r="O438" s="16"/>
      <c r="P438" s="16"/>
    </row>
    <row r="439" spans="13:16" x14ac:dyDescent="0.25">
      <c r="M439" s="16"/>
      <c r="N439" s="16"/>
      <c r="O439" s="16"/>
      <c r="P439" s="16"/>
    </row>
    <row r="440" spans="13:16" x14ac:dyDescent="0.25">
      <c r="M440" s="16"/>
      <c r="N440" s="16"/>
      <c r="O440" s="16"/>
      <c r="P440" s="16"/>
    </row>
    <row r="441" spans="13:16" x14ac:dyDescent="0.25">
      <c r="M441" s="16"/>
      <c r="N441" s="16"/>
      <c r="O441" s="16"/>
      <c r="P441" s="16"/>
    </row>
    <row r="442" spans="13:16" x14ac:dyDescent="0.25">
      <c r="M442" s="16"/>
      <c r="N442" s="16"/>
      <c r="O442" s="16"/>
      <c r="P442" s="16"/>
    </row>
    <row r="443" spans="13:16" x14ac:dyDescent="0.25">
      <c r="M443" s="16"/>
      <c r="N443" s="16"/>
      <c r="O443" s="16"/>
      <c r="P443" s="16"/>
    </row>
    <row r="444" spans="13:16" x14ac:dyDescent="0.25">
      <c r="M444" s="16"/>
      <c r="N444" s="16"/>
      <c r="O444" s="16"/>
      <c r="P444" s="16"/>
    </row>
    <row r="445" spans="13:16" x14ac:dyDescent="0.25">
      <c r="M445" s="16"/>
      <c r="N445" s="16"/>
      <c r="O445" s="16"/>
      <c r="P445" s="16"/>
    </row>
    <row r="446" spans="13:16" x14ac:dyDescent="0.25">
      <c r="M446" s="16"/>
      <c r="N446" s="16"/>
      <c r="O446" s="16"/>
      <c r="P446" s="16"/>
    </row>
    <row r="447" spans="13:16" x14ac:dyDescent="0.25">
      <c r="M447" s="16"/>
      <c r="N447" s="16"/>
      <c r="O447" s="16"/>
      <c r="P447" s="16"/>
    </row>
    <row r="448" spans="13:16" x14ac:dyDescent="0.25">
      <c r="M448" s="16"/>
      <c r="N448" s="16"/>
      <c r="O448" s="16"/>
      <c r="P448" s="16"/>
    </row>
    <row r="449" spans="13:16" x14ac:dyDescent="0.25">
      <c r="M449" s="16"/>
      <c r="N449" s="16"/>
      <c r="O449" s="16"/>
      <c r="P449" s="16"/>
    </row>
    <row r="450" spans="13:16" x14ac:dyDescent="0.25">
      <c r="M450" s="16"/>
      <c r="N450" s="16"/>
      <c r="O450" s="16"/>
      <c r="P450" s="16"/>
    </row>
    <row r="451" spans="13:16" x14ac:dyDescent="0.25">
      <c r="M451" s="16"/>
      <c r="N451" s="16"/>
      <c r="O451" s="16"/>
      <c r="P451" s="16"/>
    </row>
    <row r="452" spans="13:16" x14ac:dyDescent="0.25">
      <c r="M452" s="16"/>
      <c r="N452" s="16"/>
      <c r="O452" s="16"/>
      <c r="P452" s="16"/>
    </row>
    <row r="453" spans="13:16" x14ac:dyDescent="0.25">
      <c r="M453" s="16"/>
      <c r="N453" s="16"/>
      <c r="O453" s="16"/>
      <c r="P453" s="16"/>
    </row>
    <row r="454" spans="13:16" x14ac:dyDescent="0.25">
      <c r="M454" s="16"/>
      <c r="N454" s="16"/>
      <c r="O454" s="16"/>
      <c r="P454" s="16"/>
    </row>
    <row r="455" spans="13:16" x14ac:dyDescent="0.25">
      <c r="M455" s="16"/>
      <c r="N455" s="16"/>
      <c r="O455" s="16"/>
      <c r="P455" s="16"/>
    </row>
    <row r="456" spans="13:16" x14ac:dyDescent="0.25">
      <c r="M456" s="16"/>
      <c r="N456" s="16"/>
      <c r="O456" s="16"/>
      <c r="P456" s="16"/>
    </row>
    <row r="457" spans="13:16" x14ac:dyDescent="0.25">
      <c r="M457" s="16"/>
      <c r="N457" s="16"/>
      <c r="O457" s="16"/>
      <c r="P457" s="16"/>
    </row>
    <row r="458" spans="13:16" x14ac:dyDescent="0.25">
      <c r="M458" s="16"/>
      <c r="N458" s="16"/>
      <c r="O458" s="16"/>
      <c r="P458" s="16"/>
    </row>
    <row r="459" spans="13:16" x14ac:dyDescent="0.25">
      <c r="M459" s="16"/>
      <c r="N459" s="16"/>
      <c r="O459" s="16"/>
      <c r="P459" s="16"/>
    </row>
    <row r="460" spans="13:16" x14ac:dyDescent="0.25">
      <c r="M460" s="16"/>
      <c r="N460" s="16"/>
      <c r="O460" s="16"/>
      <c r="P460" s="16"/>
    </row>
    <row r="461" spans="13:16" x14ac:dyDescent="0.25">
      <c r="M461" s="16"/>
      <c r="N461" s="16"/>
      <c r="O461" s="16"/>
      <c r="P461" s="16"/>
    </row>
    <row r="462" spans="13:16" x14ac:dyDescent="0.25">
      <c r="M462" s="16"/>
      <c r="N462" s="16"/>
      <c r="O462" s="16"/>
      <c r="P462" s="16"/>
    </row>
    <row r="463" spans="13:16" x14ac:dyDescent="0.25">
      <c r="M463" s="16"/>
      <c r="N463" s="16"/>
      <c r="O463" s="16"/>
      <c r="P463" s="16"/>
    </row>
    <row r="464" spans="13:16" x14ac:dyDescent="0.25">
      <c r="M464" s="16"/>
      <c r="N464" s="16"/>
      <c r="O464" s="16"/>
      <c r="P464" s="16"/>
    </row>
    <row r="465" spans="13:16" x14ac:dyDescent="0.25">
      <c r="M465" s="16"/>
      <c r="N465" s="16"/>
      <c r="O465" s="16"/>
      <c r="P465" s="16"/>
    </row>
    <row r="466" spans="13:16" x14ac:dyDescent="0.25">
      <c r="M466" s="16"/>
      <c r="N466" s="16"/>
      <c r="O466" s="16"/>
      <c r="P466" s="16"/>
    </row>
    <row r="467" spans="13:16" x14ac:dyDescent="0.25">
      <c r="M467" s="16"/>
      <c r="N467" s="16"/>
      <c r="O467" s="16"/>
      <c r="P467" s="16"/>
    </row>
    <row r="468" spans="13:16" x14ac:dyDescent="0.25">
      <c r="M468" s="16"/>
      <c r="N468" s="16"/>
      <c r="O468" s="16"/>
      <c r="P468" s="16"/>
    </row>
    <row r="469" spans="13:16" x14ac:dyDescent="0.25">
      <c r="M469" s="16"/>
      <c r="N469" s="16"/>
      <c r="O469" s="16"/>
      <c r="P469" s="16"/>
    </row>
    <row r="470" spans="13:16" x14ac:dyDescent="0.25">
      <c r="M470" s="16"/>
      <c r="N470" s="16"/>
      <c r="O470" s="16"/>
      <c r="P470" s="16"/>
    </row>
    <row r="471" spans="13:16" x14ac:dyDescent="0.25">
      <c r="M471" s="16"/>
      <c r="N471" s="16"/>
      <c r="O471" s="16"/>
      <c r="P471" s="16"/>
    </row>
    <row r="472" spans="13:16" x14ac:dyDescent="0.25">
      <c r="M472" s="16"/>
      <c r="N472" s="16"/>
      <c r="O472" s="16"/>
      <c r="P472" s="16"/>
    </row>
    <row r="473" spans="13:16" x14ac:dyDescent="0.25">
      <c r="M473" s="16"/>
      <c r="N473" s="16"/>
      <c r="O473" s="16"/>
      <c r="P473" s="16"/>
    </row>
    <row r="474" spans="13:16" x14ac:dyDescent="0.25">
      <c r="M474" s="16"/>
      <c r="N474" s="16"/>
      <c r="O474" s="16"/>
      <c r="P474" s="16"/>
    </row>
    <row r="475" spans="13:16" x14ac:dyDescent="0.25">
      <c r="M475" s="16"/>
      <c r="N475" s="16"/>
      <c r="O475" s="16"/>
      <c r="P475" s="16"/>
    </row>
    <row r="476" spans="13:16" x14ac:dyDescent="0.25">
      <c r="M476" s="16"/>
      <c r="N476" s="16"/>
      <c r="O476" s="16"/>
      <c r="P476" s="16"/>
    </row>
    <row r="477" spans="13:16" x14ac:dyDescent="0.25">
      <c r="M477" s="16"/>
      <c r="N477" s="16"/>
      <c r="O477" s="16"/>
      <c r="P477" s="16"/>
    </row>
    <row r="478" spans="13:16" x14ac:dyDescent="0.25">
      <c r="M478" s="16"/>
      <c r="N478" s="16"/>
      <c r="O478" s="16"/>
      <c r="P478" s="16"/>
    </row>
    <row r="479" spans="13:16" x14ac:dyDescent="0.25">
      <c r="M479" s="16"/>
      <c r="N479" s="16"/>
      <c r="O479" s="16"/>
      <c r="P479" s="16"/>
    </row>
    <row r="480" spans="13:16" x14ac:dyDescent="0.25">
      <c r="M480" s="16"/>
      <c r="N480" s="16"/>
      <c r="O480" s="16"/>
      <c r="P480" s="16"/>
    </row>
    <row r="481" spans="13:16" x14ac:dyDescent="0.25">
      <c r="M481" s="16"/>
      <c r="N481" s="16"/>
      <c r="O481" s="16"/>
      <c r="P481" s="16"/>
    </row>
    <row r="482" spans="13:16" x14ac:dyDescent="0.25">
      <c r="M482" s="16"/>
      <c r="N482" s="16"/>
      <c r="O482" s="16"/>
      <c r="P482" s="16"/>
    </row>
    <row r="483" spans="13:16" x14ac:dyDescent="0.25">
      <c r="M483" s="16"/>
      <c r="N483" s="16"/>
      <c r="O483" s="16"/>
      <c r="P483" s="16"/>
    </row>
    <row r="484" spans="13:16" x14ac:dyDescent="0.25">
      <c r="M484" s="16"/>
      <c r="N484" s="16"/>
      <c r="O484" s="16"/>
      <c r="P484" s="16"/>
    </row>
    <row r="485" spans="13:16" x14ac:dyDescent="0.25">
      <c r="M485" s="16"/>
      <c r="N485" s="16"/>
      <c r="O485" s="16"/>
      <c r="P485" s="16"/>
    </row>
    <row r="486" spans="13:16" x14ac:dyDescent="0.25">
      <c r="M486" s="16"/>
      <c r="N486" s="16"/>
      <c r="O486" s="16"/>
      <c r="P486" s="16"/>
    </row>
    <row r="487" spans="13:16" x14ac:dyDescent="0.25">
      <c r="M487" s="16"/>
      <c r="N487" s="16"/>
      <c r="O487" s="16"/>
      <c r="P487" s="16"/>
    </row>
    <row r="488" spans="13:16" x14ac:dyDescent="0.25">
      <c r="M488" s="16"/>
      <c r="N488" s="16"/>
      <c r="O488" s="16"/>
      <c r="P488" s="16"/>
    </row>
    <row r="489" spans="13:16" x14ac:dyDescent="0.25">
      <c r="M489" s="16"/>
      <c r="N489" s="16"/>
      <c r="O489" s="16"/>
      <c r="P489" s="16"/>
    </row>
    <row r="490" spans="13:16" x14ac:dyDescent="0.25">
      <c r="M490" s="16"/>
      <c r="N490" s="16"/>
      <c r="O490" s="16"/>
      <c r="P490" s="16"/>
    </row>
    <row r="491" spans="13:16" x14ac:dyDescent="0.25">
      <c r="M491" s="16"/>
      <c r="N491" s="16"/>
      <c r="O491" s="16"/>
      <c r="P491" s="16"/>
    </row>
    <row r="492" spans="13:16" x14ac:dyDescent="0.25">
      <c r="M492" s="16"/>
      <c r="N492" s="16"/>
      <c r="O492" s="16"/>
      <c r="P492" s="16"/>
    </row>
    <row r="493" spans="13:16" x14ac:dyDescent="0.25">
      <c r="M493" s="16"/>
      <c r="N493" s="16"/>
      <c r="O493" s="16"/>
      <c r="P493" s="16"/>
    </row>
    <row r="494" spans="13:16" x14ac:dyDescent="0.25">
      <c r="M494" s="16"/>
      <c r="N494" s="16"/>
      <c r="O494" s="16"/>
      <c r="P494" s="16"/>
    </row>
    <row r="495" spans="13:16" x14ac:dyDescent="0.25">
      <c r="M495" s="16"/>
      <c r="N495" s="16"/>
      <c r="O495" s="16"/>
      <c r="P495" s="16"/>
    </row>
    <row r="496" spans="13:16" x14ac:dyDescent="0.25">
      <c r="M496" s="16"/>
      <c r="N496" s="16"/>
      <c r="O496" s="16"/>
      <c r="P496" s="16"/>
    </row>
    <row r="497" spans="13:16" x14ac:dyDescent="0.25">
      <c r="M497" s="16"/>
      <c r="N497" s="16"/>
      <c r="O497" s="16"/>
      <c r="P497" s="16"/>
    </row>
    <row r="498" spans="13:16" x14ac:dyDescent="0.25">
      <c r="M498" s="16"/>
      <c r="N498" s="16"/>
      <c r="O498" s="16"/>
      <c r="P498" s="16"/>
    </row>
    <row r="499" spans="13:16" x14ac:dyDescent="0.25">
      <c r="M499" s="16"/>
      <c r="N499" s="16"/>
      <c r="O499" s="16"/>
      <c r="P499" s="16"/>
    </row>
    <row r="500" spans="13:16" x14ac:dyDescent="0.25">
      <c r="M500" s="16"/>
      <c r="N500" s="16"/>
      <c r="O500" s="16"/>
      <c r="P500" s="16"/>
    </row>
    <row r="501" spans="13:16" x14ac:dyDescent="0.25">
      <c r="M501" s="16"/>
      <c r="N501" s="16"/>
      <c r="O501" s="16"/>
      <c r="P501" s="16"/>
    </row>
    <row r="502" spans="13:16" x14ac:dyDescent="0.25">
      <c r="M502" s="16"/>
      <c r="N502" s="16"/>
      <c r="O502" s="16"/>
      <c r="P502" s="16"/>
    </row>
    <row r="503" spans="13:16" x14ac:dyDescent="0.25">
      <c r="M503" s="16"/>
      <c r="N503" s="16"/>
      <c r="O503" s="16"/>
      <c r="P503" s="16"/>
    </row>
    <row r="504" spans="13:16" x14ac:dyDescent="0.25">
      <c r="M504" s="16"/>
      <c r="N504" s="16"/>
      <c r="O504" s="16"/>
      <c r="P504" s="16"/>
    </row>
    <row r="505" spans="13:16" x14ac:dyDescent="0.25">
      <c r="M505" s="16"/>
      <c r="N505" s="16"/>
      <c r="O505" s="16"/>
      <c r="P505" s="16"/>
    </row>
    <row r="506" spans="13:16" x14ac:dyDescent="0.25">
      <c r="M506" s="16"/>
      <c r="N506" s="16"/>
      <c r="O506" s="16"/>
      <c r="P506" s="16"/>
    </row>
    <row r="507" spans="13:16" x14ac:dyDescent="0.25">
      <c r="M507" s="16"/>
      <c r="N507" s="16"/>
      <c r="O507" s="16"/>
      <c r="P507" s="16"/>
    </row>
    <row r="508" spans="13:16" x14ac:dyDescent="0.25">
      <c r="M508" s="16"/>
      <c r="N508" s="16"/>
      <c r="O508" s="16"/>
      <c r="P508" s="16"/>
    </row>
    <row r="509" spans="13:16" x14ac:dyDescent="0.25">
      <c r="M509" s="16"/>
      <c r="N509" s="16"/>
      <c r="O509" s="16"/>
      <c r="P509" s="16"/>
    </row>
    <row r="510" spans="13:16" x14ac:dyDescent="0.25">
      <c r="M510" s="16"/>
      <c r="N510" s="16"/>
      <c r="O510" s="16"/>
      <c r="P510" s="16"/>
    </row>
    <row r="511" spans="13:16" x14ac:dyDescent="0.25">
      <c r="M511" s="16"/>
      <c r="N511" s="16"/>
      <c r="O511" s="16"/>
      <c r="P511" s="16"/>
    </row>
    <row r="512" spans="13:16" x14ac:dyDescent="0.25">
      <c r="M512" s="16"/>
      <c r="N512" s="16"/>
      <c r="O512" s="16"/>
      <c r="P512" s="16"/>
    </row>
    <row r="513" spans="13:16" x14ac:dyDescent="0.25">
      <c r="M513" s="16"/>
      <c r="N513" s="16"/>
      <c r="O513" s="16"/>
      <c r="P513" s="16"/>
    </row>
    <row r="514" spans="13:16" x14ac:dyDescent="0.25">
      <c r="M514" s="16"/>
      <c r="N514" s="16"/>
      <c r="O514" s="16"/>
      <c r="P514" s="16"/>
    </row>
    <row r="515" spans="13:16" x14ac:dyDescent="0.25">
      <c r="M515" s="16"/>
      <c r="N515" s="16"/>
      <c r="O515" s="16"/>
      <c r="P515" s="16"/>
    </row>
    <row r="516" spans="13:16" x14ac:dyDescent="0.25">
      <c r="M516" s="16"/>
      <c r="N516" s="16"/>
      <c r="O516" s="16"/>
      <c r="P516" s="16"/>
    </row>
    <row r="517" spans="13:16" x14ac:dyDescent="0.25">
      <c r="M517" s="16"/>
      <c r="N517" s="16"/>
      <c r="O517" s="16"/>
      <c r="P517" s="16"/>
    </row>
    <row r="518" spans="13:16" x14ac:dyDescent="0.25">
      <c r="M518" s="16"/>
      <c r="N518" s="16"/>
      <c r="O518" s="16"/>
      <c r="P518" s="16"/>
    </row>
    <row r="519" spans="13:16" x14ac:dyDescent="0.25">
      <c r="M519" s="16"/>
      <c r="N519" s="16"/>
      <c r="O519" s="16"/>
      <c r="P519" s="16"/>
    </row>
    <row r="520" spans="13:16" x14ac:dyDescent="0.25">
      <c r="M520" s="16"/>
      <c r="N520" s="16"/>
      <c r="O520" s="16"/>
      <c r="P520" s="16"/>
    </row>
    <row r="521" spans="13:16" x14ac:dyDescent="0.25">
      <c r="M521" s="16"/>
      <c r="N521" s="16"/>
      <c r="O521" s="16"/>
      <c r="P521" s="16"/>
    </row>
    <row r="522" spans="13:16" x14ac:dyDescent="0.25">
      <c r="M522" s="16"/>
      <c r="N522" s="16"/>
      <c r="O522" s="16"/>
      <c r="P522" s="16"/>
    </row>
    <row r="523" spans="13:16" x14ac:dyDescent="0.25">
      <c r="M523" s="16"/>
      <c r="N523" s="16"/>
      <c r="O523" s="16"/>
      <c r="P523" s="16"/>
    </row>
    <row r="524" spans="13:16" x14ac:dyDescent="0.25">
      <c r="M524" s="16"/>
      <c r="N524" s="16"/>
      <c r="O524" s="16"/>
      <c r="P524" s="16"/>
    </row>
    <row r="525" spans="13:16" x14ac:dyDescent="0.25">
      <c r="M525" s="16"/>
      <c r="N525" s="16"/>
      <c r="O525" s="16"/>
      <c r="P525" s="16"/>
    </row>
    <row r="526" spans="13:16" x14ac:dyDescent="0.25">
      <c r="M526" s="16"/>
      <c r="N526" s="16"/>
      <c r="O526" s="16"/>
      <c r="P526" s="16"/>
    </row>
    <row r="527" spans="13:16" x14ac:dyDescent="0.25">
      <c r="M527" s="16"/>
      <c r="N527" s="16"/>
      <c r="O527" s="16"/>
      <c r="P527" s="16"/>
    </row>
    <row r="528" spans="13:16" x14ac:dyDescent="0.25">
      <c r="M528" s="16"/>
      <c r="N528" s="16"/>
      <c r="O528" s="16"/>
      <c r="P528" s="16"/>
    </row>
    <row r="529" spans="13:16" x14ac:dyDescent="0.25">
      <c r="M529" s="16"/>
      <c r="N529" s="16"/>
      <c r="O529" s="16"/>
      <c r="P529" s="16"/>
    </row>
    <row r="530" spans="13:16" x14ac:dyDescent="0.25">
      <c r="M530" s="16"/>
      <c r="N530" s="16"/>
      <c r="O530" s="16"/>
      <c r="P530" s="16"/>
    </row>
    <row r="531" spans="13:16" x14ac:dyDescent="0.25">
      <c r="M531" s="16"/>
      <c r="N531" s="16"/>
      <c r="O531" s="16"/>
      <c r="P531" s="16"/>
    </row>
    <row r="532" spans="13:16" x14ac:dyDescent="0.25">
      <c r="M532" s="16"/>
      <c r="N532" s="16"/>
      <c r="O532" s="16"/>
      <c r="P532" s="16"/>
    </row>
    <row r="533" spans="13:16" x14ac:dyDescent="0.25">
      <c r="M533" s="16"/>
      <c r="N533" s="16"/>
      <c r="O533" s="16"/>
      <c r="P533" s="16"/>
    </row>
    <row r="534" spans="13:16" x14ac:dyDescent="0.25">
      <c r="M534" s="16"/>
      <c r="N534" s="16"/>
      <c r="O534" s="16"/>
      <c r="P534" s="16"/>
    </row>
    <row r="535" spans="13:16" x14ac:dyDescent="0.25">
      <c r="M535" s="16"/>
      <c r="N535" s="16"/>
      <c r="O535" s="16"/>
      <c r="P535" s="16"/>
    </row>
    <row r="536" spans="13:16" x14ac:dyDescent="0.25">
      <c r="M536" s="16"/>
      <c r="N536" s="16"/>
      <c r="O536" s="16"/>
      <c r="P536" s="16"/>
    </row>
    <row r="537" spans="13:16" x14ac:dyDescent="0.25">
      <c r="M537" s="16"/>
      <c r="N537" s="16"/>
      <c r="O537" s="16"/>
      <c r="P537" s="16"/>
    </row>
    <row r="538" spans="13:16" x14ac:dyDescent="0.25">
      <c r="M538" s="16"/>
      <c r="N538" s="16"/>
      <c r="O538" s="16"/>
      <c r="P538" s="16"/>
    </row>
    <row r="539" spans="13:16" x14ac:dyDescent="0.25">
      <c r="M539" s="16"/>
      <c r="N539" s="16"/>
      <c r="O539" s="16"/>
      <c r="P539" s="16"/>
    </row>
    <row r="540" spans="13:16" x14ac:dyDescent="0.25">
      <c r="M540" s="16"/>
      <c r="N540" s="16"/>
      <c r="O540" s="16"/>
      <c r="P540" s="16"/>
    </row>
    <row r="541" spans="13:16" x14ac:dyDescent="0.25">
      <c r="M541" s="16"/>
      <c r="N541" s="16"/>
      <c r="O541" s="16"/>
      <c r="P541" s="16"/>
    </row>
    <row r="542" spans="13:16" x14ac:dyDescent="0.25">
      <c r="M542" s="16"/>
      <c r="N542" s="16"/>
      <c r="O542" s="16"/>
      <c r="P542" s="16"/>
    </row>
    <row r="543" spans="13:16" x14ac:dyDescent="0.25">
      <c r="M543" s="16"/>
      <c r="N543" s="16"/>
      <c r="O543" s="16"/>
      <c r="P543" s="16"/>
    </row>
    <row r="544" spans="13:16" x14ac:dyDescent="0.25">
      <c r="M544" s="16"/>
      <c r="N544" s="16"/>
      <c r="O544" s="16"/>
      <c r="P544" s="16"/>
    </row>
    <row r="545" spans="13:16" x14ac:dyDescent="0.25">
      <c r="M545" s="16"/>
      <c r="N545" s="16"/>
      <c r="O545" s="16"/>
      <c r="P545" s="16"/>
    </row>
    <row r="546" spans="13:16" x14ac:dyDescent="0.25">
      <c r="M546" s="16"/>
      <c r="N546" s="16"/>
      <c r="O546" s="16"/>
      <c r="P546" s="16"/>
    </row>
    <row r="547" spans="13:16" x14ac:dyDescent="0.25">
      <c r="M547" s="16"/>
      <c r="N547" s="16"/>
      <c r="O547" s="16"/>
      <c r="P547" s="16"/>
    </row>
    <row r="548" spans="13:16" x14ac:dyDescent="0.25">
      <c r="M548" s="16"/>
      <c r="N548" s="16"/>
      <c r="O548" s="16"/>
      <c r="P548" s="16"/>
    </row>
    <row r="549" spans="13:16" x14ac:dyDescent="0.25">
      <c r="M549" s="16"/>
      <c r="N549" s="16"/>
      <c r="O549" s="16"/>
      <c r="P549" s="16"/>
    </row>
    <row r="550" spans="13:16" x14ac:dyDescent="0.25">
      <c r="M550" s="16"/>
      <c r="N550" s="16"/>
      <c r="O550" s="16"/>
      <c r="P550" s="16"/>
    </row>
    <row r="551" spans="13:16" x14ac:dyDescent="0.25">
      <c r="M551" s="16"/>
      <c r="N551" s="16"/>
      <c r="O551" s="16"/>
      <c r="P551" s="16"/>
    </row>
    <row r="552" spans="13:16" x14ac:dyDescent="0.25">
      <c r="M552" s="16"/>
      <c r="N552" s="16"/>
      <c r="O552" s="16"/>
      <c r="P552" s="16"/>
    </row>
    <row r="553" spans="13:16" x14ac:dyDescent="0.25">
      <c r="M553" s="16"/>
      <c r="N553" s="16"/>
      <c r="O553" s="16"/>
      <c r="P553" s="16"/>
    </row>
    <row r="554" spans="13:16" x14ac:dyDescent="0.25">
      <c r="M554" s="16"/>
      <c r="N554" s="16"/>
      <c r="O554" s="16"/>
      <c r="P554" s="16"/>
    </row>
    <row r="555" spans="13:16" x14ac:dyDescent="0.25">
      <c r="M555" s="16"/>
      <c r="N555" s="16"/>
      <c r="O555" s="16"/>
      <c r="P555" s="16"/>
    </row>
    <row r="556" spans="13:16" x14ac:dyDescent="0.25">
      <c r="M556" s="16"/>
      <c r="N556" s="16"/>
      <c r="O556" s="16"/>
      <c r="P556" s="16"/>
    </row>
    <row r="557" spans="13:16" x14ac:dyDescent="0.25">
      <c r="M557" s="16"/>
      <c r="N557" s="16"/>
      <c r="O557" s="16"/>
      <c r="P557" s="16"/>
    </row>
    <row r="558" spans="13:16" x14ac:dyDescent="0.25">
      <c r="M558" s="16"/>
      <c r="N558" s="16"/>
      <c r="O558" s="16"/>
      <c r="P558" s="16"/>
    </row>
    <row r="559" spans="13:16" x14ac:dyDescent="0.25">
      <c r="M559" s="16"/>
      <c r="N559" s="16"/>
      <c r="O559" s="16"/>
      <c r="P559" s="16"/>
    </row>
    <row r="560" spans="13:16" x14ac:dyDescent="0.25">
      <c r="M560" s="16"/>
      <c r="N560" s="16"/>
      <c r="O560" s="16"/>
      <c r="P560" s="16"/>
    </row>
    <row r="561" spans="13:16" x14ac:dyDescent="0.25">
      <c r="M561" s="16"/>
      <c r="N561" s="16"/>
      <c r="O561" s="16"/>
      <c r="P561" s="16"/>
    </row>
    <row r="562" spans="13:16" x14ac:dyDescent="0.25">
      <c r="M562" s="16"/>
      <c r="N562" s="16"/>
      <c r="O562" s="16"/>
      <c r="P562" s="16"/>
    </row>
    <row r="563" spans="13:16" x14ac:dyDescent="0.25">
      <c r="M563" s="16"/>
      <c r="N563" s="16"/>
      <c r="O563" s="16"/>
      <c r="P563" s="16"/>
    </row>
    <row r="564" spans="13:16" x14ac:dyDescent="0.25">
      <c r="M564" s="16"/>
      <c r="N564" s="16"/>
      <c r="O564" s="16"/>
      <c r="P564" s="16"/>
    </row>
    <row r="565" spans="13:16" x14ac:dyDescent="0.25">
      <c r="M565" s="16"/>
      <c r="N565" s="16"/>
      <c r="O565" s="16"/>
      <c r="P565" s="16"/>
    </row>
    <row r="566" spans="13:16" x14ac:dyDescent="0.25">
      <c r="M566" s="16"/>
      <c r="N566" s="16"/>
      <c r="O566" s="16"/>
      <c r="P566" s="16"/>
    </row>
    <row r="567" spans="13:16" x14ac:dyDescent="0.25">
      <c r="M567" s="16"/>
      <c r="N567" s="16"/>
      <c r="O567" s="16"/>
      <c r="P567" s="16"/>
    </row>
    <row r="568" spans="13:16" x14ac:dyDescent="0.25">
      <c r="M568" s="16"/>
      <c r="N568" s="16"/>
      <c r="O568" s="16"/>
      <c r="P568" s="16"/>
    </row>
    <row r="569" spans="13:16" x14ac:dyDescent="0.25">
      <c r="M569" s="16"/>
      <c r="N569" s="16"/>
      <c r="O569" s="16"/>
      <c r="P569" s="16"/>
    </row>
    <row r="570" spans="13:16" x14ac:dyDescent="0.25">
      <c r="M570" s="16"/>
      <c r="N570" s="16"/>
      <c r="O570" s="16"/>
      <c r="P570" s="16"/>
    </row>
    <row r="571" spans="13:16" x14ac:dyDescent="0.25">
      <c r="M571" s="16"/>
      <c r="N571" s="16"/>
      <c r="O571" s="16"/>
      <c r="P571" s="16"/>
    </row>
    <row r="572" spans="13:16" x14ac:dyDescent="0.25">
      <c r="M572" s="16"/>
      <c r="N572" s="16"/>
      <c r="O572" s="16"/>
      <c r="P572" s="16"/>
    </row>
    <row r="573" spans="13:16" x14ac:dyDescent="0.25">
      <c r="M573" s="16"/>
      <c r="N573" s="16"/>
      <c r="O573" s="16"/>
      <c r="P573" s="16"/>
    </row>
    <row r="574" spans="13:16" x14ac:dyDescent="0.25">
      <c r="M574" s="16"/>
      <c r="N574" s="16"/>
      <c r="O574" s="16"/>
      <c r="P574" s="16"/>
    </row>
    <row r="575" spans="13:16" x14ac:dyDescent="0.25">
      <c r="M575" s="16"/>
      <c r="N575" s="16"/>
      <c r="O575" s="16"/>
      <c r="P575" s="16"/>
    </row>
    <row r="576" spans="13:16" x14ac:dyDescent="0.25">
      <c r="M576" s="16"/>
      <c r="N576" s="16"/>
      <c r="O576" s="16"/>
      <c r="P576" s="16"/>
    </row>
    <row r="577" spans="13:16" x14ac:dyDescent="0.25">
      <c r="M577" s="16"/>
      <c r="N577" s="16"/>
      <c r="O577" s="16"/>
      <c r="P577" s="16"/>
    </row>
    <row r="578" spans="13:16" x14ac:dyDescent="0.25">
      <c r="M578" s="16"/>
      <c r="N578" s="16"/>
      <c r="O578" s="16"/>
      <c r="P578" s="16"/>
    </row>
    <row r="579" spans="13:16" x14ac:dyDescent="0.25">
      <c r="M579" s="16"/>
      <c r="N579" s="16"/>
      <c r="O579" s="16"/>
      <c r="P579" s="16"/>
    </row>
    <row r="580" spans="13:16" x14ac:dyDescent="0.25">
      <c r="M580" s="16"/>
      <c r="N580" s="16"/>
      <c r="O580" s="16"/>
      <c r="P580" s="16"/>
    </row>
    <row r="581" spans="13:16" x14ac:dyDescent="0.25">
      <c r="M581" s="16"/>
      <c r="N581" s="16"/>
      <c r="O581" s="16"/>
      <c r="P581" s="16"/>
    </row>
    <row r="582" spans="13:16" x14ac:dyDescent="0.25">
      <c r="M582" s="16"/>
      <c r="N582" s="16"/>
      <c r="O582" s="16"/>
      <c r="P582" s="16"/>
    </row>
    <row r="583" spans="13:16" x14ac:dyDescent="0.25">
      <c r="M583" s="16"/>
      <c r="N583" s="16"/>
      <c r="O583" s="16"/>
      <c r="P583" s="16"/>
    </row>
    <row r="584" spans="13:16" x14ac:dyDescent="0.25">
      <c r="M584" s="16"/>
      <c r="N584" s="16"/>
      <c r="O584" s="16"/>
      <c r="P584" s="16"/>
    </row>
    <row r="585" spans="13:16" x14ac:dyDescent="0.25">
      <c r="M585" s="16"/>
      <c r="N585" s="16"/>
      <c r="O585" s="16"/>
      <c r="P585" s="16"/>
    </row>
    <row r="586" spans="13:16" x14ac:dyDescent="0.25">
      <c r="M586" s="16"/>
      <c r="N586" s="16"/>
      <c r="O586" s="16"/>
      <c r="P586" s="16"/>
    </row>
    <row r="587" spans="13:16" x14ac:dyDescent="0.25">
      <c r="M587" s="16"/>
      <c r="N587" s="16"/>
      <c r="O587" s="16"/>
      <c r="P587" s="16"/>
    </row>
    <row r="588" spans="13:16" x14ac:dyDescent="0.25">
      <c r="M588" s="16"/>
      <c r="N588" s="16"/>
      <c r="O588" s="16"/>
      <c r="P588" s="16"/>
    </row>
    <row r="589" spans="13:16" x14ac:dyDescent="0.25">
      <c r="M589" s="16"/>
      <c r="N589" s="16"/>
      <c r="O589" s="16"/>
      <c r="P589" s="16"/>
    </row>
    <row r="590" spans="13:16" x14ac:dyDescent="0.25">
      <c r="M590" s="16"/>
      <c r="N590" s="16"/>
      <c r="O590" s="16"/>
      <c r="P590" s="16"/>
    </row>
    <row r="591" spans="13:16" x14ac:dyDescent="0.25">
      <c r="M591" s="16"/>
      <c r="N591" s="16"/>
      <c r="O591" s="16"/>
      <c r="P591" s="16"/>
    </row>
    <row r="592" spans="13:16" x14ac:dyDescent="0.25">
      <c r="M592" s="16"/>
      <c r="N592" s="16"/>
      <c r="O592" s="16"/>
      <c r="P592" s="16"/>
    </row>
    <row r="593" spans="13:16" x14ac:dyDescent="0.25">
      <c r="M593" s="16"/>
      <c r="N593" s="16"/>
      <c r="O593" s="16"/>
      <c r="P593" s="16"/>
    </row>
    <row r="594" spans="13:16" x14ac:dyDescent="0.25">
      <c r="M594" s="16"/>
      <c r="N594" s="16"/>
      <c r="O594" s="16"/>
      <c r="P594" s="16"/>
    </row>
    <row r="595" spans="13:16" x14ac:dyDescent="0.25">
      <c r="M595" s="16"/>
      <c r="N595" s="16"/>
      <c r="O595" s="16"/>
      <c r="P595" s="16"/>
    </row>
    <row r="596" spans="13:16" x14ac:dyDescent="0.25">
      <c r="M596" s="16"/>
      <c r="N596" s="16"/>
      <c r="O596" s="16"/>
      <c r="P596" s="16"/>
    </row>
    <row r="597" spans="13:16" x14ac:dyDescent="0.25">
      <c r="M597" s="16"/>
      <c r="N597" s="16"/>
      <c r="O597" s="16"/>
      <c r="P597" s="16"/>
    </row>
    <row r="598" spans="13:16" x14ac:dyDescent="0.25">
      <c r="M598" s="16"/>
      <c r="N598" s="16"/>
      <c r="O598" s="16"/>
      <c r="P598" s="16"/>
    </row>
    <row r="599" spans="13:16" x14ac:dyDescent="0.25">
      <c r="M599" s="16"/>
      <c r="N599" s="16"/>
      <c r="O599" s="16"/>
      <c r="P599" s="16"/>
    </row>
    <row r="600" spans="13:16" x14ac:dyDescent="0.25">
      <c r="M600" s="16"/>
      <c r="N600" s="16"/>
      <c r="O600" s="16"/>
      <c r="P600" s="16"/>
    </row>
    <row r="601" spans="13:16" x14ac:dyDescent="0.25">
      <c r="M601" s="16"/>
      <c r="N601" s="16"/>
      <c r="O601" s="16"/>
      <c r="P601" s="16"/>
    </row>
    <row r="602" spans="13:16" x14ac:dyDescent="0.25">
      <c r="M602" s="16"/>
      <c r="N602" s="16"/>
      <c r="O602" s="16"/>
      <c r="P602" s="16"/>
    </row>
    <row r="603" spans="13:16" x14ac:dyDescent="0.25">
      <c r="M603" s="16"/>
      <c r="N603" s="16"/>
      <c r="O603" s="16"/>
      <c r="P603" s="16"/>
    </row>
    <row r="604" spans="13:16" x14ac:dyDescent="0.25">
      <c r="M604" s="16"/>
      <c r="N604" s="16"/>
      <c r="O604" s="16"/>
      <c r="P604" s="16"/>
    </row>
    <row r="605" spans="13:16" x14ac:dyDescent="0.25">
      <c r="M605" s="16"/>
      <c r="N605" s="16"/>
      <c r="O605" s="16"/>
      <c r="P605" s="16"/>
    </row>
    <row r="606" spans="13:16" x14ac:dyDescent="0.25">
      <c r="M606" s="16"/>
      <c r="N606" s="16"/>
      <c r="O606" s="16"/>
      <c r="P606" s="16"/>
    </row>
    <row r="607" spans="13:16" x14ac:dyDescent="0.25">
      <c r="M607" s="16"/>
      <c r="N607" s="16"/>
      <c r="O607" s="16"/>
      <c r="P607" s="16"/>
    </row>
    <row r="608" spans="13:16" x14ac:dyDescent="0.25">
      <c r="M608" s="16"/>
      <c r="N608" s="16"/>
      <c r="O608" s="16"/>
      <c r="P608" s="16"/>
    </row>
    <row r="609" spans="13:16" x14ac:dyDescent="0.25">
      <c r="M609" s="16"/>
      <c r="N609" s="16"/>
      <c r="O609" s="16"/>
      <c r="P609" s="16"/>
    </row>
    <row r="610" spans="13:16" x14ac:dyDescent="0.25">
      <c r="M610" s="16"/>
      <c r="N610" s="16"/>
      <c r="O610" s="16"/>
      <c r="P610" s="16"/>
    </row>
    <row r="611" spans="13:16" x14ac:dyDescent="0.25">
      <c r="M611" s="16"/>
      <c r="N611" s="16"/>
      <c r="O611" s="16"/>
      <c r="P611" s="16"/>
    </row>
    <row r="612" spans="13:16" x14ac:dyDescent="0.25">
      <c r="M612" s="16"/>
      <c r="N612" s="16"/>
      <c r="O612" s="16"/>
      <c r="P612" s="16"/>
    </row>
    <row r="613" spans="13:16" x14ac:dyDescent="0.25">
      <c r="M613" s="16"/>
      <c r="N613" s="16"/>
      <c r="O613" s="16"/>
      <c r="P613" s="16"/>
    </row>
    <row r="614" spans="13:16" x14ac:dyDescent="0.25">
      <c r="M614" s="16"/>
      <c r="N614" s="16"/>
      <c r="O614" s="16"/>
      <c r="P614" s="16"/>
    </row>
    <row r="615" spans="13:16" x14ac:dyDescent="0.25">
      <c r="M615" s="16"/>
      <c r="N615" s="16"/>
      <c r="O615" s="16"/>
      <c r="P615" s="16"/>
    </row>
    <row r="616" spans="13:16" x14ac:dyDescent="0.25">
      <c r="M616" s="16"/>
      <c r="N616" s="16"/>
      <c r="O616" s="16"/>
      <c r="P616" s="16"/>
    </row>
    <row r="617" spans="13:16" x14ac:dyDescent="0.25">
      <c r="M617" s="16"/>
      <c r="N617" s="16"/>
      <c r="O617" s="16"/>
      <c r="P617" s="16"/>
    </row>
    <row r="618" spans="13:16" x14ac:dyDescent="0.25">
      <c r="M618" s="16"/>
      <c r="N618" s="16"/>
      <c r="O618" s="16"/>
      <c r="P618" s="16"/>
    </row>
    <row r="619" spans="13:16" x14ac:dyDescent="0.25">
      <c r="M619" s="16"/>
      <c r="N619" s="16"/>
      <c r="O619" s="16"/>
      <c r="P619" s="16"/>
    </row>
    <row r="620" spans="13:16" x14ac:dyDescent="0.25">
      <c r="M620" s="16"/>
      <c r="N620" s="16"/>
      <c r="O620" s="16"/>
      <c r="P620" s="16"/>
    </row>
    <row r="621" spans="13:16" x14ac:dyDescent="0.25">
      <c r="M621" s="16"/>
      <c r="N621" s="16"/>
      <c r="O621" s="16"/>
      <c r="P621" s="16"/>
    </row>
    <row r="622" spans="13:16" x14ac:dyDescent="0.25">
      <c r="M622" s="16"/>
      <c r="N622" s="16"/>
      <c r="O622" s="16"/>
      <c r="P622" s="16"/>
    </row>
    <row r="623" spans="13:16" x14ac:dyDescent="0.25">
      <c r="M623" s="16"/>
      <c r="N623" s="16"/>
      <c r="O623" s="16"/>
      <c r="P623" s="16"/>
    </row>
    <row r="624" spans="13:16" x14ac:dyDescent="0.25">
      <c r="M624" s="16"/>
      <c r="N624" s="16"/>
      <c r="O624" s="16"/>
      <c r="P624" s="16"/>
    </row>
    <row r="625" spans="13:16" x14ac:dyDescent="0.25">
      <c r="M625" s="16"/>
      <c r="N625" s="16"/>
      <c r="O625" s="16"/>
      <c r="P625" s="16"/>
    </row>
    <row r="626" spans="13:16" x14ac:dyDescent="0.25">
      <c r="M626" s="16"/>
      <c r="N626" s="16"/>
      <c r="O626" s="16"/>
      <c r="P626" s="16"/>
    </row>
    <row r="627" spans="13:16" x14ac:dyDescent="0.25">
      <c r="M627" s="16"/>
      <c r="N627" s="16"/>
      <c r="O627" s="16"/>
      <c r="P627" s="16"/>
    </row>
    <row r="628" spans="13:16" x14ac:dyDescent="0.25">
      <c r="M628" s="16"/>
      <c r="N628" s="16"/>
      <c r="O628" s="16"/>
      <c r="P628" s="16"/>
    </row>
    <row r="629" spans="13:16" x14ac:dyDescent="0.25">
      <c r="M629" s="16"/>
      <c r="N629" s="16"/>
      <c r="O629" s="16"/>
      <c r="P629" s="16"/>
    </row>
    <row r="630" spans="13:16" x14ac:dyDescent="0.25">
      <c r="M630" s="16"/>
      <c r="N630" s="16"/>
      <c r="O630" s="16"/>
      <c r="P630" s="16"/>
    </row>
    <row r="631" spans="13:16" x14ac:dyDescent="0.25">
      <c r="M631" s="16"/>
      <c r="N631" s="16"/>
      <c r="O631" s="16"/>
      <c r="P631" s="16"/>
    </row>
    <row r="632" spans="13:16" x14ac:dyDescent="0.25">
      <c r="M632" s="16"/>
      <c r="N632" s="16"/>
      <c r="O632" s="16"/>
      <c r="P632" s="16"/>
    </row>
    <row r="633" spans="13:16" x14ac:dyDescent="0.25">
      <c r="M633" s="16"/>
      <c r="N633" s="16"/>
      <c r="O633" s="16"/>
      <c r="P633" s="16"/>
    </row>
    <row r="634" spans="13:16" x14ac:dyDescent="0.25">
      <c r="M634" s="16"/>
      <c r="N634" s="16"/>
      <c r="O634" s="16"/>
      <c r="P634" s="16"/>
    </row>
    <row r="635" spans="13:16" x14ac:dyDescent="0.25">
      <c r="M635" s="16"/>
      <c r="N635" s="16"/>
      <c r="O635" s="16"/>
      <c r="P635" s="16"/>
    </row>
    <row r="636" spans="13:16" x14ac:dyDescent="0.25">
      <c r="M636" s="16"/>
      <c r="N636" s="16"/>
      <c r="O636" s="16"/>
      <c r="P636" s="16"/>
    </row>
    <row r="637" spans="13:16" x14ac:dyDescent="0.25">
      <c r="M637" s="16"/>
      <c r="N637" s="16"/>
      <c r="O637" s="16"/>
      <c r="P637" s="16"/>
    </row>
    <row r="638" spans="13:16" x14ac:dyDescent="0.25">
      <c r="M638" s="16"/>
      <c r="N638" s="16"/>
      <c r="O638" s="16"/>
      <c r="P638" s="16"/>
    </row>
    <row r="639" spans="13:16" x14ac:dyDescent="0.25">
      <c r="M639" s="16"/>
      <c r="N639" s="16"/>
      <c r="O639" s="16"/>
      <c r="P639" s="16"/>
    </row>
    <row r="640" spans="13:16" x14ac:dyDescent="0.25">
      <c r="M640" s="16"/>
      <c r="N640" s="16"/>
      <c r="O640" s="16"/>
      <c r="P640" s="16"/>
    </row>
    <row r="641" spans="13:16" x14ac:dyDescent="0.25">
      <c r="M641" s="16"/>
      <c r="N641" s="16"/>
      <c r="O641" s="16"/>
      <c r="P641" s="16"/>
    </row>
    <row r="642" spans="13:16" x14ac:dyDescent="0.25">
      <c r="M642" s="16"/>
      <c r="N642" s="16"/>
      <c r="O642" s="16"/>
      <c r="P642" s="16"/>
    </row>
    <row r="643" spans="13:16" x14ac:dyDescent="0.25">
      <c r="M643" s="16"/>
      <c r="N643" s="16"/>
      <c r="O643" s="16"/>
      <c r="P643" s="16"/>
    </row>
    <row r="644" spans="13:16" x14ac:dyDescent="0.25">
      <c r="M644" s="16"/>
      <c r="N644" s="16"/>
      <c r="O644" s="16"/>
      <c r="P644" s="16"/>
    </row>
    <row r="645" spans="13:16" x14ac:dyDescent="0.25">
      <c r="M645" s="16"/>
      <c r="N645" s="16"/>
      <c r="O645" s="16"/>
      <c r="P645" s="16"/>
    </row>
    <row r="646" spans="13:16" x14ac:dyDescent="0.25">
      <c r="M646" s="16"/>
      <c r="N646" s="16"/>
      <c r="O646" s="16"/>
      <c r="P646" s="16"/>
    </row>
    <row r="647" spans="13:16" x14ac:dyDescent="0.25">
      <c r="M647" s="16"/>
      <c r="N647" s="16"/>
      <c r="O647" s="16"/>
      <c r="P647" s="16"/>
    </row>
    <row r="648" spans="13:16" x14ac:dyDescent="0.25">
      <c r="M648" s="16"/>
      <c r="N648" s="16"/>
      <c r="O648" s="16"/>
      <c r="P648" s="16"/>
    </row>
    <row r="649" spans="13:16" x14ac:dyDescent="0.25">
      <c r="M649" s="16"/>
      <c r="N649" s="16"/>
      <c r="O649" s="16"/>
      <c r="P649" s="16"/>
    </row>
    <row r="650" spans="13:16" x14ac:dyDescent="0.25">
      <c r="M650" s="16"/>
      <c r="N650" s="16"/>
      <c r="O650" s="16"/>
      <c r="P650" s="16"/>
    </row>
    <row r="651" spans="13:16" x14ac:dyDescent="0.25">
      <c r="M651" s="16"/>
      <c r="N651" s="16"/>
      <c r="O651" s="16"/>
      <c r="P651" s="16"/>
    </row>
    <row r="652" spans="13:16" x14ac:dyDescent="0.25">
      <c r="M652" s="16"/>
      <c r="N652" s="16"/>
      <c r="O652" s="16"/>
      <c r="P652" s="16"/>
    </row>
    <row r="653" spans="13:16" x14ac:dyDescent="0.25">
      <c r="M653" s="16"/>
      <c r="N653" s="16"/>
      <c r="O653" s="16"/>
      <c r="P653" s="16"/>
    </row>
    <row r="654" spans="13:16" x14ac:dyDescent="0.25">
      <c r="M654" s="16"/>
      <c r="N654" s="16"/>
      <c r="O654" s="16"/>
      <c r="P654" s="16"/>
    </row>
    <row r="655" spans="13:16" x14ac:dyDescent="0.25">
      <c r="M655" s="16"/>
      <c r="N655" s="16"/>
      <c r="O655" s="16"/>
      <c r="P655" s="16"/>
    </row>
    <row r="656" spans="13:16" x14ac:dyDescent="0.25">
      <c r="M656" s="16"/>
      <c r="N656" s="16"/>
      <c r="O656" s="16"/>
      <c r="P656" s="16"/>
    </row>
    <row r="657" spans="13:16" x14ac:dyDescent="0.25">
      <c r="M657" s="16"/>
      <c r="N657" s="16"/>
      <c r="O657" s="16"/>
      <c r="P657" s="16"/>
    </row>
    <row r="658" spans="13:16" x14ac:dyDescent="0.25">
      <c r="M658" s="16"/>
      <c r="N658" s="16"/>
      <c r="O658" s="16"/>
      <c r="P658" s="16"/>
    </row>
    <row r="659" spans="13:16" x14ac:dyDescent="0.25">
      <c r="M659" s="16"/>
      <c r="N659" s="16"/>
      <c r="O659" s="16"/>
      <c r="P659" s="16"/>
    </row>
    <row r="660" spans="13:16" x14ac:dyDescent="0.25">
      <c r="M660" s="16"/>
      <c r="N660" s="16"/>
      <c r="O660" s="16"/>
      <c r="P660" s="16"/>
    </row>
    <row r="661" spans="13:16" x14ac:dyDescent="0.25">
      <c r="M661" s="16"/>
      <c r="N661" s="16"/>
      <c r="O661" s="16"/>
      <c r="P661" s="16"/>
    </row>
    <row r="662" spans="13:16" x14ac:dyDescent="0.25">
      <c r="M662" s="16"/>
      <c r="N662" s="16"/>
      <c r="O662" s="16"/>
      <c r="P662" s="16"/>
    </row>
    <row r="663" spans="13:16" x14ac:dyDescent="0.25">
      <c r="M663" s="16"/>
      <c r="N663" s="16"/>
      <c r="O663" s="16"/>
      <c r="P663" s="16"/>
    </row>
    <row r="664" spans="13:16" x14ac:dyDescent="0.25">
      <c r="M664" s="16"/>
      <c r="N664" s="16"/>
      <c r="O664" s="16"/>
      <c r="P664" s="16"/>
    </row>
    <row r="665" spans="13:16" x14ac:dyDescent="0.25">
      <c r="M665" s="16"/>
      <c r="N665" s="16"/>
      <c r="O665" s="16"/>
      <c r="P665" s="16"/>
    </row>
    <row r="666" spans="13:16" x14ac:dyDescent="0.25">
      <c r="M666" s="16"/>
      <c r="N666" s="16"/>
      <c r="O666" s="16"/>
      <c r="P666" s="16"/>
    </row>
    <row r="667" spans="13:16" x14ac:dyDescent="0.25">
      <c r="M667" s="16"/>
      <c r="N667" s="16"/>
      <c r="O667" s="16"/>
      <c r="P667" s="16"/>
    </row>
    <row r="668" spans="13:16" x14ac:dyDescent="0.25">
      <c r="M668" s="16"/>
      <c r="N668" s="16"/>
      <c r="O668" s="16"/>
      <c r="P668" s="16"/>
    </row>
    <row r="669" spans="13:16" x14ac:dyDescent="0.25">
      <c r="M669" s="16"/>
      <c r="N669" s="16"/>
      <c r="O669" s="16"/>
      <c r="P669" s="16"/>
    </row>
    <row r="670" spans="13:16" x14ac:dyDescent="0.25">
      <c r="M670" s="16"/>
      <c r="N670" s="16"/>
      <c r="O670" s="16"/>
      <c r="P670" s="16"/>
    </row>
    <row r="671" spans="13:16" x14ac:dyDescent="0.25">
      <c r="M671" s="16"/>
      <c r="N671" s="16"/>
      <c r="O671" s="16"/>
      <c r="P671" s="16"/>
    </row>
    <row r="672" spans="13:16" x14ac:dyDescent="0.25">
      <c r="M672" s="16"/>
      <c r="N672" s="16"/>
      <c r="O672" s="16"/>
      <c r="P672" s="16"/>
    </row>
    <row r="673" spans="13:16" x14ac:dyDescent="0.25">
      <c r="M673" s="16"/>
      <c r="N673" s="16"/>
      <c r="O673" s="16"/>
      <c r="P673" s="16"/>
    </row>
    <row r="674" spans="13:16" x14ac:dyDescent="0.25">
      <c r="M674" s="16"/>
      <c r="N674" s="16"/>
      <c r="O674" s="16"/>
      <c r="P674" s="16"/>
    </row>
    <row r="675" spans="13:16" x14ac:dyDescent="0.25">
      <c r="M675" s="16"/>
      <c r="N675" s="16"/>
      <c r="O675" s="16"/>
      <c r="P675" s="16"/>
    </row>
    <row r="676" spans="13:16" x14ac:dyDescent="0.25">
      <c r="M676" s="16"/>
      <c r="N676" s="16"/>
      <c r="O676" s="16"/>
      <c r="P676" s="16"/>
    </row>
    <row r="677" spans="13:16" x14ac:dyDescent="0.25">
      <c r="M677" s="16"/>
      <c r="N677" s="16"/>
      <c r="O677" s="16"/>
      <c r="P677" s="16"/>
    </row>
    <row r="678" spans="13:16" x14ac:dyDescent="0.25">
      <c r="M678" s="16"/>
      <c r="N678" s="16"/>
      <c r="O678" s="16"/>
      <c r="P678" s="16"/>
    </row>
    <row r="679" spans="13:16" x14ac:dyDescent="0.25">
      <c r="M679" s="16"/>
      <c r="N679" s="16"/>
      <c r="O679" s="16"/>
      <c r="P679" s="16"/>
    </row>
    <row r="680" spans="13:16" x14ac:dyDescent="0.25">
      <c r="M680" s="16"/>
      <c r="N680" s="16"/>
      <c r="O680" s="16"/>
      <c r="P680" s="16"/>
    </row>
    <row r="681" spans="13:16" x14ac:dyDescent="0.25">
      <c r="M681" s="16"/>
      <c r="N681" s="16"/>
      <c r="O681" s="16"/>
      <c r="P681" s="16"/>
    </row>
    <row r="682" spans="13:16" x14ac:dyDescent="0.25">
      <c r="M682" s="16"/>
      <c r="N682" s="16"/>
      <c r="O682" s="16"/>
      <c r="P682" s="16"/>
    </row>
    <row r="683" spans="13:16" x14ac:dyDescent="0.25">
      <c r="M683" s="16"/>
      <c r="N683" s="16"/>
      <c r="O683" s="16"/>
      <c r="P683" s="16"/>
    </row>
    <row r="684" spans="13:16" x14ac:dyDescent="0.25">
      <c r="M684" s="16"/>
      <c r="N684" s="16"/>
      <c r="O684" s="16"/>
      <c r="P684" s="16"/>
    </row>
    <row r="685" spans="13:16" x14ac:dyDescent="0.25">
      <c r="M685" s="16"/>
      <c r="N685" s="16"/>
      <c r="O685" s="16"/>
      <c r="P685" s="16"/>
    </row>
    <row r="686" spans="13:16" x14ac:dyDescent="0.25">
      <c r="M686" s="16"/>
      <c r="N686" s="16"/>
      <c r="O686" s="16"/>
      <c r="P686" s="16"/>
    </row>
    <row r="687" spans="13:16" x14ac:dyDescent="0.25">
      <c r="M687" s="16"/>
      <c r="N687" s="16"/>
      <c r="O687" s="16"/>
      <c r="P687" s="16"/>
    </row>
    <row r="688" spans="13:16" x14ac:dyDescent="0.25">
      <c r="M688" s="16"/>
      <c r="N688" s="16"/>
      <c r="O688" s="16"/>
      <c r="P688" s="16"/>
    </row>
    <row r="689" spans="13:16" x14ac:dyDescent="0.25">
      <c r="M689" s="16"/>
      <c r="N689" s="16"/>
      <c r="O689" s="16"/>
      <c r="P689" s="16"/>
    </row>
    <row r="690" spans="13:16" x14ac:dyDescent="0.25">
      <c r="M690" s="16"/>
      <c r="N690" s="16"/>
      <c r="O690" s="16"/>
      <c r="P690" s="16"/>
    </row>
    <row r="691" spans="13:16" x14ac:dyDescent="0.25">
      <c r="M691" s="16"/>
      <c r="N691" s="16"/>
      <c r="O691" s="16"/>
      <c r="P691" s="16"/>
    </row>
    <row r="692" spans="13:16" x14ac:dyDescent="0.25">
      <c r="M692" s="16"/>
      <c r="N692" s="16"/>
      <c r="O692" s="16"/>
      <c r="P692" s="16"/>
    </row>
    <row r="693" spans="13:16" x14ac:dyDescent="0.25">
      <c r="M693" s="16"/>
      <c r="N693" s="16"/>
      <c r="O693" s="16"/>
      <c r="P693" s="16"/>
    </row>
    <row r="694" spans="13:16" x14ac:dyDescent="0.25">
      <c r="M694" s="16"/>
      <c r="N694" s="16"/>
      <c r="O694" s="16"/>
      <c r="P694" s="16"/>
    </row>
    <row r="695" spans="13:16" x14ac:dyDescent="0.25">
      <c r="M695" s="16"/>
      <c r="N695" s="16"/>
      <c r="O695" s="16"/>
      <c r="P695" s="16"/>
    </row>
    <row r="696" spans="13:16" x14ac:dyDescent="0.25">
      <c r="M696" s="16"/>
      <c r="N696" s="16"/>
      <c r="O696" s="16"/>
      <c r="P696" s="16"/>
    </row>
    <row r="697" spans="13:16" x14ac:dyDescent="0.25">
      <c r="M697" s="16"/>
      <c r="N697" s="16"/>
      <c r="O697" s="16"/>
      <c r="P697" s="16"/>
    </row>
    <row r="698" spans="13:16" x14ac:dyDescent="0.25">
      <c r="M698" s="16"/>
      <c r="N698" s="16"/>
      <c r="O698" s="16"/>
      <c r="P698" s="16"/>
    </row>
    <row r="699" spans="13:16" x14ac:dyDescent="0.25">
      <c r="M699" s="16"/>
      <c r="N699" s="16"/>
      <c r="O699" s="16"/>
      <c r="P699" s="16"/>
    </row>
    <row r="700" spans="13:16" x14ac:dyDescent="0.25">
      <c r="M700" s="16"/>
      <c r="N700" s="16"/>
      <c r="O700" s="16"/>
      <c r="P700" s="16"/>
    </row>
    <row r="701" spans="13:16" x14ac:dyDescent="0.25">
      <c r="M701" s="16"/>
      <c r="N701" s="16"/>
      <c r="O701" s="16"/>
      <c r="P701" s="16"/>
    </row>
    <row r="702" spans="13:16" x14ac:dyDescent="0.25">
      <c r="M702" s="16"/>
      <c r="N702" s="16"/>
      <c r="O702" s="16"/>
      <c r="P702" s="16"/>
    </row>
    <row r="703" spans="13:16" x14ac:dyDescent="0.25">
      <c r="M703" s="16"/>
      <c r="N703" s="16"/>
      <c r="O703" s="16"/>
      <c r="P703" s="16"/>
    </row>
    <row r="704" spans="13:16" x14ac:dyDescent="0.25">
      <c r="M704" s="16"/>
      <c r="N704" s="16"/>
      <c r="O704" s="16"/>
      <c r="P704" s="16"/>
    </row>
    <row r="705" spans="13:16" x14ac:dyDescent="0.25">
      <c r="M705" s="16"/>
      <c r="N705" s="16"/>
      <c r="O705" s="16"/>
      <c r="P705" s="16"/>
    </row>
    <row r="706" spans="13:16" x14ac:dyDescent="0.25">
      <c r="M706" s="16"/>
      <c r="N706" s="16"/>
      <c r="O706" s="16"/>
      <c r="P706" s="16"/>
    </row>
    <row r="707" spans="13:16" x14ac:dyDescent="0.25">
      <c r="M707" s="16"/>
      <c r="N707" s="16"/>
      <c r="O707" s="16"/>
      <c r="P707" s="16"/>
    </row>
    <row r="708" spans="13:16" x14ac:dyDescent="0.25">
      <c r="M708" s="16"/>
      <c r="N708" s="16"/>
      <c r="O708" s="16"/>
      <c r="P708" s="16"/>
    </row>
    <row r="709" spans="13:16" x14ac:dyDescent="0.25">
      <c r="M709" s="16"/>
      <c r="N709" s="16"/>
      <c r="O709" s="16"/>
      <c r="P709" s="16"/>
    </row>
    <row r="710" spans="13:16" x14ac:dyDescent="0.25">
      <c r="M710" s="16"/>
      <c r="N710" s="16"/>
      <c r="O710" s="16"/>
      <c r="P710" s="16"/>
    </row>
    <row r="711" spans="13:16" x14ac:dyDescent="0.25">
      <c r="M711" s="16"/>
      <c r="N711" s="16"/>
      <c r="O711" s="16"/>
      <c r="P711" s="16"/>
    </row>
    <row r="712" spans="13:16" x14ac:dyDescent="0.25">
      <c r="M712" s="16"/>
      <c r="N712" s="16"/>
      <c r="O712" s="16"/>
      <c r="P712" s="16"/>
    </row>
    <row r="713" spans="13:16" x14ac:dyDescent="0.25">
      <c r="M713" s="16"/>
      <c r="N713" s="16"/>
      <c r="O713" s="16"/>
      <c r="P713" s="16"/>
    </row>
    <row r="714" spans="13:16" x14ac:dyDescent="0.25">
      <c r="M714" s="16"/>
      <c r="N714" s="16"/>
      <c r="O714" s="16"/>
      <c r="P714" s="16"/>
    </row>
    <row r="715" spans="13:16" x14ac:dyDescent="0.25">
      <c r="M715" s="16"/>
      <c r="N715" s="16"/>
      <c r="O715" s="16"/>
      <c r="P715" s="16"/>
    </row>
    <row r="716" spans="13:16" x14ac:dyDescent="0.25">
      <c r="M716" s="16"/>
      <c r="N716" s="16"/>
      <c r="O716" s="16"/>
      <c r="P716" s="16"/>
    </row>
    <row r="717" spans="13:16" x14ac:dyDescent="0.25">
      <c r="M717" s="16"/>
      <c r="N717" s="16"/>
      <c r="O717" s="16"/>
      <c r="P717" s="16"/>
    </row>
    <row r="718" spans="13:16" x14ac:dyDescent="0.25">
      <c r="M718" s="16"/>
      <c r="N718" s="16"/>
      <c r="O718" s="16"/>
      <c r="P718" s="16"/>
    </row>
    <row r="719" spans="13:16" x14ac:dyDescent="0.25">
      <c r="M719" s="16"/>
      <c r="N719" s="16"/>
      <c r="O719" s="16"/>
      <c r="P719" s="16"/>
    </row>
    <row r="720" spans="13:16" x14ac:dyDescent="0.25">
      <c r="M720" s="16"/>
      <c r="N720" s="16"/>
      <c r="O720" s="16"/>
      <c r="P720" s="16"/>
    </row>
    <row r="721" spans="13:16" x14ac:dyDescent="0.25">
      <c r="M721" s="16"/>
      <c r="N721" s="16"/>
      <c r="O721" s="16"/>
      <c r="P721" s="16"/>
    </row>
    <row r="722" spans="13:16" x14ac:dyDescent="0.25">
      <c r="M722" s="16"/>
      <c r="N722" s="16"/>
      <c r="O722" s="16"/>
      <c r="P722" s="16"/>
    </row>
    <row r="723" spans="13:16" x14ac:dyDescent="0.25">
      <c r="M723" s="16"/>
      <c r="N723" s="16"/>
      <c r="O723" s="16"/>
      <c r="P723" s="16"/>
    </row>
    <row r="724" spans="13:16" x14ac:dyDescent="0.25">
      <c r="M724" s="16"/>
      <c r="N724" s="16"/>
      <c r="O724" s="16"/>
      <c r="P724" s="16"/>
    </row>
    <row r="725" spans="13:16" x14ac:dyDescent="0.25">
      <c r="M725" s="16"/>
      <c r="N725" s="16"/>
      <c r="O725" s="16"/>
      <c r="P725" s="16"/>
    </row>
    <row r="726" spans="13:16" x14ac:dyDescent="0.25">
      <c r="M726" s="16"/>
      <c r="N726" s="16"/>
      <c r="O726" s="16"/>
      <c r="P726" s="16"/>
    </row>
    <row r="727" spans="13:16" x14ac:dyDescent="0.25">
      <c r="M727" s="16"/>
      <c r="N727" s="16"/>
      <c r="O727" s="16"/>
      <c r="P727" s="16"/>
    </row>
    <row r="728" spans="13:16" x14ac:dyDescent="0.25">
      <c r="M728" s="16"/>
      <c r="N728" s="16"/>
      <c r="O728" s="16"/>
      <c r="P728" s="16"/>
    </row>
    <row r="729" spans="13:16" x14ac:dyDescent="0.25">
      <c r="M729" s="16"/>
      <c r="N729" s="16"/>
      <c r="O729" s="16"/>
      <c r="P729" s="16"/>
    </row>
    <row r="730" spans="13:16" x14ac:dyDescent="0.25">
      <c r="M730" s="16"/>
      <c r="N730" s="16"/>
      <c r="O730" s="16"/>
      <c r="P730" s="16"/>
    </row>
    <row r="731" spans="13:16" x14ac:dyDescent="0.25">
      <c r="M731" s="16"/>
      <c r="N731" s="16"/>
      <c r="O731" s="16"/>
      <c r="P731" s="16"/>
    </row>
    <row r="732" spans="13:16" x14ac:dyDescent="0.25">
      <c r="M732" s="16"/>
      <c r="N732" s="16"/>
      <c r="O732" s="16"/>
      <c r="P732" s="16"/>
    </row>
    <row r="733" spans="13:16" x14ac:dyDescent="0.25">
      <c r="M733" s="16"/>
      <c r="N733" s="16"/>
      <c r="O733" s="16"/>
      <c r="P733" s="16"/>
    </row>
    <row r="734" spans="13:16" x14ac:dyDescent="0.25">
      <c r="M734" s="16"/>
      <c r="N734" s="16"/>
      <c r="O734" s="16"/>
      <c r="P734" s="16"/>
    </row>
    <row r="735" spans="13:16" x14ac:dyDescent="0.25">
      <c r="M735" s="16"/>
      <c r="N735" s="16"/>
      <c r="O735" s="16"/>
      <c r="P735" s="16"/>
    </row>
    <row r="736" spans="13:16" x14ac:dyDescent="0.25">
      <c r="M736" s="16"/>
      <c r="N736" s="16"/>
      <c r="O736" s="16"/>
      <c r="P736" s="16"/>
    </row>
    <row r="737" spans="13:16" x14ac:dyDescent="0.25">
      <c r="M737" s="16"/>
      <c r="N737" s="16"/>
      <c r="O737" s="16"/>
      <c r="P737" s="16"/>
    </row>
    <row r="738" spans="13:16" x14ac:dyDescent="0.25">
      <c r="M738" s="16"/>
      <c r="N738" s="16"/>
      <c r="O738" s="16"/>
      <c r="P738" s="16"/>
    </row>
    <row r="739" spans="13:16" x14ac:dyDescent="0.25">
      <c r="M739" s="16"/>
      <c r="N739" s="16"/>
      <c r="O739" s="16"/>
      <c r="P739" s="16"/>
    </row>
    <row r="740" spans="13:16" x14ac:dyDescent="0.25">
      <c r="M740" s="16"/>
      <c r="N740" s="16"/>
      <c r="O740" s="16"/>
      <c r="P740" s="16"/>
    </row>
    <row r="741" spans="13:16" x14ac:dyDescent="0.25">
      <c r="M741" s="16"/>
      <c r="N741" s="16"/>
      <c r="O741" s="16"/>
      <c r="P741" s="16"/>
    </row>
    <row r="742" spans="13:16" x14ac:dyDescent="0.25">
      <c r="M742" s="16"/>
      <c r="N742" s="16"/>
      <c r="O742" s="16"/>
      <c r="P742" s="16"/>
    </row>
    <row r="743" spans="13:16" x14ac:dyDescent="0.25">
      <c r="M743" s="16"/>
      <c r="N743" s="16"/>
      <c r="O743" s="16"/>
      <c r="P743" s="16"/>
    </row>
    <row r="744" spans="13:16" x14ac:dyDescent="0.25">
      <c r="M744" s="16"/>
      <c r="N744" s="16"/>
      <c r="O744" s="16"/>
      <c r="P744" s="16"/>
    </row>
    <row r="745" spans="13:16" x14ac:dyDescent="0.25">
      <c r="M745" s="16"/>
      <c r="N745" s="16"/>
      <c r="O745" s="16"/>
      <c r="P745" s="16"/>
    </row>
    <row r="746" spans="13:16" x14ac:dyDescent="0.25">
      <c r="M746" s="16"/>
      <c r="N746" s="16"/>
      <c r="O746" s="16"/>
      <c r="P746" s="16"/>
    </row>
    <row r="747" spans="13:16" x14ac:dyDescent="0.25">
      <c r="M747" s="16"/>
      <c r="N747" s="16"/>
      <c r="O747" s="16"/>
      <c r="P747" s="16"/>
    </row>
    <row r="748" spans="13:16" x14ac:dyDescent="0.25">
      <c r="M748" s="16"/>
      <c r="N748" s="16"/>
      <c r="O748" s="16"/>
      <c r="P748" s="16"/>
    </row>
    <row r="749" spans="13:16" x14ac:dyDescent="0.25">
      <c r="M749" s="16"/>
      <c r="N749" s="16"/>
      <c r="O749" s="16"/>
      <c r="P749" s="16"/>
    </row>
    <row r="750" spans="13:16" x14ac:dyDescent="0.25">
      <c r="M750" s="16"/>
      <c r="N750" s="16"/>
      <c r="O750" s="16"/>
      <c r="P750" s="16"/>
    </row>
    <row r="751" spans="13:16" x14ac:dyDescent="0.25">
      <c r="M751" s="16"/>
      <c r="N751" s="16"/>
      <c r="O751" s="16"/>
      <c r="P751" s="16"/>
    </row>
    <row r="752" spans="13:16" x14ac:dyDescent="0.25">
      <c r="M752" s="16"/>
      <c r="N752" s="16"/>
      <c r="O752" s="16"/>
      <c r="P752" s="16"/>
    </row>
    <row r="753" spans="13:16" x14ac:dyDescent="0.25">
      <c r="M753" s="16"/>
      <c r="N753" s="16"/>
      <c r="O753" s="16"/>
      <c r="P753" s="16"/>
    </row>
    <row r="754" spans="13:16" x14ac:dyDescent="0.25">
      <c r="M754" s="16"/>
      <c r="N754" s="16"/>
      <c r="O754" s="16"/>
      <c r="P754" s="16"/>
    </row>
    <row r="755" spans="13:16" x14ac:dyDescent="0.25">
      <c r="M755" s="16"/>
      <c r="N755" s="16"/>
      <c r="O755" s="16"/>
      <c r="P755" s="16"/>
    </row>
    <row r="756" spans="13:16" x14ac:dyDescent="0.25">
      <c r="M756" s="16"/>
      <c r="N756" s="16"/>
      <c r="O756" s="16"/>
      <c r="P756" s="16"/>
    </row>
    <row r="757" spans="13:16" x14ac:dyDescent="0.25">
      <c r="M757" s="16"/>
      <c r="N757" s="16"/>
      <c r="O757" s="16"/>
      <c r="P757" s="16"/>
    </row>
    <row r="758" spans="13:16" x14ac:dyDescent="0.25">
      <c r="M758" s="16"/>
      <c r="N758" s="16"/>
      <c r="O758" s="16"/>
      <c r="P758" s="16"/>
    </row>
    <row r="759" spans="13:16" x14ac:dyDescent="0.25">
      <c r="M759" s="16"/>
      <c r="N759" s="16"/>
      <c r="O759" s="16"/>
      <c r="P759" s="16"/>
    </row>
    <row r="760" spans="13:16" x14ac:dyDescent="0.25">
      <c r="M760" s="16"/>
      <c r="N760" s="16"/>
      <c r="O760" s="16"/>
      <c r="P760" s="16"/>
    </row>
    <row r="761" spans="13:16" x14ac:dyDescent="0.25">
      <c r="M761" s="16"/>
      <c r="N761" s="16"/>
      <c r="O761" s="16"/>
      <c r="P761" s="16"/>
    </row>
    <row r="762" spans="13:16" x14ac:dyDescent="0.25">
      <c r="M762" s="16"/>
      <c r="N762" s="16"/>
      <c r="O762" s="16"/>
      <c r="P762" s="16"/>
    </row>
    <row r="763" spans="13:16" x14ac:dyDescent="0.25">
      <c r="M763" s="16"/>
      <c r="N763" s="16"/>
      <c r="O763" s="16"/>
      <c r="P763" s="16"/>
    </row>
    <row r="764" spans="13:16" x14ac:dyDescent="0.25">
      <c r="M764" s="16"/>
      <c r="N764" s="16"/>
      <c r="O764" s="16"/>
      <c r="P764" s="16"/>
    </row>
    <row r="765" spans="13:16" x14ac:dyDescent="0.25">
      <c r="M765" s="16"/>
      <c r="N765" s="16"/>
      <c r="O765" s="16"/>
      <c r="P765" s="16"/>
    </row>
  </sheetData>
  <conditionalFormatting sqref="O766:O1048576 O1:O34">
    <cfRule type="cellIs" dxfId="97" priority="95" operator="between">
      <formula>2.15</formula>
      <formula>2.25</formula>
    </cfRule>
    <cfRule type="cellIs" dxfId="96" priority="96" operator="between">
      <formula>2.15</formula>
      <formula>2.25</formula>
    </cfRule>
    <cfRule type="cellIs" dxfId="95" priority="97" operator="greaterThan">
      <formula>2.2</formula>
    </cfRule>
    <cfRule type="cellIs" dxfId="94" priority="98" operator="lessThan">
      <formula>2.2</formula>
    </cfRule>
  </conditionalFormatting>
  <conditionalFormatting sqref="O766:O1048576 O1:O34">
    <cfRule type="cellIs" dxfId="93" priority="92" operator="between">
      <formula>2.15</formula>
      <formula>2.25</formula>
    </cfRule>
    <cfRule type="cellIs" dxfId="92" priority="93" operator="lessThan">
      <formula>2.15</formula>
    </cfRule>
    <cfRule type="cellIs" dxfId="91" priority="94" operator="greaterThan">
      <formula>2.25</formula>
    </cfRule>
  </conditionalFormatting>
  <conditionalFormatting sqref="O5">
    <cfRule type="cellIs" dxfId="90" priority="88" operator="between">
      <formula>2.15</formula>
      <formula>2.25</formula>
    </cfRule>
    <cfRule type="cellIs" dxfId="89" priority="89" operator="between">
      <formula>2.15</formula>
      <formula>2.25</formula>
    </cfRule>
    <cfRule type="cellIs" dxfId="88" priority="90" operator="greaterThan">
      <formula>2.2</formula>
    </cfRule>
    <cfRule type="cellIs" dxfId="87" priority="91" operator="lessThan">
      <formula>2.2</formula>
    </cfRule>
  </conditionalFormatting>
  <conditionalFormatting sqref="O5">
    <cfRule type="cellIs" dxfId="86" priority="85" operator="between">
      <formula>2.15</formula>
      <formula>2.25</formula>
    </cfRule>
    <cfRule type="cellIs" dxfId="85" priority="86" operator="lessThan">
      <formula>2.15</formula>
    </cfRule>
    <cfRule type="cellIs" dxfId="84" priority="87" operator="greaterThan">
      <formula>2.25</formula>
    </cfRule>
  </conditionalFormatting>
  <conditionalFormatting sqref="O6">
    <cfRule type="cellIs" dxfId="83" priority="81" operator="between">
      <formula>2.15</formula>
      <formula>2.25</formula>
    </cfRule>
    <cfRule type="cellIs" dxfId="82" priority="82" operator="between">
      <formula>2.15</formula>
      <formula>2.25</formula>
    </cfRule>
    <cfRule type="cellIs" dxfId="81" priority="83" operator="greaterThan">
      <formula>2.2</formula>
    </cfRule>
    <cfRule type="cellIs" dxfId="80" priority="84" operator="lessThan">
      <formula>2.2</formula>
    </cfRule>
  </conditionalFormatting>
  <conditionalFormatting sqref="O6">
    <cfRule type="cellIs" dxfId="79" priority="78" operator="between">
      <formula>2.15</formula>
      <formula>2.25</formula>
    </cfRule>
    <cfRule type="cellIs" dxfId="78" priority="79" operator="lessThan">
      <formula>2.15</formula>
    </cfRule>
    <cfRule type="cellIs" dxfId="77" priority="80" operator="greaterThan">
      <formula>2.25</formula>
    </cfRule>
  </conditionalFormatting>
  <conditionalFormatting sqref="O7:O10">
    <cfRule type="cellIs" dxfId="76" priority="74" operator="between">
      <formula>2.15</formula>
      <formula>2.25</formula>
    </cfRule>
    <cfRule type="cellIs" dxfId="75" priority="75" operator="between">
      <formula>2.15</formula>
      <formula>2.25</formula>
    </cfRule>
    <cfRule type="cellIs" dxfId="74" priority="76" operator="greaterThan">
      <formula>2.2</formula>
    </cfRule>
    <cfRule type="cellIs" dxfId="73" priority="77" operator="lessThan">
      <formula>2.2</formula>
    </cfRule>
  </conditionalFormatting>
  <conditionalFormatting sqref="O7:O10">
    <cfRule type="cellIs" dxfId="72" priority="71" operator="between">
      <formula>2.15</formula>
      <formula>2.25</formula>
    </cfRule>
    <cfRule type="cellIs" dxfId="71" priority="72" operator="lessThan">
      <formula>2.15</formula>
    </cfRule>
    <cfRule type="cellIs" dxfId="70" priority="73" operator="greaterThan">
      <formula>2.25</formula>
    </cfRule>
  </conditionalFormatting>
  <conditionalFormatting sqref="O12:O13">
    <cfRule type="cellIs" dxfId="69" priority="60" operator="between">
      <formula>2.15</formula>
      <formula>2.25</formula>
    </cfRule>
    <cfRule type="cellIs" dxfId="68" priority="61" operator="between">
      <formula>2.15</formula>
      <formula>2.25</formula>
    </cfRule>
    <cfRule type="cellIs" dxfId="67" priority="62" operator="greaterThan">
      <formula>2.2</formula>
    </cfRule>
    <cfRule type="cellIs" dxfId="66" priority="63" operator="lessThan">
      <formula>2.2</formula>
    </cfRule>
  </conditionalFormatting>
  <conditionalFormatting sqref="O12:O13">
    <cfRule type="cellIs" dxfId="65" priority="57" operator="between">
      <formula>2.15</formula>
      <formula>2.25</formula>
    </cfRule>
    <cfRule type="cellIs" dxfId="64" priority="58" operator="lessThan">
      <formula>2.15</formula>
    </cfRule>
    <cfRule type="cellIs" dxfId="63" priority="59" operator="greaterThan">
      <formula>2.25</formula>
    </cfRule>
  </conditionalFormatting>
  <conditionalFormatting sqref="O11">
    <cfRule type="cellIs" dxfId="62" priority="67" operator="between">
      <formula>2.15</formula>
      <formula>2.25</formula>
    </cfRule>
    <cfRule type="cellIs" dxfId="61" priority="68" operator="between">
      <formula>2.15</formula>
      <formula>2.25</formula>
    </cfRule>
    <cfRule type="cellIs" dxfId="60" priority="69" operator="greaterThan">
      <formula>2.2</formula>
    </cfRule>
    <cfRule type="cellIs" dxfId="59" priority="70" operator="lessThan">
      <formula>2.2</formula>
    </cfRule>
  </conditionalFormatting>
  <conditionalFormatting sqref="O11">
    <cfRule type="cellIs" dxfId="58" priority="64" operator="between">
      <formula>2.15</formula>
      <formula>2.25</formula>
    </cfRule>
    <cfRule type="cellIs" dxfId="57" priority="65" operator="lessThan">
      <formula>2.15</formula>
    </cfRule>
    <cfRule type="cellIs" dxfId="56" priority="66" operator="greaterThan">
      <formula>2.25</formula>
    </cfRule>
  </conditionalFormatting>
  <conditionalFormatting sqref="O14:O15">
    <cfRule type="cellIs" dxfId="55" priority="50" operator="between">
      <formula>2.15</formula>
      <formula>2.25</formula>
    </cfRule>
    <cfRule type="cellIs" dxfId="54" priority="51" operator="lessThan">
      <formula>2.15</formula>
    </cfRule>
    <cfRule type="cellIs" dxfId="53" priority="52" operator="greaterThan">
      <formula>2.25</formula>
    </cfRule>
  </conditionalFormatting>
  <conditionalFormatting sqref="O14:O15">
    <cfRule type="cellIs" dxfId="52" priority="53" operator="between">
      <formula>2.15</formula>
      <formula>2.25</formula>
    </cfRule>
    <cfRule type="cellIs" dxfId="51" priority="54" operator="between">
      <formula>2.15</formula>
      <formula>2.25</formula>
    </cfRule>
    <cfRule type="cellIs" dxfId="50" priority="55" operator="greaterThan">
      <formula>2.2</formula>
    </cfRule>
    <cfRule type="cellIs" dxfId="49" priority="56" operator="lessThan">
      <formula>2.2</formula>
    </cfRule>
  </conditionalFormatting>
  <conditionalFormatting sqref="O16:O18">
    <cfRule type="cellIs" dxfId="48" priority="46" operator="between">
      <formula>2.15</formula>
      <formula>2.25</formula>
    </cfRule>
    <cfRule type="cellIs" dxfId="47" priority="47" operator="between">
      <formula>2.15</formula>
      <formula>2.25</formula>
    </cfRule>
    <cfRule type="cellIs" dxfId="46" priority="48" operator="greaterThan">
      <formula>2.2</formula>
    </cfRule>
    <cfRule type="cellIs" dxfId="45" priority="49" operator="lessThan">
      <formula>2.2</formula>
    </cfRule>
  </conditionalFormatting>
  <conditionalFormatting sqref="O16:O18">
    <cfRule type="cellIs" dxfId="44" priority="43" operator="between">
      <formula>2.15</formula>
      <formula>2.25</formula>
    </cfRule>
    <cfRule type="cellIs" dxfId="43" priority="44" operator="lessThan">
      <formula>2.15</formula>
    </cfRule>
    <cfRule type="cellIs" dxfId="42" priority="45" operator="greaterThan">
      <formula>2.25</formula>
    </cfRule>
  </conditionalFormatting>
  <conditionalFormatting sqref="O19:O20">
    <cfRule type="cellIs" dxfId="41" priority="39" operator="between">
      <formula>2.15</formula>
      <formula>2.25</formula>
    </cfRule>
    <cfRule type="cellIs" dxfId="40" priority="40" operator="between">
      <formula>2.15</formula>
      <formula>2.25</formula>
    </cfRule>
    <cfRule type="cellIs" dxfId="39" priority="41" operator="greaterThan">
      <formula>2.2</formula>
    </cfRule>
    <cfRule type="cellIs" dxfId="38" priority="42" operator="lessThan">
      <formula>2.2</formula>
    </cfRule>
  </conditionalFormatting>
  <conditionalFormatting sqref="O19:O20">
    <cfRule type="cellIs" dxfId="37" priority="36" operator="between">
      <formula>2.15</formula>
      <formula>2.25</formula>
    </cfRule>
    <cfRule type="cellIs" dxfId="36" priority="37" operator="lessThan">
      <formula>2.15</formula>
    </cfRule>
    <cfRule type="cellIs" dxfId="35" priority="38" operator="greaterThan">
      <formula>2.25</formula>
    </cfRule>
  </conditionalFormatting>
  <conditionalFormatting sqref="O21:O22">
    <cfRule type="cellIs" dxfId="34" priority="32" operator="between">
      <formula>2.15</formula>
      <formula>2.25</formula>
    </cfRule>
    <cfRule type="cellIs" dxfId="33" priority="33" operator="between">
      <formula>2.15</formula>
      <formula>2.25</formula>
    </cfRule>
    <cfRule type="cellIs" dxfId="32" priority="34" operator="greaterThan">
      <formula>2.2</formula>
    </cfRule>
    <cfRule type="cellIs" dxfId="31" priority="35" operator="lessThan">
      <formula>2.2</formula>
    </cfRule>
  </conditionalFormatting>
  <conditionalFormatting sqref="O21:O22">
    <cfRule type="cellIs" dxfId="30" priority="29" operator="between">
      <formula>2.15</formula>
      <formula>2.25</formula>
    </cfRule>
    <cfRule type="cellIs" dxfId="29" priority="30" operator="lessThan">
      <formula>2.15</formula>
    </cfRule>
    <cfRule type="cellIs" dxfId="28" priority="31" operator="greaterThan">
      <formula>2.25</formula>
    </cfRule>
  </conditionalFormatting>
  <conditionalFormatting sqref="O23:O24">
    <cfRule type="cellIs" dxfId="27" priority="25" operator="between">
      <formula>2.15</formula>
      <formula>2.25</formula>
    </cfRule>
    <cfRule type="cellIs" dxfId="26" priority="26" operator="between">
      <formula>2.15</formula>
      <formula>2.25</formula>
    </cfRule>
    <cfRule type="cellIs" dxfId="25" priority="27" operator="greaterThan">
      <formula>2.2</formula>
    </cfRule>
    <cfRule type="cellIs" dxfId="24" priority="28" operator="lessThan">
      <formula>2.2</formula>
    </cfRule>
  </conditionalFormatting>
  <conditionalFormatting sqref="O23:O24">
    <cfRule type="cellIs" dxfId="23" priority="22" operator="between">
      <formula>2.15</formula>
      <formula>2.25</formula>
    </cfRule>
    <cfRule type="cellIs" dxfId="22" priority="23" operator="lessThan">
      <formula>2.15</formula>
    </cfRule>
    <cfRule type="cellIs" dxfId="21" priority="24" operator="greaterThan">
      <formula>2.25</formula>
    </cfRule>
  </conditionalFormatting>
  <conditionalFormatting sqref="O25:O26">
    <cfRule type="cellIs" dxfId="20" priority="18" operator="between">
      <formula>2.15</formula>
      <formula>2.25</formula>
    </cfRule>
    <cfRule type="cellIs" dxfId="19" priority="19" operator="between">
      <formula>2.15</formula>
      <formula>2.25</formula>
    </cfRule>
    <cfRule type="cellIs" dxfId="18" priority="20" operator="greaterThan">
      <formula>2.2</formula>
    </cfRule>
    <cfRule type="cellIs" dxfId="17" priority="21" operator="lessThan">
      <formula>2.2</formula>
    </cfRule>
  </conditionalFormatting>
  <conditionalFormatting sqref="O25:O26">
    <cfRule type="cellIs" dxfId="16" priority="15" operator="between">
      <formula>2.15</formula>
      <formula>2.25</formula>
    </cfRule>
    <cfRule type="cellIs" dxfId="15" priority="16" operator="lessThan">
      <formula>2.15</formula>
    </cfRule>
    <cfRule type="cellIs" dxfId="14" priority="17" operator="greaterThan">
      <formula>2.25</formula>
    </cfRule>
  </conditionalFormatting>
  <conditionalFormatting sqref="O27:O29">
    <cfRule type="cellIs" dxfId="13" priority="11" operator="between">
      <formula>2.15</formula>
      <formula>2.25</formula>
    </cfRule>
    <cfRule type="cellIs" dxfId="12" priority="12" operator="between">
      <formula>2.15</formula>
      <formula>2.25</formula>
    </cfRule>
    <cfRule type="cellIs" dxfId="11" priority="13" operator="greaterThan">
      <formula>2.2</formula>
    </cfRule>
    <cfRule type="cellIs" dxfId="10" priority="14" operator="lessThan">
      <formula>2.2</formula>
    </cfRule>
  </conditionalFormatting>
  <conditionalFormatting sqref="O27:O29">
    <cfRule type="cellIs" dxfId="9" priority="8" operator="between">
      <formula>2.15</formula>
      <formula>2.25</formula>
    </cfRule>
    <cfRule type="cellIs" dxfId="8" priority="9" operator="lessThan">
      <formula>2.15</formula>
    </cfRule>
    <cfRule type="cellIs" dxfId="7" priority="10" operator="greaterThan">
      <formula>2.25</formula>
    </cfRule>
  </conditionalFormatting>
  <conditionalFormatting sqref="O30:O34">
    <cfRule type="cellIs" dxfId="6" priority="4" operator="between">
      <formula>2.15</formula>
      <formula>2.25</formula>
    </cfRule>
    <cfRule type="cellIs" dxfId="5" priority="5" operator="between">
      <formula>2.15</formula>
      <formula>2.25</formula>
    </cfRule>
    <cfRule type="cellIs" dxfId="4" priority="6" operator="greaterThan">
      <formula>2.2</formula>
    </cfRule>
    <cfRule type="cellIs" dxfId="3" priority="7" operator="lessThan">
      <formula>2.2</formula>
    </cfRule>
  </conditionalFormatting>
  <conditionalFormatting sqref="O30:O34">
    <cfRule type="cellIs" dxfId="2" priority="1" operator="between">
      <formula>2.15</formula>
      <formula>2.25</formula>
    </cfRule>
    <cfRule type="cellIs" dxfId="1" priority="2" operator="lessThan">
      <formula>2.15</formula>
    </cfRule>
    <cfRule type="cellIs" dxfId="0" priority="3" operator="greaterThan">
      <formula>2.25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Master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2015-01-30T23:37:05Z</dcterms:modified>
</cp:coreProperties>
</file>