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95" yWindow="3150" windowWidth="14355" windowHeight="4680" activeTab="4"/>
  </bookViews>
  <sheets>
    <sheet name="Zbir" sheetId="5" r:id="rId1"/>
    <sheet name="Decembar" sheetId="4" r:id="rId2"/>
    <sheet name="novembar" sheetId="6" r:id="rId3"/>
    <sheet name="Oktobar" sheetId="7" r:id="rId4"/>
    <sheet name="Sheet8" sheetId="14" r:id="rId5"/>
    <sheet name="Baza" sheetId="8" r:id="rId6"/>
    <sheet name="Septembar" sheetId="16" r:id="rId7"/>
  </sheets>
  <definedNames>
    <definedName name="_xlnm._FilterDatabase" localSheetId="5" hidden="1">Baza!$A$1:$E$45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E60" i="8"/>
  <c r="E59"/>
  <c r="E58"/>
  <c r="E57"/>
  <c r="E56"/>
  <c r="E55"/>
  <c r="E54"/>
  <c r="E53"/>
  <c r="E52"/>
  <c r="E51"/>
  <c r="E50"/>
  <c r="E49"/>
  <c r="E48"/>
  <c r="E47"/>
  <c r="E46"/>
  <c r="D2" i="16"/>
  <c r="D3"/>
  <c r="D4"/>
  <c r="D5"/>
  <c r="D6"/>
  <c r="D7"/>
  <c r="D8"/>
  <c r="D9"/>
  <c r="D10"/>
  <c r="D11"/>
  <c r="D12"/>
  <c r="D13"/>
  <c r="D14"/>
  <c r="D15"/>
  <c r="D1"/>
  <c r="E45" i="8" l="1"/>
  <c r="E44"/>
  <c r="E43"/>
  <c r="E42"/>
  <c r="E41"/>
  <c r="E40"/>
  <c r="E39"/>
  <c r="E38"/>
  <c r="E37"/>
  <c r="E36"/>
  <c r="E35"/>
  <c r="E34"/>
  <c r="E33"/>
  <c r="E32"/>
  <c r="E31"/>
  <c r="E13" i="7"/>
  <c r="E12"/>
  <c r="E10"/>
  <c r="E8"/>
  <c r="E4"/>
  <c r="E1"/>
  <c r="E9"/>
  <c r="E7"/>
  <c r="E2"/>
  <c r="E11"/>
  <c r="E15"/>
  <c r="E6"/>
  <c r="E5"/>
  <c r="E14"/>
  <c r="E3"/>
  <c r="B8" i="5"/>
  <c r="C8"/>
  <c r="E8"/>
  <c r="F8"/>
  <c r="B9"/>
  <c r="D9" s="1"/>
  <c r="C9"/>
  <c r="E9"/>
  <c r="F9"/>
  <c r="B10"/>
  <c r="C10"/>
  <c r="E10"/>
  <c r="F10"/>
  <c r="B11"/>
  <c r="D11" s="1"/>
  <c r="C11"/>
  <c r="E11"/>
  <c r="F11"/>
  <c r="B12"/>
  <c r="C12"/>
  <c r="E12"/>
  <c r="F12"/>
  <c r="B13"/>
  <c r="C13"/>
  <c r="E13"/>
  <c r="F13"/>
  <c r="F3"/>
  <c r="F4"/>
  <c r="F5"/>
  <c r="F6"/>
  <c r="F7"/>
  <c r="F2"/>
  <c r="E3"/>
  <c r="E4"/>
  <c r="E5"/>
  <c r="E6"/>
  <c r="E7"/>
  <c r="E2"/>
  <c r="C3"/>
  <c r="C4"/>
  <c r="C5"/>
  <c r="C6"/>
  <c r="C7"/>
  <c r="C2"/>
  <c r="B3"/>
  <c r="B4"/>
  <c r="B5"/>
  <c r="B6"/>
  <c r="B7"/>
  <c r="B2"/>
  <c r="G8" l="1"/>
  <c r="G10"/>
  <c r="D7"/>
  <c r="D3"/>
  <c r="G13"/>
  <c r="G12"/>
  <c r="G11"/>
  <c r="G5"/>
  <c r="G9"/>
  <c r="D8"/>
  <c r="D10"/>
  <c r="D13"/>
  <c r="D12"/>
  <c r="D2"/>
  <c r="D4"/>
  <c r="D6"/>
  <c r="G3"/>
  <c r="D5"/>
  <c r="G6"/>
  <c r="G4"/>
  <c r="G2"/>
  <c r="G7"/>
</calcChain>
</file>

<file path=xl/sharedStrings.xml><?xml version="1.0" encoding="utf-8"?>
<sst xmlns="http://schemas.openxmlformats.org/spreadsheetml/2006/main" count="261" uniqueCount="48">
  <si>
    <t xml:space="preserve">Maja Stević </t>
  </si>
  <si>
    <t xml:space="preserve">Zlatko Ziric </t>
  </si>
  <si>
    <t xml:space="preserve">Irena Subotic </t>
  </si>
  <si>
    <t>decembar</t>
  </si>
  <si>
    <t xml:space="preserve">Nikola Nikolic </t>
  </si>
  <si>
    <t>novembar</t>
  </si>
  <si>
    <t xml:space="preserve">Miloš Milošević </t>
  </si>
  <si>
    <t xml:space="preserve">Sanja Milic </t>
  </si>
  <si>
    <t xml:space="preserve">Savo Savic </t>
  </si>
  <si>
    <t xml:space="preserve">Vladimir Jajcic </t>
  </si>
  <si>
    <t xml:space="preserve">Miki Mikolić </t>
  </si>
  <si>
    <t xml:space="preserve">Alek Disić </t>
  </si>
  <si>
    <t xml:space="preserve">Bogdan Bogic </t>
  </si>
  <si>
    <t xml:space="preserve">Toma Tomic </t>
  </si>
  <si>
    <t xml:space="preserve">Voja Vojvić </t>
  </si>
  <si>
    <t xml:space="preserve">Dejan Dejac </t>
  </si>
  <si>
    <t>Milos Tratic</t>
  </si>
  <si>
    <t>Zlatko Zec</t>
  </si>
  <si>
    <t>Haso Hasić</t>
  </si>
  <si>
    <t>Milja Txccc</t>
  </si>
  <si>
    <t>Draga Mašin</t>
  </si>
  <si>
    <t>Maja Licac</t>
  </si>
  <si>
    <t xml:space="preserve">Ivan Ixcvic </t>
  </si>
  <si>
    <t>BoRa Kvaka</t>
  </si>
  <si>
    <t>Dejan Dehkil</t>
  </si>
  <si>
    <t xml:space="preserve">Bojjan Bolic </t>
  </si>
  <si>
    <t xml:space="preserve">Sonja Milicic </t>
  </si>
  <si>
    <t xml:space="preserve">Toma Tomovic </t>
  </si>
  <si>
    <t>Oktobar</t>
  </si>
  <si>
    <t>Novembar</t>
  </si>
  <si>
    <t>Decembar</t>
  </si>
  <si>
    <t>Row Labels</t>
  </si>
  <si>
    <t>Mjesec</t>
  </si>
  <si>
    <t>Ime</t>
  </si>
  <si>
    <t>BrBod</t>
  </si>
  <si>
    <t>BrPar</t>
  </si>
  <si>
    <t>PrMjes</t>
  </si>
  <si>
    <t>Sum of BrBod</t>
  </si>
  <si>
    <t>Sum of BrPar</t>
  </si>
  <si>
    <t>Column Labels</t>
  </si>
  <si>
    <t>Total Sum of BrBod</t>
  </si>
  <si>
    <t>Total Sum of BrPar</t>
  </si>
  <si>
    <t xml:space="preserve">Drena Subotic </t>
  </si>
  <si>
    <t xml:space="preserve">Savo Savicoc </t>
  </si>
  <si>
    <t xml:space="preserve">Miki Mikulić </t>
  </si>
  <si>
    <t>Septembar</t>
  </si>
  <si>
    <t>Total Average of PrMjes</t>
  </si>
  <si>
    <t>Average of PrMjes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</si>
</sst>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pivotButton="1" applyFont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1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risnik" refreshedDate="42032.946324189812" createdVersion="3" refreshedVersion="3" minRefreshableVersion="3" recordCount="59">
  <cacheSource type="worksheet">
    <worksheetSource ref="A1:E60" sheet="Baza"/>
  </cacheSource>
  <cacheFields count="5">
    <cacheField name="Mjesec" numFmtId="0">
      <sharedItems count="4">
        <s v="Decembar"/>
        <s v="Novembar"/>
        <s v="Oktobar"/>
        <s v="Septembar"/>
      </sharedItems>
    </cacheField>
    <cacheField name="Ime" numFmtId="0">
      <sharedItems count="29">
        <s v="Milos Tratic"/>
        <s v="Dejan Dejac "/>
        <s v="Voja Vojvić "/>
        <s v="Toma Tomic "/>
        <s v="Bogdan Bogic "/>
        <s v="Alek Disić "/>
        <s v="Miki Mikolić "/>
        <s v="Vladimir Jajcic "/>
        <s v="Nikola Nikolic "/>
        <s v="Savo Savic "/>
        <s v="Sanja Milic "/>
        <s v="Miloš Milošević "/>
        <s v="Maja Stević "/>
        <s v="Zlatko Ziric "/>
        <s v="Irena Subotic "/>
        <s v="Zlatko Zec"/>
        <s v="Haso Hasić"/>
        <s v="Milja Txccc"/>
        <s v="Draga Mašin"/>
        <s v="Maja Licac"/>
        <s v="Ivan Ixcvic "/>
        <s v="BoRa Kvaka"/>
        <s v="Dejan Dehkil"/>
        <s v="Bojjan Bolic "/>
        <s v="Toma Tomovic "/>
        <s v="Sonja Milicic "/>
        <s v="Miki Mikulić "/>
        <s v="Savo Savicoc "/>
        <s v="Drena Subotic "/>
      </sharedItems>
    </cacheField>
    <cacheField name="BrBod" numFmtId="0">
      <sharedItems containsSemiMixedTypes="0" containsString="0" containsNumber="1" containsInteger="1" minValue="156" maxValue="369"/>
    </cacheField>
    <cacheField name="BrPar" numFmtId="0">
      <sharedItems containsSemiMixedTypes="0" containsString="0" containsNumber="1" containsInteger="1" minValue="30" maxValue="58"/>
    </cacheField>
    <cacheField name="PrMjes" numFmtId="0">
      <sharedItems containsSemiMixedTypes="0" containsString="0" containsNumber="1" minValue="3.5454545454545454" maxValue="9.833333333333333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n v="201"/>
    <n v="30"/>
    <n v="6.7"/>
  </r>
  <r>
    <x v="0"/>
    <x v="1"/>
    <n v="200"/>
    <n v="30"/>
    <n v="6.6666999999999996"/>
  </r>
  <r>
    <x v="0"/>
    <x v="2"/>
    <n v="194"/>
    <n v="30"/>
    <n v="6.4667000000000003"/>
  </r>
  <r>
    <x v="0"/>
    <x v="3"/>
    <n v="301"/>
    <n v="49"/>
    <n v="6.1429"/>
  </r>
  <r>
    <x v="0"/>
    <x v="4"/>
    <n v="206"/>
    <n v="34"/>
    <n v="6.0587999999999997"/>
  </r>
  <r>
    <x v="0"/>
    <x v="5"/>
    <n v="210"/>
    <n v="35"/>
    <n v="6"/>
  </r>
  <r>
    <x v="0"/>
    <x v="6"/>
    <n v="204"/>
    <n v="34"/>
    <n v="6"/>
  </r>
  <r>
    <x v="0"/>
    <x v="7"/>
    <n v="184"/>
    <n v="31"/>
    <n v="5.9355000000000002"/>
  </r>
  <r>
    <x v="0"/>
    <x v="8"/>
    <n v="200"/>
    <n v="34"/>
    <n v="5.8823999999999996"/>
  </r>
  <r>
    <x v="0"/>
    <x v="9"/>
    <n v="257"/>
    <n v="44"/>
    <n v="5.8409000000000004"/>
  </r>
  <r>
    <x v="0"/>
    <x v="10"/>
    <n v="210"/>
    <n v="36"/>
    <n v="5.8333000000000004"/>
  </r>
  <r>
    <x v="0"/>
    <x v="11"/>
    <n v="186"/>
    <n v="32"/>
    <n v="5.8125"/>
  </r>
  <r>
    <x v="0"/>
    <x v="12"/>
    <n v="261"/>
    <n v="45"/>
    <n v="5.8"/>
  </r>
  <r>
    <x v="0"/>
    <x v="13"/>
    <n v="195"/>
    <n v="34"/>
    <n v="5.7352999999999996"/>
  </r>
  <r>
    <x v="0"/>
    <x v="14"/>
    <n v="252"/>
    <n v="44"/>
    <n v="5.7272999999999996"/>
  </r>
  <r>
    <x v="1"/>
    <x v="15"/>
    <n v="211"/>
    <n v="32"/>
    <n v="6.5937999999999999"/>
  </r>
  <r>
    <x v="1"/>
    <x v="7"/>
    <n v="201"/>
    <n v="31"/>
    <n v="6.4839000000000002"/>
  </r>
  <r>
    <x v="1"/>
    <x v="11"/>
    <n v="365"/>
    <n v="57"/>
    <n v="6.4035000000000002"/>
  </r>
  <r>
    <x v="1"/>
    <x v="3"/>
    <n v="277"/>
    <n v="45"/>
    <n v="6.1555999999999997"/>
  </r>
  <r>
    <x v="1"/>
    <x v="16"/>
    <n v="188"/>
    <n v="31"/>
    <n v="6.0644999999999998"/>
  </r>
  <r>
    <x v="1"/>
    <x v="17"/>
    <n v="181"/>
    <n v="30"/>
    <n v="6.0332999999999997"/>
  </r>
  <r>
    <x v="1"/>
    <x v="1"/>
    <n v="179"/>
    <n v="30"/>
    <n v="5.9667000000000003"/>
  </r>
  <r>
    <x v="1"/>
    <x v="18"/>
    <n v="343"/>
    <n v="58"/>
    <n v="5.9138000000000002"/>
  </r>
  <r>
    <x v="1"/>
    <x v="5"/>
    <n v="188"/>
    <n v="32"/>
    <n v="5.875"/>
  </r>
  <r>
    <x v="1"/>
    <x v="19"/>
    <n v="240"/>
    <n v="41"/>
    <n v="5.8536999999999999"/>
  </r>
  <r>
    <x v="1"/>
    <x v="20"/>
    <n v="174"/>
    <n v="30"/>
    <n v="5.8"/>
  </r>
  <r>
    <x v="1"/>
    <x v="21"/>
    <n v="176"/>
    <n v="31"/>
    <n v="5.6773999999999996"/>
  </r>
  <r>
    <x v="1"/>
    <x v="22"/>
    <n v="193"/>
    <n v="34"/>
    <n v="5.6764999999999999"/>
  </r>
  <r>
    <x v="1"/>
    <x v="23"/>
    <n v="244"/>
    <n v="43"/>
    <n v="5.6744000000000003"/>
  </r>
  <r>
    <x v="2"/>
    <x v="6"/>
    <n v="354"/>
    <n v="36"/>
    <n v="9.8333333333333339"/>
  </r>
  <r>
    <x v="2"/>
    <x v="9"/>
    <n v="369"/>
    <n v="41"/>
    <n v="9"/>
  </r>
  <r>
    <x v="2"/>
    <x v="0"/>
    <n v="301"/>
    <n v="36"/>
    <n v="8.3611111111111107"/>
  </r>
  <r>
    <x v="2"/>
    <x v="5"/>
    <n v="258"/>
    <n v="33"/>
    <n v="7.8181818181818183"/>
  </r>
  <r>
    <x v="2"/>
    <x v="13"/>
    <n v="254"/>
    <n v="33"/>
    <n v="7.6969696969696972"/>
  </r>
  <r>
    <x v="2"/>
    <x v="12"/>
    <n v="336"/>
    <n v="46"/>
    <n v="7.3043478260869561"/>
  </r>
  <r>
    <x v="2"/>
    <x v="8"/>
    <n v="215"/>
    <n v="32"/>
    <n v="6.71875"/>
  </r>
  <r>
    <x v="2"/>
    <x v="4"/>
    <n v="213"/>
    <n v="32"/>
    <n v="6.65625"/>
  </r>
  <r>
    <x v="2"/>
    <x v="7"/>
    <n v="196"/>
    <n v="30"/>
    <n v="6.5333333333333332"/>
  </r>
  <r>
    <x v="2"/>
    <x v="24"/>
    <n v="325"/>
    <n v="52"/>
    <n v="6.25"/>
  </r>
  <r>
    <x v="2"/>
    <x v="25"/>
    <n v="225"/>
    <n v="38"/>
    <n v="5.9210526315789478"/>
  </r>
  <r>
    <x v="2"/>
    <x v="2"/>
    <n v="195"/>
    <n v="35"/>
    <n v="5.5714285714285712"/>
  </r>
  <r>
    <x v="2"/>
    <x v="1"/>
    <n v="210"/>
    <n v="40"/>
    <n v="5.25"/>
  </r>
  <r>
    <x v="2"/>
    <x v="14"/>
    <n v="158"/>
    <n v="35"/>
    <n v="4.5142857142857142"/>
  </r>
  <r>
    <x v="2"/>
    <x v="11"/>
    <n v="156"/>
    <n v="44"/>
    <n v="3.5454545454545454"/>
  </r>
  <r>
    <x v="3"/>
    <x v="0"/>
    <n v="251"/>
    <n v="30"/>
    <n v="8.3666666666666671"/>
  </r>
  <r>
    <x v="3"/>
    <x v="1"/>
    <n v="200"/>
    <n v="30"/>
    <n v="6.666666666666667"/>
  </r>
  <r>
    <x v="3"/>
    <x v="2"/>
    <n v="194"/>
    <n v="30"/>
    <n v="6.4666666666666668"/>
  </r>
  <r>
    <x v="3"/>
    <x v="3"/>
    <n v="301"/>
    <n v="49"/>
    <n v="6.1428571428571432"/>
  </r>
  <r>
    <x v="3"/>
    <x v="4"/>
    <n v="206"/>
    <n v="34"/>
    <n v="6.0588235294117645"/>
  </r>
  <r>
    <x v="3"/>
    <x v="5"/>
    <n v="215"/>
    <n v="35"/>
    <n v="6.1428571428571432"/>
  </r>
  <r>
    <x v="3"/>
    <x v="26"/>
    <n v="204"/>
    <n v="34"/>
    <n v="6"/>
  </r>
  <r>
    <x v="3"/>
    <x v="7"/>
    <n v="184"/>
    <n v="31"/>
    <n v="5.935483870967742"/>
  </r>
  <r>
    <x v="3"/>
    <x v="8"/>
    <n v="200"/>
    <n v="34"/>
    <n v="5.882352941176471"/>
  </r>
  <r>
    <x v="3"/>
    <x v="27"/>
    <n v="257"/>
    <n v="44"/>
    <n v="5.8409090909090908"/>
  </r>
  <r>
    <x v="3"/>
    <x v="10"/>
    <n v="210"/>
    <n v="36"/>
    <n v="5.833333333333333"/>
  </r>
  <r>
    <x v="3"/>
    <x v="11"/>
    <n v="186"/>
    <n v="32"/>
    <n v="5.8125"/>
  </r>
  <r>
    <x v="3"/>
    <x v="12"/>
    <n v="261"/>
    <n v="45"/>
    <n v="5.8"/>
  </r>
  <r>
    <x v="3"/>
    <x v="13"/>
    <n v="195"/>
    <n v="34"/>
    <n v="5.7352941176470589"/>
  </r>
  <r>
    <x v="3"/>
    <x v="28"/>
    <n v="252"/>
    <n v="44"/>
    <n v="5.72727272727272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missingCaption="0" updatedVersion="3" minRefreshableVersion="3" showCalcMbrs="0" useAutoFormatting="1" rowGrandTotals="0" itemPrintTitles="1" createdVersion="3" indent="0" outline="1" outlineData="1" multipleFieldFilters="0">
  <location ref="A3:P34" firstHeaderRow="1" firstDataRow="3" firstDataCol="1"/>
  <pivotFields count="5">
    <pivotField axis="axisCol" showAll="0">
      <items count="5">
        <item x="2"/>
        <item x="1"/>
        <item x="0"/>
        <item x="3"/>
        <item t="default"/>
      </items>
    </pivotField>
    <pivotField axis="axisRow" showAll="0">
      <items count="30">
        <item x="5"/>
        <item x="4"/>
        <item x="23"/>
        <item x="21"/>
        <item x="22"/>
        <item x="1"/>
        <item x="18"/>
        <item x="16"/>
        <item x="14"/>
        <item x="20"/>
        <item x="19"/>
        <item x="12"/>
        <item x="6"/>
        <item x="0"/>
        <item x="11"/>
        <item x="17"/>
        <item x="8"/>
        <item x="10"/>
        <item x="9"/>
        <item x="25"/>
        <item x="3"/>
        <item x="24"/>
        <item x="7"/>
        <item x="2"/>
        <item x="15"/>
        <item x="13"/>
        <item x="26"/>
        <item x="27"/>
        <item x="28"/>
        <item t="default"/>
      </items>
    </pivotField>
    <pivotField dataField="1" showAll="0"/>
    <pivotField dataField="1" showAll="0"/>
    <pivotField dataField="1"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0"/>
    <field x="-2"/>
  </colFields>
  <colItems count="15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um of BrBod" fld="2" baseField="0" baseItem="0"/>
    <dataField name="Sum of BrPar" fld="3" baseField="0" baseItem="0"/>
    <dataField name="Average of PrMjes" fld="4" subtotal="average" baseField="0" baseItem="0"/>
  </dataFields>
  <formats count="11">
    <format dxfId="10">
      <pivotArea collapsedLevelsAreSubtotals="1" fieldPosition="0">
        <references count="1">
          <reference field="1" count="0"/>
        </references>
      </pivotArea>
    </format>
    <format dxfId="9">
      <pivotArea dataOnly="0" labelOnly="1" fieldPosition="0">
        <references count="1">
          <reference field="1" count="0"/>
        </references>
      </pivotArea>
    </format>
    <format dxfId="8">
      <pivotArea field="0" type="button" dataOnly="0" labelOnly="1" outline="0" axis="axisCol" fieldPosition="0"/>
    </format>
    <format dxfId="7">
      <pivotArea field="-2" type="button" dataOnly="0" labelOnly="1" outline="0" axis="axisCol" fieldPosition="1"/>
    </format>
    <format dxfId="6">
      <pivotArea type="topRight" dataOnly="0" labelOnly="1" outline="0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</formats>
  <pivotTableStyleInfo name="PivotStyleLight18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23" sqref="A23"/>
    </sheetView>
  </sheetViews>
  <sheetFormatPr defaultRowHeight="15"/>
  <cols>
    <col min="1" max="1" width="23.42578125" customWidth="1"/>
    <col min="2" max="2" width="6.140625" customWidth="1"/>
    <col min="3" max="3" width="6.85546875" customWidth="1"/>
    <col min="4" max="4" width="8.140625" style="1" customWidth="1"/>
    <col min="5" max="5" width="7" customWidth="1"/>
    <col min="6" max="6" width="8" customWidth="1"/>
  </cols>
  <sheetData>
    <row r="1" spans="1:7">
      <c r="B1" s="8" t="s">
        <v>3</v>
      </c>
      <c r="C1" s="8"/>
      <c r="D1" s="8"/>
      <c r="E1" s="8" t="s">
        <v>5</v>
      </c>
      <c r="F1" s="8"/>
      <c r="G1" s="8"/>
    </row>
    <row r="2" spans="1:7">
      <c r="A2" t="s">
        <v>16</v>
      </c>
      <c r="B2">
        <f>VLOOKUP(A:A,Decembar!A1:C192,2,FALSE)</f>
        <v>201</v>
      </c>
      <c r="C2">
        <f>VLOOKUP(A:A,Decembar!A1:C192,3,FALSE)</f>
        <v>30</v>
      </c>
      <c r="D2" s="1">
        <f>B2/C2</f>
        <v>6.7</v>
      </c>
      <c r="E2" t="e">
        <f>VLOOKUP(A2,novembar!$A$1:$C$203,2,FALSE)</f>
        <v>#N/A</v>
      </c>
      <c r="F2" t="e">
        <f>VLOOKUP(A2,novembar!$A$1:$C$203,3,FALSE)</f>
        <v>#N/A</v>
      </c>
      <c r="G2" t="e">
        <f>E2/F2</f>
        <v>#N/A</v>
      </c>
    </row>
    <row r="3" spans="1:7">
      <c r="A3" t="s">
        <v>15</v>
      </c>
      <c r="B3">
        <f>VLOOKUP(A:A,Decembar!A2:C193,2,FALSE)</f>
        <v>200</v>
      </c>
      <c r="C3">
        <f>VLOOKUP(A:A,Decembar!A2:C193,3,FALSE)</f>
        <v>30</v>
      </c>
      <c r="D3" s="1">
        <f t="shared" ref="D3:D13" si="0">B3/C3</f>
        <v>6.666666666666667</v>
      </c>
      <c r="E3">
        <f>VLOOKUP(A3,novembar!$A$1:$C$203,2,FALSE)</f>
        <v>179</v>
      </c>
      <c r="F3">
        <f>VLOOKUP(A3,novembar!$A$1:$C$203,3,FALSE)</f>
        <v>30</v>
      </c>
      <c r="G3">
        <f t="shared" ref="G3:G13" si="1">E3/F3</f>
        <v>5.9666666666666668</v>
      </c>
    </row>
    <row r="4" spans="1:7">
      <c r="A4" t="s">
        <v>14</v>
      </c>
      <c r="B4">
        <f>VLOOKUP(A:A,Decembar!A3:C194,2,FALSE)</f>
        <v>194</v>
      </c>
      <c r="C4">
        <f>VLOOKUP(A:A,Decembar!A3:C194,3,FALSE)</f>
        <v>30</v>
      </c>
      <c r="D4" s="1">
        <f t="shared" si="0"/>
        <v>6.4666666666666668</v>
      </c>
      <c r="E4" t="e">
        <f>VLOOKUP(A4,novembar!$A$1:$C$203,2,FALSE)</f>
        <v>#N/A</v>
      </c>
      <c r="F4" t="e">
        <f>VLOOKUP(A4,novembar!$A$1:$C$203,3,FALSE)</f>
        <v>#N/A</v>
      </c>
      <c r="G4" t="e">
        <f t="shared" si="1"/>
        <v>#N/A</v>
      </c>
    </row>
    <row r="5" spans="1:7">
      <c r="A5" t="s">
        <v>13</v>
      </c>
      <c r="B5">
        <f>VLOOKUP(A:A,Decembar!A4:C195,2,FALSE)</f>
        <v>301</v>
      </c>
      <c r="C5">
        <f>VLOOKUP(A:A,Decembar!A4:C195,3,FALSE)</f>
        <v>49</v>
      </c>
      <c r="D5" s="1">
        <f t="shared" si="0"/>
        <v>6.1428571428571432</v>
      </c>
      <c r="E5">
        <f>VLOOKUP(A5,novembar!$A$1:$C$203,2,FALSE)</f>
        <v>277</v>
      </c>
      <c r="F5">
        <f>VLOOKUP(A5,novembar!$A$1:$C$203,3,FALSE)</f>
        <v>45</v>
      </c>
      <c r="G5">
        <f t="shared" si="1"/>
        <v>6.1555555555555559</v>
      </c>
    </row>
    <row r="6" spans="1:7">
      <c r="A6" t="s">
        <v>12</v>
      </c>
      <c r="B6">
        <f>VLOOKUP(A:A,Decembar!A5:C196,2,FALSE)</f>
        <v>206</v>
      </c>
      <c r="C6">
        <f>VLOOKUP(A:A,Decembar!A5:C196,3,FALSE)</f>
        <v>34</v>
      </c>
      <c r="D6" s="1">
        <f t="shared" si="0"/>
        <v>6.0588235294117645</v>
      </c>
      <c r="E6" t="e">
        <f>VLOOKUP(A6,novembar!$A$1:$C$203,2,FALSE)</f>
        <v>#N/A</v>
      </c>
      <c r="F6" t="e">
        <f>VLOOKUP(A6,novembar!$A$1:$C$203,3,FALSE)</f>
        <v>#N/A</v>
      </c>
      <c r="G6" t="e">
        <f t="shared" si="1"/>
        <v>#N/A</v>
      </c>
    </row>
    <row r="7" spans="1:7">
      <c r="A7" t="s">
        <v>11</v>
      </c>
      <c r="B7">
        <f>VLOOKUP(A:A,Decembar!A6:C197,2,FALSE)</f>
        <v>210</v>
      </c>
      <c r="C7">
        <f>VLOOKUP(A:A,Decembar!A6:C197,3,FALSE)</f>
        <v>35</v>
      </c>
      <c r="D7" s="1">
        <f t="shared" si="0"/>
        <v>6</v>
      </c>
      <c r="E7">
        <f>VLOOKUP(A7,novembar!$A$1:$C$203,2,FALSE)</f>
        <v>188</v>
      </c>
      <c r="F7">
        <f>VLOOKUP(A7,novembar!$A$1:$C$203,3,FALSE)</f>
        <v>32</v>
      </c>
      <c r="G7">
        <f t="shared" si="1"/>
        <v>5.875</v>
      </c>
    </row>
    <row r="8" spans="1:7">
      <c r="A8" t="s">
        <v>10</v>
      </c>
      <c r="B8">
        <f>VLOOKUP(A:A,Decembar!A7:C198,2,FALSE)</f>
        <v>204</v>
      </c>
      <c r="C8">
        <f>VLOOKUP(A:A,Decembar!A7:C198,3,FALSE)</f>
        <v>34</v>
      </c>
      <c r="D8" s="1">
        <f t="shared" si="0"/>
        <v>6</v>
      </c>
      <c r="E8" t="e">
        <f>VLOOKUP(A8,novembar!$A$1:$C$203,2,FALSE)</f>
        <v>#N/A</v>
      </c>
      <c r="F8" t="e">
        <f>VLOOKUP(A8,novembar!$A$1:$C$203,3,FALSE)</f>
        <v>#N/A</v>
      </c>
      <c r="G8" t="e">
        <f t="shared" si="1"/>
        <v>#N/A</v>
      </c>
    </row>
    <row r="9" spans="1:7">
      <c r="A9" t="s">
        <v>9</v>
      </c>
      <c r="B9">
        <f>VLOOKUP(A:A,Decembar!A8:C199,2,FALSE)</f>
        <v>184</v>
      </c>
      <c r="C9">
        <f>VLOOKUP(A:A,Decembar!A8:C199,3,FALSE)</f>
        <v>31</v>
      </c>
      <c r="D9" s="1">
        <f t="shared" si="0"/>
        <v>5.935483870967742</v>
      </c>
      <c r="E9">
        <f>VLOOKUP(A9,novembar!$A$1:$C$203,2,FALSE)</f>
        <v>201</v>
      </c>
      <c r="F9">
        <f>VLOOKUP(A9,novembar!$A$1:$C$203,3,FALSE)</f>
        <v>31</v>
      </c>
      <c r="G9">
        <f t="shared" si="1"/>
        <v>6.4838709677419351</v>
      </c>
    </row>
    <row r="10" spans="1:7">
      <c r="A10" t="s">
        <v>4</v>
      </c>
      <c r="B10">
        <f>VLOOKUP(A:A,Decembar!A9:C200,2,FALSE)</f>
        <v>200</v>
      </c>
      <c r="C10">
        <f>VLOOKUP(A:A,Decembar!A9:C200,3,FALSE)</f>
        <v>34</v>
      </c>
      <c r="D10" s="1">
        <f t="shared" si="0"/>
        <v>5.882352941176471</v>
      </c>
      <c r="E10" t="e">
        <f>VLOOKUP(A10,novembar!$A$1:$C$203,2,FALSE)</f>
        <v>#N/A</v>
      </c>
      <c r="F10" t="e">
        <f>VLOOKUP(A10,novembar!$A$1:$C$203,3,FALSE)</f>
        <v>#N/A</v>
      </c>
      <c r="G10" t="e">
        <f t="shared" si="1"/>
        <v>#N/A</v>
      </c>
    </row>
    <row r="11" spans="1:7">
      <c r="A11" t="s">
        <v>8</v>
      </c>
      <c r="B11">
        <f>VLOOKUP(A:A,Decembar!A10:C201,2,FALSE)</f>
        <v>257</v>
      </c>
      <c r="C11">
        <f>VLOOKUP(A:A,Decembar!A10:C201,3,FALSE)</f>
        <v>44</v>
      </c>
      <c r="D11" s="1">
        <f t="shared" si="0"/>
        <v>5.8409090909090908</v>
      </c>
      <c r="E11" t="e">
        <f>VLOOKUP(A11,novembar!$A$1:$C$203,2,FALSE)</f>
        <v>#N/A</v>
      </c>
      <c r="F11" t="e">
        <f>VLOOKUP(A11,novembar!$A$1:$C$203,3,FALSE)</f>
        <v>#N/A</v>
      </c>
      <c r="G11" t="e">
        <f t="shared" si="1"/>
        <v>#N/A</v>
      </c>
    </row>
    <row r="12" spans="1:7">
      <c r="A12" t="s">
        <v>7</v>
      </c>
      <c r="B12">
        <f>VLOOKUP(A:A,Decembar!A11:C202,2,FALSE)</f>
        <v>210</v>
      </c>
      <c r="C12">
        <f>VLOOKUP(A:A,Decembar!A11:C202,3,FALSE)</f>
        <v>36</v>
      </c>
      <c r="D12" s="1">
        <f t="shared" si="0"/>
        <v>5.833333333333333</v>
      </c>
      <c r="E12" t="e">
        <f>VLOOKUP(A12,novembar!$A$1:$C$203,2,FALSE)</f>
        <v>#N/A</v>
      </c>
      <c r="F12" t="e">
        <f>VLOOKUP(A12,novembar!$A$1:$C$203,3,FALSE)</f>
        <v>#N/A</v>
      </c>
      <c r="G12" t="e">
        <f t="shared" si="1"/>
        <v>#N/A</v>
      </c>
    </row>
    <row r="13" spans="1:7">
      <c r="A13" t="s">
        <v>6</v>
      </c>
      <c r="B13">
        <f>VLOOKUP(A:A,Decembar!A12:C203,2,FALSE)</f>
        <v>186</v>
      </c>
      <c r="C13">
        <f>VLOOKUP(A:A,Decembar!A12:C203,3,FALSE)</f>
        <v>32</v>
      </c>
      <c r="D13" s="1">
        <f t="shared" si="0"/>
        <v>5.8125</v>
      </c>
      <c r="E13">
        <f>VLOOKUP(A13,novembar!$A$1:$C$203,2,FALSE)</f>
        <v>365</v>
      </c>
      <c r="F13">
        <f>VLOOKUP(A13,novembar!$A$1:$C$203,3,FALSE)</f>
        <v>57</v>
      </c>
      <c r="G13">
        <f t="shared" si="1"/>
        <v>6.4035087719298245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5"/>
    </sheetView>
  </sheetViews>
  <sheetFormatPr defaultRowHeight="15"/>
  <cols>
    <col min="1" max="1" width="23.85546875" customWidth="1"/>
  </cols>
  <sheetData>
    <row r="1" spans="1:4">
      <c r="A1" t="s">
        <v>16</v>
      </c>
      <c r="B1">
        <v>201</v>
      </c>
      <c r="C1">
        <v>30</v>
      </c>
      <c r="D1">
        <v>6.7</v>
      </c>
    </row>
    <row r="2" spans="1:4">
      <c r="A2" t="s">
        <v>15</v>
      </c>
      <c r="B2">
        <v>200</v>
      </c>
      <c r="C2">
        <v>30</v>
      </c>
      <c r="D2">
        <v>6.6666999999999996</v>
      </c>
    </row>
    <row r="3" spans="1:4">
      <c r="A3" t="s">
        <v>14</v>
      </c>
      <c r="B3">
        <v>194</v>
      </c>
      <c r="C3">
        <v>30</v>
      </c>
      <c r="D3">
        <v>6.4667000000000003</v>
      </c>
    </row>
    <row r="4" spans="1:4">
      <c r="A4" t="s">
        <v>13</v>
      </c>
      <c r="B4">
        <v>301</v>
      </c>
      <c r="C4">
        <v>49</v>
      </c>
      <c r="D4">
        <v>6.1429</v>
      </c>
    </row>
    <row r="5" spans="1:4">
      <c r="A5" t="s">
        <v>12</v>
      </c>
      <c r="B5">
        <v>206</v>
      </c>
      <c r="C5">
        <v>34</v>
      </c>
      <c r="D5">
        <v>6.0587999999999997</v>
      </c>
    </row>
    <row r="6" spans="1:4">
      <c r="A6" t="s">
        <v>11</v>
      </c>
      <c r="B6">
        <v>210</v>
      </c>
      <c r="C6">
        <v>35</v>
      </c>
      <c r="D6">
        <v>6</v>
      </c>
    </row>
    <row r="7" spans="1:4">
      <c r="A7" t="s">
        <v>10</v>
      </c>
      <c r="B7">
        <v>204</v>
      </c>
      <c r="C7">
        <v>34</v>
      </c>
      <c r="D7">
        <v>6</v>
      </c>
    </row>
    <row r="8" spans="1:4">
      <c r="A8" t="s">
        <v>9</v>
      </c>
      <c r="B8">
        <v>184</v>
      </c>
      <c r="C8">
        <v>31</v>
      </c>
      <c r="D8">
        <v>5.9355000000000002</v>
      </c>
    </row>
    <row r="9" spans="1:4">
      <c r="A9" t="s">
        <v>4</v>
      </c>
      <c r="B9">
        <v>200</v>
      </c>
      <c r="C9">
        <v>34</v>
      </c>
      <c r="D9">
        <v>5.8823999999999996</v>
      </c>
    </row>
    <row r="10" spans="1:4">
      <c r="A10" t="s">
        <v>8</v>
      </c>
      <c r="B10">
        <v>257</v>
      </c>
      <c r="C10">
        <v>44</v>
      </c>
      <c r="D10">
        <v>5.8409000000000004</v>
      </c>
    </row>
    <row r="11" spans="1:4">
      <c r="A11" t="s">
        <v>7</v>
      </c>
      <c r="B11">
        <v>210</v>
      </c>
      <c r="C11">
        <v>36</v>
      </c>
      <c r="D11">
        <v>5.8333000000000004</v>
      </c>
    </row>
    <row r="12" spans="1:4">
      <c r="A12" t="s">
        <v>6</v>
      </c>
      <c r="B12">
        <v>186</v>
      </c>
      <c r="C12">
        <v>32</v>
      </c>
      <c r="D12">
        <v>5.8125</v>
      </c>
    </row>
    <row r="13" spans="1:4">
      <c r="A13" t="s">
        <v>0</v>
      </c>
      <c r="B13">
        <v>261</v>
      </c>
      <c r="C13">
        <v>45</v>
      </c>
      <c r="D13">
        <v>5.8</v>
      </c>
    </row>
    <row r="14" spans="1:4">
      <c r="A14" t="s">
        <v>1</v>
      </c>
      <c r="B14">
        <v>195</v>
      </c>
      <c r="C14">
        <v>34</v>
      </c>
      <c r="D14">
        <v>5.7352999999999996</v>
      </c>
    </row>
    <row r="15" spans="1:4">
      <c r="A15" t="s">
        <v>2</v>
      </c>
      <c r="B15">
        <v>252</v>
      </c>
      <c r="C15">
        <v>44</v>
      </c>
      <c r="D15">
        <v>5.7272999999999996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4"/>
    </sheetView>
  </sheetViews>
  <sheetFormatPr defaultRowHeight="15"/>
  <cols>
    <col min="1" max="1" width="30.5703125" customWidth="1"/>
  </cols>
  <sheetData>
    <row r="1" spans="1:4">
      <c r="A1" t="s">
        <v>17</v>
      </c>
      <c r="B1">
        <v>211</v>
      </c>
      <c r="C1">
        <v>32</v>
      </c>
      <c r="D1">
        <v>6.5937999999999999</v>
      </c>
    </row>
    <row r="2" spans="1:4">
      <c r="A2" t="s">
        <v>9</v>
      </c>
      <c r="B2">
        <v>201</v>
      </c>
      <c r="C2">
        <v>31</v>
      </c>
      <c r="D2">
        <v>6.4839000000000002</v>
      </c>
    </row>
    <row r="3" spans="1:4">
      <c r="A3" t="s">
        <v>6</v>
      </c>
      <c r="B3">
        <v>365</v>
      </c>
      <c r="C3">
        <v>57</v>
      </c>
      <c r="D3">
        <v>6.4035000000000002</v>
      </c>
    </row>
    <row r="4" spans="1:4">
      <c r="A4" t="s">
        <v>13</v>
      </c>
      <c r="B4">
        <v>277</v>
      </c>
      <c r="C4">
        <v>45</v>
      </c>
      <c r="D4">
        <v>6.1555999999999997</v>
      </c>
    </row>
    <row r="5" spans="1:4">
      <c r="A5" t="s">
        <v>18</v>
      </c>
      <c r="B5">
        <v>188</v>
      </c>
      <c r="C5">
        <v>31</v>
      </c>
      <c r="D5">
        <v>6.0644999999999998</v>
      </c>
    </row>
    <row r="6" spans="1:4">
      <c r="A6" t="s">
        <v>19</v>
      </c>
      <c r="B6">
        <v>181</v>
      </c>
      <c r="C6">
        <v>30</v>
      </c>
      <c r="D6">
        <v>6.0332999999999997</v>
      </c>
    </row>
    <row r="7" spans="1:4">
      <c r="A7" t="s">
        <v>15</v>
      </c>
      <c r="B7">
        <v>179</v>
      </c>
      <c r="C7">
        <v>30</v>
      </c>
      <c r="D7">
        <v>5.9667000000000003</v>
      </c>
    </row>
    <row r="8" spans="1:4">
      <c r="A8" t="s">
        <v>20</v>
      </c>
      <c r="B8">
        <v>343</v>
      </c>
      <c r="C8">
        <v>58</v>
      </c>
      <c r="D8">
        <v>5.9138000000000002</v>
      </c>
    </row>
    <row r="9" spans="1:4">
      <c r="A9" t="s">
        <v>11</v>
      </c>
      <c r="B9">
        <v>188</v>
      </c>
      <c r="C9">
        <v>32</v>
      </c>
      <c r="D9">
        <v>5.875</v>
      </c>
    </row>
    <row r="10" spans="1:4">
      <c r="A10" t="s">
        <v>21</v>
      </c>
      <c r="B10">
        <v>240</v>
      </c>
      <c r="C10">
        <v>41</v>
      </c>
      <c r="D10">
        <v>5.8536999999999999</v>
      </c>
    </row>
    <row r="11" spans="1:4">
      <c r="A11" t="s">
        <v>22</v>
      </c>
      <c r="B11">
        <v>174</v>
      </c>
      <c r="C11">
        <v>30</v>
      </c>
      <c r="D11">
        <v>5.8</v>
      </c>
    </row>
    <row r="12" spans="1:4">
      <c r="A12" t="s">
        <v>23</v>
      </c>
      <c r="B12">
        <v>176</v>
      </c>
      <c r="C12">
        <v>31</v>
      </c>
      <c r="D12">
        <v>5.6773999999999996</v>
      </c>
    </row>
    <row r="13" spans="1:4">
      <c r="A13" t="s">
        <v>24</v>
      </c>
      <c r="B13">
        <v>193</v>
      </c>
      <c r="C13">
        <v>34</v>
      </c>
      <c r="D13">
        <v>5.6764999999999999</v>
      </c>
    </row>
    <row r="14" spans="1:4">
      <c r="A14" t="s">
        <v>25</v>
      </c>
      <c r="B14">
        <v>244</v>
      </c>
      <c r="C14">
        <v>43</v>
      </c>
      <c r="D14">
        <v>5.6744000000000003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5"/>
    </sheetView>
  </sheetViews>
  <sheetFormatPr defaultRowHeight="15"/>
  <cols>
    <col min="2" max="2" width="15.28515625" customWidth="1"/>
  </cols>
  <sheetData>
    <row r="1" spans="1:5">
      <c r="A1" t="s">
        <v>28</v>
      </c>
      <c r="B1" s="2" t="s">
        <v>10</v>
      </c>
      <c r="C1">
        <v>354</v>
      </c>
      <c r="D1">
        <v>36</v>
      </c>
      <c r="E1">
        <f t="shared" ref="E1:E15" si="0">C1/D1</f>
        <v>9.8333333333333339</v>
      </c>
    </row>
    <row r="2" spans="1:5">
      <c r="A2" t="s">
        <v>28</v>
      </c>
      <c r="B2" t="s">
        <v>8</v>
      </c>
      <c r="C2">
        <v>369</v>
      </c>
      <c r="D2">
        <v>41</v>
      </c>
      <c r="E2">
        <f t="shared" si="0"/>
        <v>9</v>
      </c>
    </row>
    <row r="3" spans="1:5">
      <c r="A3" t="s">
        <v>28</v>
      </c>
      <c r="B3" t="s">
        <v>16</v>
      </c>
      <c r="C3">
        <v>301</v>
      </c>
      <c r="D3">
        <v>36</v>
      </c>
      <c r="E3">
        <f t="shared" si="0"/>
        <v>8.3611111111111107</v>
      </c>
    </row>
    <row r="4" spans="1:5">
      <c r="A4" t="s">
        <v>28</v>
      </c>
      <c r="B4" t="s">
        <v>11</v>
      </c>
      <c r="C4">
        <v>258</v>
      </c>
      <c r="D4">
        <v>33</v>
      </c>
      <c r="E4">
        <f t="shared" si="0"/>
        <v>7.8181818181818183</v>
      </c>
    </row>
    <row r="5" spans="1:5">
      <c r="A5" t="s">
        <v>28</v>
      </c>
      <c r="B5" t="s">
        <v>1</v>
      </c>
      <c r="C5">
        <v>254</v>
      </c>
      <c r="D5">
        <v>33</v>
      </c>
      <c r="E5">
        <f t="shared" si="0"/>
        <v>7.6969696969696972</v>
      </c>
    </row>
    <row r="6" spans="1:5">
      <c r="A6" t="s">
        <v>28</v>
      </c>
      <c r="B6" t="s">
        <v>0</v>
      </c>
      <c r="C6">
        <v>336</v>
      </c>
      <c r="D6">
        <v>46</v>
      </c>
      <c r="E6">
        <f t="shared" si="0"/>
        <v>7.3043478260869561</v>
      </c>
    </row>
    <row r="7" spans="1:5">
      <c r="A7" t="s">
        <v>28</v>
      </c>
      <c r="B7" t="s">
        <v>4</v>
      </c>
      <c r="C7">
        <v>215</v>
      </c>
      <c r="D7">
        <v>32</v>
      </c>
      <c r="E7">
        <f t="shared" si="0"/>
        <v>6.71875</v>
      </c>
    </row>
    <row r="8" spans="1:5">
      <c r="A8" t="s">
        <v>28</v>
      </c>
      <c r="B8" t="s">
        <v>12</v>
      </c>
      <c r="C8">
        <v>213</v>
      </c>
      <c r="D8">
        <v>32</v>
      </c>
      <c r="E8">
        <f t="shared" si="0"/>
        <v>6.65625</v>
      </c>
    </row>
    <row r="9" spans="1:5">
      <c r="A9" t="s">
        <v>28</v>
      </c>
      <c r="B9" t="s">
        <v>9</v>
      </c>
      <c r="C9">
        <v>196</v>
      </c>
      <c r="D9">
        <v>30</v>
      </c>
      <c r="E9">
        <f t="shared" si="0"/>
        <v>6.5333333333333332</v>
      </c>
    </row>
    <row r="10" spans="1:5">
      <c r="A10" t="s">
        <v>28</v>
      </c>
      <c r="B10" s="2" t="s">
        <v>27</v>
      </c>
      <c r="C10">
        <v>325</v>
      </c>
      <c r="D10">
        <v>52</v>
      </c>
      <c r="E10">
        <f t="shared" si="0"/>
        <v>6.25</v>
      </c>
    </row>
    <row r="11" spans="1:5">
      <c r="A11" t="s">
        <v>28</v>
      </c>
      <c r="B11" s="2" t="s">
        <v>26</v>
      </c>
      <c r="C11">
        <v>225</v>
      </c>
      <c r="D11">
        <v>38</v>
      </c>
      <c r="E11">
        <f t="shared" si="0"/>
        <v>5.9210526315789478</v>
      </c>
    </row>
    <row r="12" spans="1:5">
      <c r="A12" t="s">
        <v>28</v>
      </c>
      <c r="B12" t="s">
        <v>14</v>
      </c>
      <c r="C12">
        <v>195</v>
      </c>
      <c r="D12">
        <v>35</v>
      </c>
      <c r="E12">
        <f t="shared" si="0"/>
        <v>5.5714285714285712</v>
      </c>
    </row>
    <row r="13" spans="1:5">
      <c r="A13" t="s">
        <v>28</v>
      </c>
      <c r="B13" t="s">
        <v>15</v>
      </c>
      <c r="C13">
        <v>210</v>
      </c>
      <c r="D13">
        <v>40</v>
      </c>
      <c r="E13">
        <f t="shared" si="0"/>
        <v>5.25</v>
      </c>
    </row>
    <row r="14" spans="1:5">
      <c r="A14" t="s">
        <v>28</v>
      </c>
      <c r="B14" t="s">
        <v>2</v>
      </c>
      <c r="C14">
        <v>158</v>
      </c>
      <c r="D14">
        <v>35</v>
      </c>
      <c r="E14">
        <f t="shared" si="0"/>
        <v>4.5142857142857142</v>
      </c>
    </row>
    <row r="15" spans="1:5">
      <c r="A15" t="s">
        <v>28</v>
      </c>
      <c r="B15" t="s">
        <v>6</v>
      </c>
      <c r="C15">
        <v>156</v>
      </c>
      <c r="D15">
        <v>44</v>
      </c>
      <c r="E15">
        <f t="shared" si="0"/>
        <v>3.5454545454545454</v>
      </c>
    </row>
  </sheetData>
  <sortState ref="B1:E15">
    <sortCondition descending="1" ref="E1:E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4"/>
  <sheetViews>
    <sheetView tabSelected="1" topLeftCell="L1" zoomScale="90" zoomScaleNormal="90" workbookViewId="0">
      <selection activeCell="P6" sqref="P6"/>
    </sheetView>
  </sheetViews>
  <sheetFormatPr defaultRowHeight="15"/>
  <cols>
    <col min="1" max="1" width="15.85546875" customWidth="1"/>
    <col min="2" max="2" width="12.85546875" customWidth="1"/>
    <col min="3" max="3" width="9.7109375" customWidth="1"/>
    <col min="4" max="4" width="17.5703125" bestFit="1" customWidth="1"/>
    <col min="5" max="5" width="10" bestFit="1" customWidth="1"/>
    <col min="6" max="6" width="9.7109375" bestFit="1" customWidth="1"/>
    <col min="7" max="7" width="17.5703125" bestFit="1" customWidth="1"/>
    <col min="8" max="8" width="10" bestFit="1" customWidth="1"/>
    <col min="9" max="9" width="9.7109375" bestFit="1" customWidth="1"/>
    <col min="10" max="10" width="17.5703125" style="1" bestFit="1" customWidth="1"/>
    <col min="11" max="11" width="12.85546875" bestFit="1" customWidth="1"/>
    <col min="12" max="12" width="12.42578125" bestFit="1" customWidth="1"/>
    <col min="13" max="13" width="17.5703125" bestFit="1" customWidth="1"/>
    <col min="14" max="14" width="13.42578125" bestFit="1" customWidth="1"/>
    <col min="15" max="15" width="13.140625" bestFit="1" customWidth="1"/>
    <col min="16" max="16" width="22.5703125" bestFit="1" customWidth="1"/>
    <col min="17" max="45" width="16.28515625" customWidth="1"/>
    <col min="46" max="46" width="20.7109375" customWidth="1"/>
    <col min="47" max="47" width="20.140625" customWidth="1"/>
    <col min="48" max="48" width="21.85546875" customWidth="1"/>
    <col min="49" max="90" width="15.5703125" customWidth="1"/>
    <col min="91" max="91" width="23" customWidth="1"/>
    <col min="92" max="92" width="22.42578125" customWidth="1"/>
    <col min="93" max="93" width="24" customWidth="1"/>
    <col min="94" max="138" width="15.5703125" customWidth="1"/>
    <col min="139" max="139" width="22.7109375" customWidth="1"/>
    <col min="140" max="140" width="22.140625" customWidth="1"/>
    <col min="141" max="141" width="23.7109375" customWidth="1"/>
    <col min="142" max="142" width="18" customWidth="1"/>
    <col min="143" max="143" width="17.42578125" customWidth="1"/>
    <col min="144" max="144" width="19" customWidth="1"/>
  </cols>
  <sheetData>
    <row r="3" spans="1:16">
      <c r="B3" s="6" t="s">
        <v>39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B4" s="7" t="s">
        <v>28</v>
      </c>
      <c r="C4" s="7"/>
      <c r="D4" s="7"/>
      <c r="E4" s="7" t="s">
        <v>29</v>
      </c>
      <c r="F4" s="7"/>
      <c r="G4" s="7"/>
      <c r="H4" s="7" t="s">
        <v>30</v>
      </c>
      <c r="I4" s="7"/>
      <c r="J4" s="7"/>
      <c r="K4" s="7" t="s">
        <v>45</v>
      </c>
      <c r="L4" s="7"/>
      <c r="M4" s="7"/>
      <c r="N4" s="7" t="s">
        <v>40</v>
      </c>
      <c r="O4" s="7" t="s">
        <v>41</v>
      </c>
      <c r="P4" t="s">
        <v>46</v>
      </c>
    </row>
    <row r="5" spans="1:16">
      <c r="A5" s="3" t="s">
        <v>31</v>
      </c>
      <c r="B5" s="7" t="s">
        <v>37</v>
      </c>
      <c r="C5" s="7" t="s">
        <v>38</v>
      </c>
      <c r="D5" t="s">
        <v>47</v>
      </c>
      <c r="E5" s="7" t="s">
        <v>37</v>
      </c>
      <c r="F5" s="7" t="s">
        <v>38</v>
      </c>
      <c r="G5" t="s">
        <v>47</v>
      </c>
      <c r="H5" s="7" t="s">
        <v>37</v>
      </c>
      <c r="I5" s="7" t="s">
        <v>38</v>
      </c>
      <c r="J5" t="s">
        <v>47</v>
      </c>
      <c r="K5" t="s">
        <v>37</v>
      </c>
      <c r="L5" t="s">
        <v>38</v>
      </c>
      <c r="M5" t="s">
        <v>47</v>
      </c>
      <c r="N5" s="7"/>
      <c r="O5" s="7"/>
    </row>
    <row r="6" spans="1:16">
      <c r="A6" s="4" t="s">
        <v>11</v>
      </c>
      <c r="B6" s="5">
        <v>258</v>
      </c>
      <c r="C6" s="5">
        <v>33</v>
      </c>
      <c r="D6" s="5">
        <v>7.8181818181818183</v>
      </c>
      <c r="E6" s="5">
        <v>188</v>
      </c>
      <c r="F6" s="5">
        <v>32</v>
      </c>
      <c r="G6" s="5">
        <v>5.875</v>
      </c>
      <c r="H6" s="5">
        <v>210</v>
      </c>
      <c r="I6" s="5">
        <v>35</v>
      </c>
      <c r="J6" s="5">
        <v>6</v>
      </c>
      <c r="K6" s="5">
        <v>215</v>
      </c>
      <c r="L6" s="5">
        <v>35</v>
      </c>
      <c r="M6" s="5">
        <v>6.1428571428571432</v>
      </c>
      <c r="N6" s="5">
        <v>871</v>
      </c>
      <c r="O6" s="5">
        <v>135</v>
      </c>
      <c r="P6" s="5">
        <v>6.4590097402597406</v>
      </c>
    </row>
    <row r="7" spans="1:16">
      <c r="A7" s="4" t="s">
        <v>12</v>
      </c>
      <c r="B7" s="5">
        <v>213</v>
      </c>
      <c r="C7" s="5">
        <v>32</v>
      </c>
      <c r="D7" s="5">
        <v>6.65625</v>
      </c>
      <c r="E7" s="5">
        <v>0</v>
      </c>
      <c r="F7" s="5">
        <v>0</v>
      </c>
      <c r="G7" s="5">
        <v>0</v>
      </c>
      <c r="H7" s="5">
        <v>206</v>
      </c>
      <c r="I7" s="5">
        <v>34</v>
      </c>
      <c r="J7" s="5">
        <v>6.0587999999999997</v>
      </c>
      <c r="K7" s="5">
        <v>206</v>
      </c>
      <c r="L7" s="5">
        <v>34</v>
      </c>
      <c r="M7" s="5">
        <v>6.0588235294117645</v>
      </c>
      <c r="N7" s="5">
        <v>625</v>
      </c>
      <c r="O7" s="5">
        <v>100</v>
      </c>
      <c r="P7" s="5">
        <v>6.2579578431372553</v>
      </c>
    </row>
    <row r="8" spans="1:16">
      <c r="A8" s="4" t="s">
        <v>25</v>
      </c>
      <c r="B8" s="5">
        <v>0</v>
      </c>
      <c r="C8" s="5">
        <v>0</v>
      </c>
      <c r="D8" s="5">
        <v>0</v>
      </c>
      <c r="E8" s="5">
        <v>244</v>
      </c>
      <c r="F8" s="5">
        <v>43</v>
      </c>
      <c r="G8" s="5">
        <v>5.6744000000000003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244</v>
      </c>
      <c r="O8" s="5">
        <v>43</v>
      </c>
      <c r="P8" s="5">
        <v>5.6744000000000003</v>
      </c>
    </row>
    <row r="9" spans="1:16">
      <c r="A9" s="4" t="s">
        <v>23</v>
      </c>
      <c r="B9" s="5">
        <v>0</v>
      </c>
      <c r="C9" s="5">
        <v>0</v>
      </c>
      <c r="D9" s="5">
        <v>0</v>
      </c>
      <c r="E9" s="5">
        <v>176</v>
      </c>
      <c r="F9" s="5">
        <v>31</v>
      </c>
      <c r="G9" s="5">
        <v>5.6773999999999996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176</v>
      </c>
      <c r="O9" s="5">
        <v>31</v>
      </c>
      <c r="P9" s="5">
        <v>5.6773999999999996</v>
      </c>
    </row>
    <row r="10" spans="1:16">
      <c r="A10" s="4" t="s">
        <v>24</v>
      </c>
      <c r="B10" s="5">
        <v>0</v>
      </c>
      <c r="C10" s="5">
        <v>0</v>
      </c>
      <c r="D10" s="5">
        <v>0</v>
      </c>
      <c r="E10" s="5">
        <v>193</v>
      </c>
      <c r="F10" s="5">
        <v>34</v>
      </c>
      <c r="G10" s="5">
        <v>5.6764999999999999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193</v>
      </c>
      <c r="O10" s="5">
        <v>34</v>
      </c>
      <c r="P10" s="5">
        <v>5.6764999999999999</v>
      </c>
    </row>
    <row r="11" spans="1:16">
      <c r="A11" s="4" t="s">
        <v>15</v>
      </c>
      <c r="B11" s="5">
        <v>210</v>
      </c>
      <c r="C11" s="5">
        <v>40</v>
      </c>
      <c r="D11" s="5">
        <v>5.25</v>
      </c>
      <c r="E11" s="5">
        <v>179</v>
      </c>
      <c r="F11" s="5">
        <v>30</v>
      </c>
      <c r="G11" s="5">
        <v>5.9667000000000003</v>
      </c>
      <c r="H11" s="5">
        <v>200</v>
      </c>
      <c r="I11" s="5">
        <v>30</v>
      </c>
      <c r="J11" s="5">
        <v>6.6666999999999996</v>
      </c>
      <c r="K11" s="5">
        <v>200</v>
      </c>
      <c r="L11" s="5">
        <v>30</v>
      </c>
      <c r="M11" s="5">
        <v>6.666666666666667</v>
      </c>
      <c r="N11" s="5">
        <v>789</v>
      </c>
      <c r="O11" s="5">
        <v>130</v>
      </c>
      <c r="P11" s="5">
        <v>6.1375166666666665</v>
      </c>
    </row>
    <row r="12" spans="1:16">
      <c r="A12" s="4" t="s">
        <v>20</v>
      </c>
      <c r="B12" s="5">
        <v>0</v>
      </c>
      <c r="C12" s="5">
        <v>0</v>
      </c>
      <c r="D12" s="5">
        <v>0</v>
      </c>
      <c r="E12" s="5">
        <v>343</v>
      </c>
      <c r="F12" s="5">
        <v>58</v>
      </c>
      <c r="G12" s="5">
        <v>5.9138000000000002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343</v>
      </c>
      <c r="O12" s="5">
        <v>58</v>
      </c>
      <c r="P12" s="5">
        <v>5.9138000000000002</v>
      </c>
    </row>
    <row r="13" spans="1:16">
      <c r="A13" s="4" t="s">
        <v>18</v>
      </c>
      <c r="B13" s="5">
        <v>0</v>
      </c>
      <c r="C13" s="5">
        <v>0</v>
      </c>
      <c r="D13" s="5">
        <v>0</v>
      </c>
      <c r="E13" s="5">
        <v>188</v>
      </c>
      <c r="F13" s="5">
        <v>31</v>
      </c>
      <c r="G13" s="5">
        <v>6.0644999999999998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188</v>
      </c>
      <c r="O13" s="5">
        <v>31</v>
      </c>
      <c r="P13" s="5">
        <v>6.0644999999999998</v>
      </c>
    </row>
    <row r="14" spans="1:16">
      <c r="A14" s="4" t="s">
        <v>2</v>
      </c>
      <c r="B14" s="5">
        <v>158</v>
      </c>
      <c r="C14" s="5">
        <v>35</v>
      </c>
      <c r="D14" s="5">
        <v>4.5142857142857142</v>
      </c>
      <c r="E14" s="5">
        <v>0</v>
      </c>
      <c r="F14" s="5">
        <v>0</v>
      </c>
      <c r="G14" s="5">
        <v>0</v>
      </c>
      <c r="H14" s="5">
        <v>252</v>
      </c>
      <c r="I14" s="5">
        <v>44</v>
      </c>
      <c r="J14" s="5">
        <v>5.7272999999999996</v>
      </c>
      <c r="K14" s="5">
        <v>0</v>
      </c>
      <c r="L14" s="5">
        <v>0</v>
      </c>
      <c r="M14" s="5">
        <v>0</v>
      </c>
      <c r="N14" s="5">
        <v>410</v>
      </c>
      <c r="O14" s="5">
        <v>79</v>
      </c>
      <c r="P14" s="5">
        <v>5.1207928571428569</v>
      </c>
    </row>
    <row r="15" spans="1:16">
      <c r="A15" s="4" t="s">
        <v>22</v>
      </c>
      <c r="B15" s="5">
        <v>0</v>
      </c>
      <c r="C15" s="5">
        <v>0</v>
      </c>
      <c r="D15" s="5">
        <v>0</v>
      </c>
      <c r="E15" s="5">
        <v>174</v>
      </c>
      <c r="F15" s="5">
        <v>30</v>
      </c>
      <c r="G15" s="5">
        <v>5.8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174</v>
      </c>
      <c r="O15" s="5">
        <v>30</v>
      </c>
      <c r="P15" s="5">
        <v>5.8</v>
      </c>
    </row>
    <row r="16" spans="1:16">
      <c r="A16" s="4" t="s">
        <v>21</v>
      </c>
      <c r="B16" s="5">
        <v>0</v>
      </c>
      <c r="C16" s="5">
        <v>0</v>
      </c>
      <c r="D16" s="5">
        <v>0</v>
      </c>
      <c r="E16" s="5">
        <v>240</v>
      </c>
      <c r="F16" s="5">
        <v>41</v>
      </c>
      <c r="G16" s="5">
        <v>5.8536999999999999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240</v>
      </c>
      <c r="O16" s="5">
        <v>41</v>
      </c>
      <c r="P16" s="5">
        <v>5.8536999999999999</v>
      </c>
    </row>
    <row r="17" spans="1:16">
      <c r="A17" s="4" t="s">
        <v>0</v>
      </c>
      <c r="B17" s="5">
        <v>336</v>
      </c>
      <c r="C17" s="5">
        <v>46</v>
      </c>
      <c r="D17" s="5">
        <v>7.3043478260869561</v>
      </c>
      <c r="E17" s="5">
        <v>0</v>
      </c>
      <c r="F17" s="5">
        <v>0</v>
      </c>
      <c r="G17" s="5">
        <v>0</v>
      </c>
      <c r="H17" s="5">
        <v>261</v>
      </c>
      <c r="I17" s="5">
        <v>45</v>
      </c>
      <c r="J17" s="5">
        <v>5.8</v>
      </c>
      <c r="K17" s="5">
        <v>261</v>
      </c>
      <c r="L17" s="5">
        <v>45</v>
      </c>
      <c r="M17" s="5">
        <v>5.8</v>
      </c>
      <c r="N17" s="5">
        <v>858</v>
      </c>
      <c r="O17" s="5">
        <v>136</v>
      </c>
      <c r="P17" s="5">
        <v>6.3014492753623186</v>
      </c>
    </row>
    <row r="18" spans="1:16">
      <c r="A18" s="4" t="s">
        <v>10</v>
      </c>
      <c r="B18" s="5">
        <v>354</v>
      </c>
      <c r="C18" s="5">
        <v>36</v>
      </c>
      <c r="D18" s="5">
        <v>9.8333333333333339</v>
      </c>
      <c r="E18" s="5">
        <v>0</v>
      </c>
      <c r="F18" s="5">
        <v>0</v>
      </c>
      <c r="G18" s="5">
        <v>0</v>
      </c>
      <c r="H18" s="5">
        <v>204</v>
      </c>
      <c r="I18" s="5">
        <v>34</v>
      </c>
      <c r="J18" s="5">
        <v>6</v>
      </c>
      <c r="K18" s="5">
        <v>0</v>
      </c>
      <c r="L18" s="5">
        <v>0</v>
      </c>
      <c r="M18" s="5">
        <v>0</v>
      </c>
      <c r="N18" s="5">
        <v>558</v>
      </c>
      <c r="O18" s="5">
        <v>70</v>
      </c>
      <c r="P18" s="5">
        <v>7.916666666666667</v>
      </c>
    </row>
    <row r="19" spans="1:16">
      <c r="A19" s="4" t="s">
        <v>16</v>
      </c>
      <c r="B19" s="5">
        <v>301</v>
      </c>
      <c r="C19" s="5">
        <v>36</v>
      </c>
      <c r="D19" s="5">
        <v>8.3611111111111107</v>
      </c>
      <c r="E19" s="5">
        <v>0</v>
      </c>
      <c r="F19" s="5">
        <v>0</v>
      </c>
      <c r="G19" s="5">
        <v>0</v>
      </c>
      <c r="H19" s="5">
        <v>201</v>
      </c>
      <c r="I19" s="5">
        <v>30</v>
      </c>
      <c r="J19" s="5">
        <v>6.7</v>
      </c>
      <c r="K19" s="5">
        <v>251</v>
      </c>
      <c r="L19" s="5">
        <v>30</v>
      </c>
      <c r="M19" s="5">
        <v>8.3666666666666671</v>
      </c>
      <c r="N19" s="5">
        <v>753</v>
      </c>
      <c r="O19" s="5">
        <v>96</v>
      </c>
      <c r="P19" s="5">
        <v>7.8092592592592593</v>
      </c>
    </row>
    <row r="20" spans="1:16">
      <c r="A20" s="4" t="s">
        <v>6</v>
      </c>
      <c r="B20" s="5">
        <v>156</v>
      </c>
      <c r="C20" s="5">
        <v>44</v>
      </c>
      <c r="D20" s="5">
        <v>3.5454545454545454</v>
      </c>
      <c r="E20" s="5">
        <v>365</v>
      </c>
      <c r="F20" s="5">
        <v>57</v>
      </c>
      <c r="G20" s="5">
        <v>6.4035000000000002</v>
      </c>
      <c r="H20" s="5">
        <v>186</v>
      </c>
      <c r="I20" s="5">
        <v>32</v>
      </c>
      <c r="J20" s="5">
        <v>5.8125</v>
      </c>
      <c r="K20" s="5">
        <v>186</v>
      </c>
      <c r="L20" s="5">
        <v>32</v>
      </c>
      <c r="M20" s="5">
        <v>5.8125</v>
      </c>
      <c r="N20" s="5">
        <v>893</v>
      </c>
      <c r="O20" s="5">
        <v>165</v>
      </c>
      <c r="P20" s="5">
        <v>5.393488636363637</v>
      </c>
    </row>
    <row r="21" spans="1:16">
      <c r="A21" s="4" t="s">
        <v>19</v>
      </c>
      <c r="B21" s="5">
        <v>0</v>
      </c>
      <c r="C21" s="5">
        <v>0</v>
      </c>
      <c r="D21" s="5">
        <v>0</v>
      </c>
      <c r="E21" s="5">
        <v>181</v>
      </c>
      <c r="F21" s="5">
        <v>30</v>
      </c>
      <c r="G21" s="5">
        <v>6.0332999999999997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181</v>
      </c>
      <c r="O21" s="5">
        <v>30</v>
      </c>
      <c r="P21" s="5">
        <v>6.0332999999999997</v>
      </c>
    </row>
    <row r="22" spans="1:16">
      <c r="A22" s="4" t="s">
        <v>4</v>
      </c>
      <c r="B22" s="5">
        <v>215</v>
      </c>
      <c r="C22" s="5">
        <v>32</v>
      </c>
      <c r="D22" s="5">
        <v>6.71875</v>
      </c>
      <c r="E22" s="5">
        <v>0</v>
      </c>
      <c r="F22" s="5">
        <v>0</v>
      </c>
      <c r="G22" s="5">
        <v>0</v>
      </c>
      <c r="H22" s="5">
        <v>200</v>
      </c>
      <c r="I22" s="5">
        <v>34</v>
      </c>
      <c r="J22" s="5">
        <v>5.8823999999999996</v>
      </c>
      <c r="K22" s="5">
        <v>200</v>
      </c>
      <c r="L22" s="5">
        <v>34</v>
      </c>
      <c r="M22" s="5">
        <v>5.882352941176471</v>
      </c>
      <c r="N22" s="5">
        <v>615</v>
      </c>
      <c r="O22" s="5">
        <v>100</v>
      </c>
      <c r="P22" s="5">
        <v>6.1611676470588241</v>
      </c>
    </row>
    <row r="23" spans="1:16">
      <c r="A23" s="4" t="s">
        <v>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210</v>
      </c>
      <c r="I23" s="5">
        <v>36</v>
      </c>
      <c r="J23" s="5">
        <v>5.8333000000000004</v>
      </c>
      <c r="K23" s="5">
        <v>210</v>
      </c>
      <c r="L23" s="5">
        <v>36</v>
      </c>
      <c r="M23" s="5">
        <v>5.833333333333333</v>
      </c>
      <c r="N23" s="5">
        <v>420</v>
      </c>
      <c r="O23" s="5">
        <v>72</v>
      </c>
      <c r="P23" s="5">
        <v>5.8333166666666667</v>
      </c>
    </row>
    <row r="24" spans="1:16">
      <c r="A24" s="4" t="s">
        <v>8</v>
      </c>
      <c r="B24" s="5">
        <v>369</v>
      </c>
      <c r="C24" s="5">
        <v>41</v>
      </c>
      <c r="D24" s="5">
        <v>9</v>
      </c>
      <c r="E24" s="5">
        <v>0</v>
      </c>
      <c r="F24" s="5">
        <v>0</v>
      </c>
      <c r="G24" s="5">
        <v>0</v>
      </c>
      <c r="H24" s="5">
        <v>257</v>
      </c>
      <c r="I24" s="5">
        <v>44</v>
      </c>
      <c r="J24" s="5">
        <v>5.8409000000000004</v>
      </c>
      <c r="K24" s="5">
        <v>0</v>
      </c>
      <c r="L24" s="5">
        <v>0</v>
      </c>
      <c r="M24" s="5">
        <v>0</v>
      </c>
      <c r="N24" s="5">
        <v>626</v>
      </c>
      <c r="O24" s="5">
        <v>85</v>
      </c>
      <c r="P24" s="5">
        <v>7.4204500000000007</v>
      </c>
    </row>
    <row r="25" spans="1:16">
      <c r="A25" s="4" t="s">
        <v>26</v>
      </c>
      <c r="B25" s="5">
        <v>225</v>
      </c>
      <c r="C25" s="5">
        <v>38</v>
      </c>
      <c r="D25" s="5">
        <v>5.9210526315789478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225</v>
      </c>
      <c r="O25" s="5">
        <v>38</v>
      </c>
      <c r="P25" s="5">
        <v>5.9210526315789478</v>
      </c>
    </row>
    <row r="26" spans="1:16">
      <c r="A26" s="4" t="s">
        <v>13</v>
      </c>
      <c r="B26" s="5">
        <v>0</v>
      </c>
      <c r="C26" s="5">
        <v>0</v>
      </c>
      <c r="D26" s="5">
        <v>0</v>
      </c>
      <c r="E26" s="5">
        <v>277</v>
      </c>
      <c r="F26" s="5">
        <v>45</v>
      </c>
      <c r="G26" s="5">
        <v>6.1555999999999997</v>
      </c>
      <c r="H26" s="5">
        <v>301</v>
      </c>
      <c r="I26" s="5">
        <v>49</v>
      </c>
      <c r="J26" s="5">
        <v>6.1429</v>
      </c>
      <c r="K26" s="5">
        <v>301</v>
      </c>
      <c r="L26" s="5">
        <v>49</v>
      </c>
      <c r="M26" s="5">
        <v>6.1428571428571432</v>
      </c>
      <c r="N26" s="5">
        <v>879</v>
      </c>
      <c r="O26" s="5">
        <v>143</v>
      </c>
      <c r="P26" s="5">
        <v>6.1471190476190474</v>
      </c>
    </row>
    <row r="27" spans="1:16">
      <c r="A27" s="4" t="s">
        <v>27</v>
      </c>
      <c r="B27" s="5">
        <v>325</v>
      </c>
      <c r="C27" s="5">
        <v>52</v>
      </c>
      <c r="D27" s="5">
        <v>6.25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325</v>
      </c>
      <c r="O27" s="5">
        <v>52</v>
      </c>
      <c r="P27" s="5">
        <v>6.25</v>
      </c>
    </row>
    <row r="28" spans="1:16">
      <c r="A28" s="4" t="s">
        <v>9</v>
      </c>
      <c r="B28" s="5">
        <v>196</v>
      </c>
      <c r="C28" s="5">
        <v>30</v>
      </c>
      <c r="D28" s="5">
        <v>6.5333333333333332</v>
      </c>
      <c r="E28" s="5">
        <v>201</v>
      </c>
      <c r="F28" s="5">
        <v>31</v>
      </c>
      <c r="G28" s="5">
        <v>6.4839000000000002</v>
      </c>
      <c r="H28" s="5">
        <v>184</v>
      </c>
      <c r="I28" s="5">
        <v>31</v>
      </c>
      <c r="J28" s="5">
        <v>5.9355000000000002</v>
      </c>
      <c r="K28" s="5">
        <v>184</v>
      </c>
      <c r="L28" s="5">
        <v>31</v>
      </c>
      <c r="M28" s="5">
        <v>5.935483870967742</v>
      </c>
      <c r="N28" s="5">
        <v>765</v>
      </c>
      <c r="O28" s="5">
        <v>123</v>
      </c>
      <c r="P28" s="5">
        <v>6.2220543010752696</v>
      </c>
    </row>
    <row r="29" spans="1:16">
      <c r="A29" s="4" t="s">
        <v>14</v>
      </c>
      <c r="B29" s="5">
        <v>195</v>
      </c>
      <c r="C29" s="5">
        <v>35</v>
      </c>
      <c r="D29" s="5">
        <v>5.5714285714285712</v>
      </c>
      <c r="E29" s="5">
        <v>0</v>
      </c>
      <c r="F29" s="5">
        <v>0</v>
      </c>
      <c r="G29" s="5">
        <v>0</v>
      </c>
      <c r="H29" s="5">
        <v>194</v>
      </c>
      <c r="I29" s="5">
        <v>30</v>
      </c>
      <c r="J29" s="5">
        <v>6.4667000000000003</v>
      </c>
      <c r="K29" s="5">
        <v>194</v>
      </c>
      <c r="L29" s="5">
        <v>30</v>
      </c>
      <c r="M29" s="5">
        <v>6.4666666666666668</v>
      </c>
      <c r="N29" s="5">
        <v>583</v>
      </c>
      <c r="O29" s="5">
        <v>95</v>
      </c>
      <c r="P29" s="5">
        <v>6.1682650793650806</v>
      </c>
    </row>
    <row r="30" spans="1:16">
      <c r="A30" s="4" t="s">
        <v>17</v>
      </c>
      <c r="B30" s="5">
        <v>0</v>
      </c>
      <c r="C30" s="5">
        <v>0</v>
      </c>
      <c r="D30" s="5">
        <v>0</v>
      </c>
      <c r="E30" s="5">
        <v>211</v>
      </c>
      <c r="F30" s="5">
        <v>32</v>
      </c>
      <c r="G30" s="5">
        <v>6.5937999999999999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211</v>
      </c>
      <c r="O30" s="5">
        <v>32</v>
      </c>
      <c r="P30" s="5">
        <v>6.5937999999999999</v>
      </c>
    </row>
    <row r="31" spans="1:16">
      <c r="A31" s="4" t="s">
        <v>1</v>
      </c>
      <c r="B31" s="5">
        <v>254</v>
      </c>
      <c r="C31" s="5">
        <v>33</v>
      </c>
      <c r="D31" s="5">
        <v>7.6969696969696972</v>
      </c>
      <c r="E31" s="5">
        <v>0</v>
      </c>
      <c r="F31" s="5">
        <v>0</v>
      </c>
      <c r="G31" s="5">
        <v>0</v>
      </c>
      <c r="H31" s="5">
        <v>195</v>
      </c>
      <c r="I31" s="5">
        <v>34</v>
      </c>
      <c r="J31" s="5">
        <v>5.7352999999999996</v>
      </c>
      <c r="K31" s="5">
        <v>195</v>
      </c>
      <c r="L31" s="5">
        <v>34</v>
      </c>
      <c r="M31" s="5">
        <v>5.7352941176470589</v>
      </c>
      <c r="N31" s="5">
        <v>644</v>
      </c>
      <c r="O31" s="5">
        <v>101</v>
      </c>
      <c r="P31" s="5">
        <v>6.3891879382055849</v>
      </c>
    </row>
    <row r="32" spans="1:16">
      <c r="A32" s="4" t="s">
        <v>44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204</v>
      </c>
      <c r="L32" s="5">
        <v>34</v>
      </c>
      <c r="M32" s="5">
        <v>6</v>
      </c>
      <c r="N32" s="5">
        <v>204</v>
      </c>
      <c r="O32" s="5">
        <v>34</v>
      </c>
      <c r="P32" s="5">
        <v>6</v>
      </c>
    </row>
    <row r="33" spans="1:16">
      <c r="A33" s="4" t="s">
        <v>43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257</v>
      </c>
      <c r="L33" s="5">
        <v>44</v>
      </c>
      <c r="M33" s="5">
        <v>5.8409090909090908</v>
      </c>
      <c r="N33" s="5">
        <v>257</v>
      </c>
      <c r="O33" s="5">
        <v>44</v>
      </c>
      <c r="P33" s="5">
        <v>5.8409090909090908</v>
      </c>
    </row>
    <row r="34" spans="1:16">
      <c r="A34" s="4" t="s">
        <v>42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252</v>
      </c>
      <c r="L34" s="5">
        <v>44</v>
      </c>
      <c r="M34" s="5">
        <v>5.7272727272727275</v>
      </c>
      <c r="N34" s="5">
        <v>252</v>
      </c>
      <c r="O34" s="5">
        <v>44</v>
      </c>
      <c r="P34" s="5">
        <v>5.7272727272727275</v>
      </c>
    </row>
  </sheetData>
  <conditionalFormatting sqref="P1:P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topLeftCell="A36" workbookViewId="0">
      <selection activeCell="A46" sqref="A46:A60"/>
    </sheetView>
  </sheetViews>
  <sheetFormatPr defaultRowHeight="15"/>
  <cols>
    <col min="1" max="1" width="9.85546875" customWidth="1"/>
    <col min="2" max="2" width="15.28515625" customWidth="1"/>
  </cols>
  <sheetData>
    <row r="1" spans="1:5">
      <c r="A1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>
      <c r="A2" t="s">
        <v>30</v>
      </c>
      <c r="B2" t="s">
        <v>16</v>
      </c>
      <c r="C2">
        <v>201</v>
      </c>
      <c r="D2">
        <v>30</v>
      </c>
      <c r="E2">
        <v>6.7</v>
      </c>
    </row>
    <row r="3" spans="1:5">
      <c r="A3" t="s">
        <v>30</v>
      </c>
      <c r="B3" t="s">
        <v>15</v>
      </c>
      <c r="C3">
        <v>200</v>
      </c>
      <c r="D3">
        <v>30</v>
      </c>
      <c r="E3">
        <v>6.6666999999999996</v>
      </c>
    </row>
    <row r="4" spans="1:5">
      <c r="A4" t="s">
        <v>30</v>
      </c>
      <c r="B4" t="s">
        <v>14</v>
      </c>
      <c r="C4">
        <v>194</v>
      </c>
      <c r="D4">
        <v>30</v>
      </c>
      <c r="E4">
        <v>6.4667000000000003</v>
      </c>
    </row>
    <row r="5" spans="1:5">
      <c r="A5" t="s">
        <v>30</v>
      </c>
      <c r="B5" t="s">
        <v>13</v>
      </c>
      <c r="C5">
        <v>301</v>
      </c>
      <c r="D5">
        <v>49</v>
      </c>
      <c r="E5">
        <v>6.1429</v>
      </c>
    </row>
    <row r="6" spans="1:5">
      <c r="A6" t="s">
        <v>30</v>
      </c>
      <c r="B6" t="s">
        <v>12</v>
      </c>
      <c r="C6">
        <v>206</v>
      </c>
      <c r="D6">
        <v>34</v>
      </c>
      <c r="E6">
        <v>6.0587999999999997</v>
      </c>
    </row>
    <row r="7" spans="1:5">
      <c r="A7" t="s">
        <v>30</v>
      </c>
      <c r="B7" t="s">
        <v>11</v>
      </c>
      <c r="C7">
        <v>210</v>
      </c>
      <c r="D7">
        <v>35</v>
      </c>
      <c r="E7">
        <v>6</v>
      </c>
    </row>
    <row r="8" spans="1:5">
      <c r="A8" t="s">
        <v>30</v>
      </c>
      <c r="B8" t="s">
        <v>10</v>
      </c>
      <c r="C8">
        <v>204</v>
      </c>
      <c r="D8">
        <v>34</v>
      </c>
      <c r="E8">
        <v>6</v>
      </c>
    </row>
    <row r="9" spans="1:5">
      <c r="A9" t="s">
        <v>30</v>
      </c>
      <c r="B9" t="s">
        <v>9</v>
      </c>
      <c r="C9">
        <v>184</v>
      </c>
      <c r="D9">
        <v>31</v>
      </c>
      <c r="E9">
        <v>5.9355000000000002</v>
      </c>
    </row>
    <row r="10" spans="1:5">
      <c r="A10" t="s">
        <v>30</v>
      </c>
      <c r="B10" t="s">
        <v>4</v>
      </c>
      <c r="C10">
        <v>200</v>
      </c>
      <c r="D10">
        <v>34</v>
      </c>
      <c r="E10">
        <v>5.8823999999999996</v>
      </c>
    </row>
    <row r="11" spans="1:5">
      <c r="A11" t="s">
        <v>30</v>
      </c>
      <c r="B11" t="s">
        <v>8</v>
      </c>
      <c r="C11">
        <v>257</v>
      </c>
      <c r="D11">
        <v>44</v>
      </c>
      <c r="E11">
        <v>5.8409000000000004</v>
      </c>
    </row>
    <row r="12" spans="1:5">
      <c r="A12" t="s">
        <v>30</v>
      </c>
      <c r="B12" t="s">
        <v>7</v>
      </c>
      <c r="C12">
        <v>210</v>
      </c>
      <c r="D12">
        <v>36</v>
      </c>
      <c r="E12">
        <v>5.8333000000000004</v>
      </c>
    </row>
    <row r="13" spans="1:5">
      <c r="A13" t="s">
        <v>30</v>
      </c>
      <c r="B13" t="s">
        <v>6</v>
      </c>
      <c r="C13">
        <v>186</v>
      </c>
      <c r="D13">
        <v>32</v>
      </c>
      <c r="E13">
        <v>5.8125</v>
      </c>
    </row>
    <row r="14" spans="1:5">
      <c r="A14" t="s">
        <v>30</v>
      </c>
      <c r="B14" t="s">
        <v>0</v>
      </c>
      <c r="C14">
        <v>261</v>
      </c>
      <c r="D14">
        <v>45</v>
      </c>
      <c r="E14">
        <v>5.8</v>
      </c>
    </row>
    <row r="15" spans="1:5">
      <c r="A15" t="s">
        <v>30</v>
      </c>
      <c r="B15" t="s">
        <v>1</v>
      </c>
      <c r="C15">
        <v>195</v>
      </c>
      <c r="D15">
        <v>34</v>
      </c>
      <c r="E15">
        <v>5.7352999999999996</v>
      </c>
    </row>
    <row r="16" spans="1:5">
      <c r="A16" t="s">
        <v>30</v>
      </c>
      <c r="B16" t="s">
        <v>2</v>
      </c>
      <c r="C16">
        <v>252</v>
      </c>
      <c r="D16">
        <v>44</v>
      </c>
      <c r="E16">
        <v>5.7272999999999996</v>
      </c>
    </row>
    <row r="17" spans="1:5">
      <c r="A17" t="s">
        <v>29</v>
      </c>
      <c r="B17" t="s">
        <v>17</v>
      </c>
      <c r="C17">
        <v>211</v>
      </c>
      <c r="D17">
        <v>32</v>
      </c>
      <c r="E17">
        <v>6.5937999999999999</v>
      </c>
    </row>
    <row r="18" spans="1:5">
      <c r="A18" t="s">
        <v>29</v>
      </c>
      <c r="B18" t="s">
        <v>9</v>
      </c>
      <c r="C18">
        <v>201</v>
      </c>
      <c r="D18">
        <v>31</v>
      </c>
      <c r="E18">
        <v>6.4839000000000002</v>
      </c>
    </row>
    <row r="19" spans="1:5">
      <c r="A19" t="s">
        <v>29</v>
      </c>
      <c r="B19" t="s">
        <v>6</v>
      </c>
      <c r="C19">
        <v>365</v>
      </c>
      <c r="D19">
        <v>57</v>
      </c>
      <c r="E19">
        <v>6.4035000000000002</v>
      </c>
    </row>
    <row r="20" spans="1:5">
      <c r="A20" t="s">
        <v>29</v>
      </c>
      <c r="B20" t="s">
        <v>13</v>
      </c>
      <c r="C20">
        <v>277</v>
      </c>
      <c r="D20">
        <v>45</v>
      </c>
      <c r="E20">
        <v>6.1555999999999997</v>
      </c>
    </row>
    <row r="21" spans="1:5">
      <c r="A21" t="s">
        <v>29</v>
      </c>
      <c r="B21" t="s">
        <v>18</v>
      </c>
      <c r="C21">
        <v>188</v>
      </c>
      <c r="D21">
        <v>31</v>
      </c>
      <c r="E21">
        <v>6.0644999999999998</v>
      </c>
    </row>
    <row r="22" spans="1:5">
      <c r="A22" t="s">
        <v>29</v>
      </c>
      <c r="B22" t="s">
        <v>19</v>
      </c>
      <c r="C22">
        <v>181</v>
      </c>
      <c r="D22">
        <v>30</v>
      </c>
      <c r="E22">
        <v>6.0332999999999997</v>
      </c>
    </row>
    <row r="23" spans="1:5">
      <c r="A23" t="s">
        <v>29</v>
      </c>
      <c r="B23" t="s">
        <v>15</v>
      </c>
      <c r="C23">
        <v>179</v>
      </c>
      <c r="D23">
        <v>30</v>
      </c>
      <c r="E23">
        <v>5.9667000000000003</v>
      </c>
    </row>
    <row r="24" spans="1:5">
      <c r="A24" t="s">
        <v>29</v>
      </c>
      <c r="B24" t="s">
        <v>20</v>
      </c>
      <c r="C24">
        <v>343</v>
      </c>
      <c r="D24">
        <v>58</v>
      </c>
      <c r="E24">
        <v>5.9138000000000002</v>
      </c>
    </row>
    <row r="25" spans="1:5">
      <c r="A25" t="s">
        <v>29</v>
      </c>
      <c r="B25" t="s">
        <v>11</v>
      </c>
      <c r="C25">
        <v>188</v>
      </c>
      <c r="D25">
        <v>32</v>
      </c>
      <c r="E25">
        <v>5.875</v>
      </c>
    </row>
    <row r="26" spans="1:5">
      <c r="A26" t="s">
        <v>29</v>
      </c>
      <c r="B26" t="s">
        <v>21</v>
      </c>
      <c r="C26">
        <v>240</v>
      </c>
      <c r="D26">
        <v>41</v>
      </c>
      <c r="E26">
        <v>5.8536999999999999</v>
      </c>
    </row>
    <row r="27" spans="1:5">
      <c r="A27" t="s">
        <v>29</v>
      </c>
      <c r="B27" t="s">
        <v>22</v>
      </c>
      <c r="C27">
        <v>174</v>
      </c>
      <c r="D27">
        <v>30</v>
      </c>
      <c r="E27">
        <v>5.8</v>
      </c>
    </row>
    <row r="28" spans="1:5">
      <c r="A28" t="s">
        <v>29</v>
      </c>
      <c r="B28" t="s">
        <v>23</v>
      </c>
      <c r="C28">
        <v>176</v>
      </c>
      <c r="D28">
        <v>31</v>
      </c>
      <c r="E28">
        <v>5.6773999999999996</v>
      </c>
    </row>
    <row r="29" spans="1:5">
      <c r="A29" t="s">
        <v>29</v>
      </c>
      <c r="B29" t="s">
        <v>24</v>
      </c>
      <c r="C29">
        <v>193</v>
      </c>
      <c r="D29">
        <v>34</v>
      </c>
      <c r="E29">
        <v>5.6764999999999999</v>
      </c>
    </row>
    <row r="30" spans="1:5">
      <c r="A30" t="s">
        <v>29</v>
      </c>
      <c r="B30" t="s">
        <v>25</v>
      </c>
      <c r="C30">
        <v>244</v>
      </c>
      <c r="D30">
        <v>43</v>
      </c>
      <c r="E30">
        <v>5.6744000000000003</v>
      </c>
    </row>
    <row r="31" spans="1:5">
      <c r="A31" t="s">
        <v>28</v>
      </c>
      <c r="B31" s="2" t="s">
        <v>10</v>
      </c>
      <c r="C31">
        <v>354</v>
      </c>
      <c r="D31">
        <v>36</v>
      </c>
      <c r="E31">
        <f t="shared" ref="E31:E45" si="0">C31/D31</f>
        <v>9.8333333333333339</v>
      </c>
    </row>
    <row r="32" spans="1:5">
      <c r="A32" t="s">
        <v>28</v>
      </c>
      <c r="B32" t="s">
        <v>8</v>
      </c>
      <c r="C32">
        <v>369</v>
      </c>
      <c r="D32">
        <v>41</v>
      </c>
      <c r="E32">
        <f t="shared" si="0"/>
        <v>9</v>
      </c>
    </row>
    <row r="33" spans="1:5">
      <c r="A33" t="s">
        <v>28</v>
      </c>
      <c r="B33" t="s">
        <v>16</v>
      </c>
      <c r="C33">
        <v>301</v>
      </c>
      <c r="D33">
        <v>36</v>
      </c>
      <c r="E33">
        <f t="shared" si="0"/>
        <v>8.3611111111111107</v>
      </c>
    </row>
    <row r="34" spans="1:5">
      <c r="A34" t="s">
        <v>28</v>
      </c>
      <c r="B34" t="s">
        <v>11</v>
      </c>
      <c r="C34">
        <v>258</v>
      </c>
      <c r="D34">
        <v>33</v>
      </c>
      <c r="E34">
        <f t="shared" si="0"/>
        <v>7.8181818181818183</v>
      </c>
    </row>
    <row r="35" spans="1:5">
      <c r="A35" t="s">
        <v>28</v>
      </c>
      <c r="B35" t="s">
        <v>1</v>
      </c>
      <c r="C35">
        <v>254</v>
      </c>
      <c r="D35">
        <v>33</v>
      </c>
      <c r="E35">
        <f t="shared" si="0"/>
        <v>7.6969696969696972</v>
      </c>
    </row>
    <row r="36" spans="1:5">
      <c r="A36" t="s">
        <v>28</v>
      </c>
      <c r="B36" t="s">
        <v>0</v>
      </c>
      <c r="C36">
        <v>336</v>
      </c>
      <c r="D36">
        <v>46</v>
      </c>
      <c r="E36">
        <f t="shared" si="0"/>
        <v>7.3043478260869561</v>
      </c>
    </row>
    <row r="37" spans="1:5">
      <c r="A37" t="s">
        <v>28</v>
      </c>
      <c r="B37" t="s">
        <v>4</v>
      </c>
      <c r="C37">
        <v>215</v>
      </c>
      <c r="D37">
        <v>32</v>
      </c>
      <c r="E37">
        <f t="shared" si="0"/>
        <v>6.71875</v>
      </c>
    </row>
    <row r="38" spans="1:5">
      <c r="A38" t="s">
        <v>28</v>
      </c>
      <c r="B38" t="s">
        <v>12</v>
      </c>
      <c r="C38">
        <v>213</v>
      </c>
      <c r="D38">
        <v>32</v>
      </c>
      <c r="E38">
        <f t="shared" si="0"/>
        <v>6.65625</v>
      </c>
    </row>
    <row r="39" spans="1:5">
      <c r="A39" t="s">
        <v>28</v>
      </c>
      <c r="B39" t="s">
        <v>9</v>
      </c>
      <c r="C39">
        <v>196</v>
      </c>
      <c r="D39">
        <v>30</v>
      </c>
      <c r="E39">
        <f t="shared" si="0"/>
        <v>6.5333333333333332</v>
      </c>
    </row>
    <row r="40" spans="1:5">
      <c r="A40" t="s">
        <v>28</v>
      </c>
      <c r="B40" s="2" t="s">
        <v>27</v>
      </c>
      <c r="C40">
        <v>325</v>
      </c>
      <c r="D40">
        <v>52</v>
      </c>
      <c r="E40">
        <f t="shared" si="0"/>
        <v>6.25</v>
      </c>
    </row>
    <row r="41" spans="1:5">
      <c r="A41" t="s">
        <v>28</v>
      </c>
      <c r="B41" s="2" t="s">
        <v>26</v>
      </c>
      <c r="C41">
        <v>225</v>
      </c>
      <c r="D41">
        <v>38</v>
      </c>
      <c r="E41">
        <f t="shared" si="0"/>
        <v>5.9210526315789478</v>
      </c>
    </row>
    <row r="42" spans="1:5">
      <c r="A42" t="s">
        <v>28</v>
      </c>
      <c r="B42" t="s">
        <v>14</v>
      </c>
      <c r="C42">
        <v>195</v>
      </c>
      <c r="D42">
        <v>35</v>
      </c>
      <c r="E42">
        <f t="shared" si="0"/>
        <v>5.5714285714285712</v>
      </c>
    </row>
    <row r="43" spans="1:5">
      <c r="A43" t="s">
        <v>28</v>
      </c>
      <c r="B43" t="s">
        <v>15</v>
      </c>
      <c r="C43">
        <v>210</v>
      </c>
      <c r="D43">
        <v>40</v>
      </c>
      <c r="E43">
        <f t="shared" si="0"/>
        <v>5.25</v>
      </c>
    </row>
    <row r="44" spans="1:5">
      <c r="A44" t="s">
        <v>28</v>
      </c>
      <c r="B44" t="s">
        <v>2</v>
      </c>
      <c r="C44">
        <v>158</v>
      </c>
      <c r="D44">
        <v>35</v>
      </c>
      <c r="E44">
        <f t="shared" si="0"/>
        <v>4.5142857142857142</v>
      </c>
    </row>
    <row r="45" spans="1:5">
      <c r="A45" t="s">
        <v>28</v>
      </c>
      <c r="B45" t="s">
        <v>6</v>
      </c>
      <c r="C45">
        <v>156</v>
      </c>
      <c r="D45">
        <v>44</v>
      </c>
      <c r="E45">
        <f t="shared" si="0"/>
        <v>3.5454545454545454</v>
      </c>
    </row>
    <row r="46" spans="1:5">
      <c r="A46" t="s">
        <v>45</v>
      </c>
      <c r="B46" t="s">
        <v>16</v>
      </c>
      <c r="C46">
        <v>251</v>
      </c>
      <c r="D46">
        <v>30</v>
      </c>
      <c r="E46">
        <f>C46/D46</f>
        <v>8.3666666666666671</v>
      </c>
    </row>
    <row r="47" spans="1:5">
      <c r="A47" t="s">
        <v>45</v>
      </c>
      <c r="B47" t="s">
        <v>15</v>
      </c>
      <c r="C47">
        <v>200</v>
      </c>
      <c r="D47">
        <v>30</v>
      </c>
      <c r="E47">
        <f t="shared" ref="E47:E60" si="1">C47/D47</f>
        <v>6.666666666666667</v>
      </c>
    </row>
    <row r="48" spans="1:5">
      <c r="A48" t="s">
        <v>45</v>
      </c>
      <c r="B48" t="s">
        <v>14</v>
      </c>
      <c r="C48">
        <v>194</v>
      </c>
      <c r="D48">
        <v>30</v>
      </c>
      <c r="E48">
        <f t="shared" si="1"/>
        <v>6.4666666666666668</v>
      </c>
    </row>
    <row r="49" spans="1:5">
      <c r="A49" t="s">
        <v>45</v>
      </c>
      <c r="B49" t="s">
        <v>13</v>
      </c>
      <c r="C49">
        <v>301</v>
      </c>
      <c r="D49">
        <v>49</v>
      </c>
      <c r="E49">
        <f t="shared" si="1"/>
        <v>6.1428571428571432</v>
      </c>
    </row>
    <row r="50" spans="1:5">
      <c r="A50" t="s">
        <v>45</v>
      </c>
      <c r="B50" t="s">
        <v>12</v>
      </c>
      <c r="C50">
        <v>206</v>
      </c>
      <c r="D50">
        <v>34</v>
      </c>
      <c r="E50">
        <f t="shared" si="1"/>
        <v>6.0588235294117645</v>
      </c>
    </row>
    <row r="51" spans="1:5">
      <c r="A51" t="s">
        <v>45</v>
      </c>
      <c r="B51" t="s">
        <v>11</v>
      </c>
      <c r="C51">
        <v>215</v>
      </c>
      <c r="D51">
        <v>35</v>
      </c>
      <c r="E51">
        <f t="shared" si="1"/>
        <v>6.1428571428571432</v>
      </c>
    </row>
    <row r="52" spans="1:5">
      <c r="A52" t="s">
        <v>45</v>
      </c>
      <c r="B52" s="2" t="s">
        <v>44</v>
      </c>
      <c r="C52">
        <v>204</v>
      </c>
      <c r="D52">
        <v>34</v>
      </c>
      <c r="E52">
        <f t="shared" si="1"/>
        <v>6</v>
      </c>
    </row>
    <row r="53" spans="1:5">
      <c r="A53" t="s">
        <v>45</v>
      </c>
      <c r="B53" t="s">
        <v>9</v>
      </c>
      <c r="C53">
        <v>184</v>
      </c>
      <c r="D53">
        <v>31</v>
      </c>
      <c r="E53">
        <f t="shared" si="1"/>
        <v>5.935483870967742</v>
      </c>
    </row>
    <row r="54" spans="1:5">
      <c r="A54" t="s">
        <v>45</v>
      </c>
      <c r="B54" t="s">
        <v>4</v>
      </c>
      <c r="C54">
        <v>200</v>
      </c>
      <c r="D54">
        <v>34</v>
      </c>
      <c r="E54">
        <f t="shared" si="1"/>
        <v>5.882352941176471</v>
      </c>
    </row>
    <row r="55" spans="1:5">
      <c r="A55" t="s">
        <v>45</v>
      </c>
      <c r="B55" s="2" t="s">
        <v>43</v>
      </c>
      <c r="C55">
        <v>257</v>
      </c>
      <c r="D55">
        <v>44</v>
      </c>
      <c r="E55">
        <f t="shared" si="1"/>
        <v>5.8409090909090908</v>
      </c>
    </row>
    <row r="56" spans="1:5">
      <c r="A56" t="s">
        <v>45</v>
      </c>
      <c r="B56" t="s">
        <v>7</v>
      </c>
      <c r="C56">
        <v>210</v>
      </c>
      <c r="D56">
        <v>36</v>
      </c>
      <c r="E56">
        <f t="shared" si="1"/>
        <v>5.833333333333333</v>
      </c>
    </row>
    <row r="57" spans="1:5">
      <c r="A57" t="s">
        <v>45</v>
      </c>
      <c r="B57" t="s">
        <v>6</v>
      </c>
      <c r="C57">
        <v>186</v>
      </c>
      <c r="D57">
        <v>32</v>
      </c>
      <c r="E57">
        <f t="shared" si="1"/>
        <v>5.8125</v>
      </c>
    </row>
    <row r="58" spans="1:5">
      <c r="A58" t="s">
        <v>45</v>
      </c>
      <c r="B58" t="s">
        <v>0</v>
      </c>
      <c r="C58">
        <v>261</v>
      </c>
      <c r="D58">
        <v>45</v>
      </c>
      <c r="E58">
        <f t="shared" si="1"/>
        <v>5.8</v>
      </c>
    </row>
    <row r="59" spans="1:5">
      <c r="A59" t="s">
        <v>45</v>
      </c>
      <c r="B59" t="s">
        <v>1</v>
      </c>
      <c r="C59">
        <v>195</v>
      </c>
      <c r="D59">
        <v>34</v>
      </c>
      <c r="E59">
        <f t="shared" si="1"/>
        <v>5.7352941176470589</v>
      </c>
    </row>
    <row r="60" spans="1:5">
      <c r="A60" t="s">
        <v>45</v>
      </c>
      <c r="B60" s="2" t="s">
        <v>42</v>
      </c>
      <c r="C60">
        <v>252</v>
      </c>
      <c r="D60">
        <v>44</v>
      </c>
      <c r="E60">
        <f t="shared" si="1"/>
        <v>5.7272727272727275</v>
      </c>
    </row>
  </sheetData>
  <autoFilter ref="A1:E45">
    <sortState ref="A2:E45">
      <sortCondition ref="A1:A4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5"/>
    </sheetView>
  </sheetViews>
  <sheetFormatPr defaultRowHeight="15"/>
  <cols>
    <col min="1" max="1" width="15.42578125" customWidth="1"/>
  </cols>
  <sheetData>
    <row r="1" spans="1:4">
      <c r="A1" t="s">
        <v>16</v>
      </c>
      <c r="B1">
        <v>251</v>
      </c>
      <c r="C1">
        <v>30</v>
      </c>
      <c r="D1">
        <f>B1/C1</f>
        <v>8.3666666666666671</v>
      </c>
    </row>
    <row r="2" spans="1:4">
      <c r="A2" t="s">
        <v>15</v>
      </c>
      <c r="B2">
        <v>200</v>
      </c>
      <c r="C2">
        <v>30</v>
      </c>
      <c r="D2">
        <f t="shared" ref="D2:D15" si="0">B2/C2</f>
        <v>6.666666666666667</v>
      </c>
    </row>
    <row r="3" spans="1:4">
      <c r="A3" t="s">
        <v>14</v>
      </c>
      <c r="B3">
        <v>194</v>
      </c>
      <c r="C3">
        <v>30</v>
      </c>
      <c r="D3">
        <f t="shared" si="0"/>
        <v>6.4666666666666668</v>
      </c>
    </row>
    <row r="4" spans="1:4">
      <c r="A4" t="s">
        <v>13</v>
      </c>
      <c r="B4">
        <v>301</v>
      </c>
      <c r="C4">
        <v>49</v>
      </c>
      <c r="D4">
        <f t="shared" si="0"/>
        <v>6.1428571428571432</v>
      </c>
    </row>
    <row r="5" spans="1:4">
      <c r="A5" t="s">
        <v>12</v>
      </c>
      <c r="B5">
        <v>206</v>
      </c>
      <c r="C5">
        <v>34</v>
      </c>
      <c r="D5">
        <f t="shared" si="0"/>
        <v>6.0588235294117645</v>
      </c>
    </row>
    <row r="6" spans="1:4">
      <c r="A6" t="s">
        <v>11</v>
      </c>
      <c r="B6">
        <v>215</v>
      </c>
      <c r="C6">
        <v>35</v>
      </c>
      <c r="D6">
        <f t="shared" si="0"/>
        <v>6.1428571428571432</v>
      </c>
    </row>
    <row r="7" spans="1:4">
      <c r="A7" s="2" t="s">
        <v>44</v>
      </c>
      <c r="B7">
        <v>204</v>
      </c>
      <c r="C7">
        <v>34</v>
      </c>
      <c r="D7">
        <f t="shared" si="0"/>
        <v>6</v>
      </c>
    </row>
    <row r="8" spans="1:4">
      <c r="A8" t="s">
        <v>9</v>
      </c>
      <c r="B8">
        <v>184</v>
      </c>
      <c r="C8">
        <v>31</v>
      </c>
      <c r="D8">
        <f t="shared" si="0"/>
        <v>5.935483870967742</v>
      </c>
    </row>
    <row r="9" spans="1:4">
      <c r="A9" t="s">
        <v>4</v>
      </c>
      <c r="B9">
        <v>200</v>
      </c>
      <c r="C9">
        <v>34</v>
      </c>
      <c r="D9">
        <f t="shared" si="0"/>
        <v>5.882352941176471</v>
      </c>
    </row>
    <row r="10" spans="1:4">
      <c r="A10" s="2" t="s">
        <v>43</v>
      </c>
      <c r="B10">
        <v>257</v>
      </c>
      <c r="C10">
        <v>44</v>
      </c>
      <c r="D10">
        <f t="shared" si="0"/>
        <v>5.8409090909090908</v>
      </c>
    </row>
    <row r="11" spans="1:4">
      <c r="A11" t="s">
        <v>7</v>
      </c>
      <c r="B11">
        <v>210</v>
      </c>
      <c r="C11">
        <v>36</v>
      </c>
      <c r="D11">
        <f t="shared" si="0"/>
        <v>5.833333333333333</v>
      </c>
    </row>
    <row r="12" spans="1:4">
      <c r="A12" t="s">
        <v>6</v>
      </c>
      <c r="B12">
        <v>186</v>
      </c>
      <c r="C12">
        <v>32</v>
      </c>
      <c r="D12">
        <f t="shared" si="0"/>
        <v>5.8125</v>
      </c>
    </row>
    <row r="13" spans="1:4">
      <c r="A13" t="s">
        <v>0</v>
      </c>
      <c r="B13">
        <v>261</v>
      </c>
      <c r="C13">
        <v>45</v>
      </c>
      <c r="D13">
        <f t="shared" si="0"/>
        <v>5.8</v>
      </c>
    </row>
    <row r="14" spans="1:4">
      <c r="A14" t="s">
        <v>1</v>
      </c>
      <c r="B14">
        <v>195</v>
      </c>
      <c r="C14">
        <v>34</v>
      </c>
      <c r="D14">
        <f t="shared" si="0"/>
        <v>5.7352941176470589</v>
      </c>
    </row>
    <row r="15" spans="1:4">
      <c r="A15" s="2" t="s">
        <v>42</v>
      </c>
      <c r="B15">
        <v>252</v>
      </c>
      <c r="C15">
        <v>44</v>
      </c>
      <c r="D15">
        <f t="shared" si="0"/>
        <v>5.7272727272727275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Zbir</vt:lpstr>
      <vt:lpstr>Decembar</vt:lpstr>
      <vt:lpstr>novembar</vt:lpstr>
      <vt:lpstr>Oktobar</vt:lpstr>
      <vt:lpstr>Sheet8</vt:lpstr>
      <vt:lpstr>Baza</vt:lpstr>
      <vt:lpstr>Septembar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2015-01-24T23:07:02Z</dcterms:created>
  <dcterms:modified xsi:type="dcterms:W3CDTF">2015-01-28T22:23:18Z</dcterms:modified>
</cp:coreProperties>
</file>