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4355" windowHeight="4680" activeTab="2"/>
  </bookViews>
  <sheets>
    <sheet name="Zbir" sheetId="7" r:id="rId1"/>
    <sheet name="Zbir (2)" sheetId="8" r:id="rId2"/>
    <sheet name="Baza" sheetId="6" r:id="rId3"/>
  </sheets>
  <calcPr calcId="124519"/>
  <pivotCaches>
    <pivotCache cacheId="140" r:id="rId4"/>
  </pivotCaches>
</workbook>
</file>

<file path=xl/calcChain.xml><?xml version="1.0" encoding="utf-8"?>
<calcChain xmlns="http://schemas.openxmlformats.org/spreadsheetml/2006/main">
  <c r="G15" i="6"/>
  <c r="G14"/>
  <c r="G11"/>
  <c r="G13"/>
  <c r="G8"/>
  <c r="G12"/>
  <c r="G6"/>
  <c r="G7"/>
  <c r="G2"/>
  <c r="G10"/>
  <c r="G9"/>
  <c r="G4"/>
  <c r="G5"/>
  <c r="G3"/>
  <c r="G22"/>
  <c r="G18"/>
  <c r="G29"/>
  <c r="G27"/>
  <c r="G17"/>
  <c r="G16"/>
  <c r="G21"/>
  <c r="G28"/>
  <c r="G24"/>
  <c r="G26"/>
  <c r="G25"/>
  <c r="G23"/>
  <c r="G20"/>
  <c r="G30"/>
  <c r="G19"/>
  <c r="F15"/>
  <c r="H15" s="1"/>
  <c r="F14"/>
  <c r="H14" s="1"/>
  <c r="F11"/>
  <c r="H11" s="1"/>
  <c r="F13"/>
  <c r="H13" s="1"/>
  <c r="F8"/>
  <c r="H8" s="1"/>
  <c r="F12"/>
  <c r="H12" s="1"/>
  <c r="F6"/>
  <c r="H6" s="1"/>
  <c r="F7"/>
  <c r="H7" s="1"/>
  <c r="F2"/>
  <c r="H2" s="1"/>
  <c r="F10"/>
  <c r="H10" s="1"/>
  <c r="F9"/>
  <c r="H9" s="1"/>
  <c r="F4"/>
  <c r="H4" s="1"/>
  <c r="F5"/>
  <c r="H5" s="1"/>
  <c r="F3"/>
  <c r="H3" s="1"/>
  <c r="F22"/>
  <c r="H22" s="1"/>
  <c r="F18"/>
  <c r="H18" s="1"/>
  <c r="F29"/>
  <c r="H29" s="1"/>
  <c r="F27"/>
  <c r="H27" s="1"/>
  <c r="F17"/>
  <c r="H17" s="1"/>
  <c r="F16"/>
  <c r="H16" s="1"/>
  <c r="F21"/>
  <c r="H21" s="1"/>
  <c r="F28"/>
  <c r="H28" s="1"/>
  <c r="F24"/>
  <c r="H24" s="1"/>
  <c r="F26"/>
  <c r="H26" s="1"/>
  <c r="F25"/>
  <c r="H25" s="1"/>
  <c r="F23"/>
  <c r="H23" s="1"/>
  <c r="F20"/>
  <c r="H20" s="1"/>
  <c r="F30"/>
  <c r="H30" s="1"/>
  <c r="F19"/>
  <c r="H19" s="1"/>
  <c r="E14"/>
  <c r="E11"/>
  <c r="E13"/>
  <c r="E8"/>
  <c r="I8" s="1"/>
  <c r="E12"/>
  <c r="I12" s="1"/>
  <c r="E6"/>
  <c r="E7"/>
  <c r="I7" s="1"/>
  <c r="E2"/>
  <c r="E10"/>
  <c r="I10" s="1"/>
  <c r="E9"/>
  <c r="I9" s="1"/>
  <c r="E4"/>
  <c r="I4" s="1"/>
  <c r="E5"/>
  <c r="I5" s="1"/>
  <c r="E3"/>
  <c r="I3" s="1"/>
  <c r="E22"/>
  <c r="I22" s="1"/>
  <c r="E18"/>
  <c r="E29"/>
  <c r="I29" s="1"/>
  <c r="E27"/>
  <c r="E17"/>
  <c r="I17" s="1"/>
  <c r="E16"/>
  <c r="E21"/>
  <c r="I21" s="1"/>
  <c r="E28"/>
  <c r="E24"/>
  <c r="I24" s="1"/>
  <c r="E26"/>
  <c r="I26" s="1"/>
  <c r="E25"/>
  <c r="I25" s="1"/>
  <c r="E23"/>
  <c r="E20"/>
  <c r="I20" s="1"/>
  <c r="E30"/>
  <c r="I30" s="1"/>
  <c r="E19"/>
  <c r="I19" s="1"/>
  <c r="E15"/>
  <c r="I15" s="1"/>
  <c r="I13" l="1"/>
  <c r="I14"/>
  <c r="I2"/>
  <c r="I6"/>
  <c r="I11"/>
  <c r="I28"/>
  <c r="I18"/>
  <c r="I16"/>
  <c r="I27"/>
  <c r="I23"/>
</calcChain>
</file>

<file path=xl/sharedStrings.xml><?xml version="1.0" encoding="utf-8"?>
<sst xmlns="http://schemas.openxmlformats.org/spreadsheetml/2006/main" count="127" uniqueCount="40">
  <si>
    <t xml:space="preserve">Maja Stević </t>
  </si>
  <si>
    <t xml:space="preserve">Zlatko Ziric </t>
  </si>
  <si>
    <t xml:space="preserve">Irena Subotic </t>
  </si>
  <si>
    <t xml:space="preserve">Nikola Nikolic </t>
  </si>
  <si>
    <t xml:space="preserve">Miloš Milošević </t>
  </si>
  <si>
    <t xml:space="preserve">Sanja Milic </t>
  </si>
  <si>
    <t xml:space="preserve">Savo Savic </t>
  </si>
  <si>
    <t xml:space="preserve">Vladimir Jajcic </t>
  </si>
  <si>
    <t xml:space="preserve">Miki Mikolić </t>
  </si>
  <si>
    <t xml:space="preserve">Alek Disić </t>
  </si>
  <si>
    <t xml:space="preserve">Bogdan Bogic </t>
  </si>
  <si>
    <t xml:space="preserve">Toma Tomic </t>
  </si>
  <si>
    <t xml:space="preserve">Voja Vojvić </t>
  </si>
  <si>
    <t xml:space="preserve">Dejan Dejac </t>
  </si>
  <si>
    <t>Milos Tratic</t>
  </si>
  <si>
    <t>Zlatko Zec</t>
  </si>
  <si>
    <t>Haso Hasić</t>
  </si>
  <si>
    <t>Milja Txccc</t>
  </si>
  <si>
    <t>Draga Mašin</t>
  </si>
  <si>
    <t>Maja Licac</t>
  </si>
  <si>
    <t xml:space="preserve">Ivan Ixcvic </t>
  </si>
  <si>
    <t>BoRa Kvaka</t>
  </si>
  <si>
    <t>Dejan Dehkil</t>
  </si>
  <si>
    <t xml:space="preserve">Bojjan Bolic </t>
  </si>
  <si>
    <t>Ime i prezime</t>
  </si>
  <si>
    <t>ProsekZaMesec</t>
  </si>
  <si>
    <t>Mesec</t>
  </si>
  <si>
    <t>Novembar</t>
  </si>
  <si>
    <t>Decembar</t>
  </si>
  <si>
    <t>Column Labels</t>
  </si>
  <si>
    <t>Grand Total</t>
  </si>
  <si>
    <t>Row Labels</t>
  </si>
  <si>
    <t>Sum of ProsekZaMesec</t>
  </si>
  <si>
    <t>Average of ProsekZaMesec</t>
  </si>
  <si>
    <t>BrPartija</t>
  </si>
  <si>
    <t>BrBodova</t>
  </si>
  <si>
    <t>Ukupno bodova</t>
  </si>
  <si>
    <t>UkupnoPartija</t>
  </si>
  <si>
    <t>ProsekBodova</t>
  </si>
  <si>
    <t>ZbirProsekaBod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</si>
</sst>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pivotButton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pivotButton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3" xfId="0" applyFont="1" applyFill="1" applyBorder="1"/>
    <xf numFmtId="0" fontId="0" fillId="3" borderId="3" xfId="0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0" fontId="0" fillId="4" borderId="3" xfId="0" applyFont="1" applyFill="1" applyBorder="1"/>
    <xf numFmtId="0" fontId="0" fillId="4" borderId="3" xfId="0" applyFont="1" applyFill="1" applyBorder="1" applyAlignment="1">
      <alignment horizontal="center"/>
    </xf>
    <xf numFmtId="0" fontId="0" fillId="4" borderId="3" xfId="0" applyNumberFormat="1" applyFont="1" applyFill="1" applyBorder="1" applyAlignment="1">
      <alignment horizontal="center"/>
    </xf>
    <xf numFmtId="0" fontId="0" fillId="4" borderId="4" xfId="0" applyNumberFormat="1" applyFont="1" applyFill="1" applyBorder="1" applyAlignment="1">
      <alignment horizontal="center"/>
    </xf>
    <xf numFmtId="0" fontId="0" fillId="3" borderId="5" xfId="0" applyFont="1" applyFill="1" applyBorder="1"/>
    <xf numFmtId="0" fontId="0" fillId="3" borderId="5" xfId="0" applyFont="1" applyFill="1" applyBorder="1" applyAlignment="1">
      <alignment horizontal="center"/>
    </xf>
    <xf numFmtId="0" fontId="0" fillId="3" borderId="5" xfId="0" applyNumberFormat="1" applyFont="1" applyFill="1" applyBorder="1" applyAlignment="1">
      <alignment horizontal="center"/>
    </xf>
    <xf numFmtId="0" fontId="0" fillId="3" borderId="0" xfId="0" applyNumberFormat="1" applyFont="1" applyFill="1" applyAlignment="1">
      <alignment horizontal="center"/>
    </xf>
  </cellXfs>
  <cellStyles count="1">
    <cellStyle name="Normal" xfId="0" builtinId="0"/>
  </cellStyles>
  <dxfs count="106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border outline="0">
        <bottom style="thick">
          <color theme="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  <vertical/>
        <horizontal/>
      </border>
    </dxf>
    <dxf>
      <font>
        <color theme="6" tint="-0.24994659260841701"/>
      </font>
    </dxf>
    <dxf>
      <font>
        <color theme="6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 Tod" refreshedDate="42029.42856886574" createdVersion="3" refreshedVersion="3" minRefreshableVersion="3" recordCount="29">
  <cacheSource type="worksheet">
    <worksheetSource name="Table3[#All]"/>
  </cacheSource>
  <cacheFields count="9">
    <cacheField name="Mesec" numFmtId="0">
      <sharedItems count="2">
        <s v="Novembar"/>
        <s v="Decembar"/>
      </sharedItems>
    </cacheField>
    <cacheField name="Ime i prezime" numFmtId="0">
      <sharedItems count="24">
        <s v="Alek Disić "/>
        <s v="Bojjan Bolic "/>
        <s v="BoRa Kvaka"/>
        <s v="Dejan Dehkil"/>
        <s v="Dejan Dejac "/>
        <s v="Draga Mašin"/>
        <s v="Haso Hasić"/>
        <s v="Ivan Ixcvic "/>
        <s v="Maja Licac"/>
        <s v="Miloš Milošević "/>
        <s v="Milja Txccc"/>
        <s v="Toma Tomic "/>
        <s v="Vladimir Jajcic "/>
        <s v="Zlatko Zec"/>
        <s v="Bogdan Bogic "/>
        <s v="Irena Subotic "/>
        <s v="Maja Stević "/>
        <s v="Miki Mikolić "/>
        <s v="Milos Tratic"/>
        <s v="Nikola Nikolic "/>
        <s v="Sanja Milic "/>
        <s v="Savo Savic "/>
        <s v="Voja Vojvić "/>
        <s v="Zlatko Ziric "/>
      </sharedItems>
    </cacheField>
    <cacheField name="BrBodova" numFmtId="0">
      <sharedItems containsSemiMixedTypes="0" containsString="0" containsNumber="1" containsInteger="1" minValue="174" maxValue="365"/>
    </cacheField>
    <cacheField name="BrPartija" numFmtId="0">
      <sharedItems containsSemiMixedTypes="0" containsString="0" containsNumber="1" containsInteger="1" minValue="30" maxValue="58"/>
    </cacheField>
    <cacheField name="ProsekZaMesec" numFmtId="0">
      <sharedItems containsSemiMixedTypes="0" containsString="0" containsNumber="1" minValue="5.6744186046511631" maxValue="6.7"/>
    </cacheField>
    <cacheField name="Ukupno bodova" numFmtId="0">
      <sharedItems containsSemiMixedTypes="0" containsString="0" containsNumber="1" containsInteger="1" minValue="174" maxValue="578"/>
    </cacheField>
    <cacheField name="UkupnoPartija" numFmtId="0">
      <sharedItems containsSemiMixedTypes="0" containsString="0" containsNumber="1" containsInteger="1" minValue="30" maxValue="94"/>
    </cacheField>
    <cacheField name="ProsekBodova" numFmtId="0">
      <sharedItems containsSemiMixedTypes="0" containsString="0" containsNumber="1" minValue="5.6744186046511631" maxValue="6.7"/>
    </cacheField>
    <cacheField name="ZbirProsekaBod" numFmtId="0">
      <sharedItems containsSemiMixedTypes="0" containsString="0" containsNumber="1" minValue="5.6744186046511631" maxValue="12.63333333333333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x v="0"/>
    <n v="188"/>
    <n v="32"/>
    <n v="5.875"/>
    <n v="398"/>
    <n v="67"/>
    <n v="5.9402985074626864"/>
    <n v="11.875"/>
  </r>
  <r>
    <x v="0"/>
    <x v="1"/>
    <n v="244"/>
    <n v="43"/>
    <n v="5.6744186046511631"/>
    <n v="244"/>
    <n v="43"/>
    <n v="5.6744186046511631"/>
    <n v="5.6744186046511631"/>
  </r>
  <r>
    <x v="0"/>
    <x v="2"/>
    <n v="176"/>
    <n v="31"/>
    <n v="5.67741935483871"/>
    <n v="176"/>
    <n v="31"/>
    <n v="5.67741935483871"/>
    <n v="5.67741935483871"/>
  </r>
  <r>
    <x v="0"/>
    <x v="3"/>
    <n v="193"/>
    <n v="34"/>
    <n v="5.6764705882352944"/>
    <n v="193"/>
    <n v="34"/>
    <n v="5.6764705882352944"/>
    <n v="5.6764705882352944"/>
  </r>
  <r>
    <x v="0"/>
    <x v="4"/>
    <n v="179"/>
    <n v="30"/>
    <n v="5.9666666666666668"/>
    <n v="379"/>
    <n v="60"/>
    <n v="6.3166666666666664"/>
    <n v="12.633333333333333"/>
  </r>
  <r>
    <x v="0"/>
    <x v="5"/>
    <n v="343"/>
    <n v="58"/>
    <n v="5.9137931034482758"/>
    <n v="343"/>
    <n v="58"/>
    <n v="5.9137931034482758"/>
    <n v="5.9137931034482758"/>
  </r>
  <r>
    <x v="0"/>
    <x v="6"/>
    <n v="188"/>
    <n v="31"/>
    <n v="6.064516129032258"/>
    <n v="188"/>
    <n v="31"/>
    <n v="6.064516129032258"/>
    <n v="6.064516129032258"/>
  </r>
  <r>
    <x v="0"/>
    <x v="7"/>
    <n v="174"/>
    <n v="30"/>
    <n v="5.8"/>
    <n v="174"/>
    <n v="30"/>
    <n v="5.8"/>
    <n v="5.8"/>
  </r>
  <r>
    <x v="0"/>
    <x v="8"/>
    <n v="240"/>
    <n v="41"/>
    <n v="5.8536585365853657"/>
    <n v="240"/>
    <n v="41"/>
    <n v="5.8536585365853657"/>
    <n v="5.8536585365853657"/>
  </r>
  <r>
    <x v="0"/>
    <x v="9"/>
    <n v="365"/>
    <n v="57"/>
    <n v="6.4035087719298245"/>
    <n v="551"/>
    <n v="89"/>
    <n v="6.191011235955056"/>
    <n v="12.216008771929825"/>
  </r>
  <r>
    <x v="0"/>
    <x v="10"/>
    <n v="181"/>
    <n v="30"/>
    <n v="6.0333333333333332"/>
    <n v="181"/>
    <n v="30"/>
    <n v="6.0333333333333332"/>
    <n v="6.0333333333333332"/>
  </r>
  <r>
    <x v="0"/>
    <x v="11"/>
    <n v="277"/>
    <n v="45"/>
    <n v="6.1555555555555559"/>
    <n v="578"/>
    <n v="94"/>
    <n v="6.1489361702127656"/>
    <n v="12.298412698412699"/>
  </r>
  <r>
    <x v="0"/>
    <x v="12"/>
    <n v="201"/>
    <n v="31"/>
    <n v="6.4838709677419351"/>
    <n v="385"/>
    <n v="62"/>
    <n v="6.209677419354839"/>
    <n v="12.419354838709676"/>
  </r>
  <r>
    <x v="0"/>
    <x v="13"/>
    <n v="211"/>
    <n v="32"/>
    <n v="6.59375"/>
    <n v="211"/>
    <n v="32"/>
    <n v="6.59375"/>
    <n v="6.59375"/>
  </r>
  <r>
    <x v="1"/>
    <x v="0"/>
    <n v="210"/>
    <n v="35"/>
    <n v="6"/>
    <n v="398"/>
    <n v="67"/>
    <n v="5.9402985074626864"/>
    <n v="11.875"/>
  </r>
  <r>
    <x v="1"/>
    <x v="14"/>
    <n v="206"/>
    <n v="34"/>
    <n v="6.0588235294117645"/>
    <n v="206"/>
    <n v="34"/>
    <n v="6.0588235294117645"/>
    <n v="6.0588235294117645"/>
  </r>
  <r>
    <x v="1"/>
    <x v="4"/>
    <n v="200"/>
    <n v="30"/>
    <n v="6.666666666666667"/>
    <n v="379"/>
    <n v="60"/>
    <n v="6.3166666666666664"/>
    <n v="12.633333333333333"/>
  </r>
  <r>
    <x v="1"/>
    <x v="15"/>
    <n v="252"/>
    <n v="44"/>
    <n v="5.7272727272727275"/>
    <n v="252"/>
    <n v="44"/>
    <n v="5.7272727272727275"/>
    <n v="5.7272727272727275"/>
  </r>
  <r>
    <x v="1"/>
    <x v="16"/>
    <n v="261"/>
    <n v="45"/>
    <n v="5.8"/>
    <n v="261"/>
    <n v="45"/>
    <n v="5.8"/>
    <n v="5.8"/>
  </r>
  <r>
    <x v="1"/>
    <x v="17"/>
    <n v="204"/>
    <n v="34"/>
    <n v="6"/>
    <n v="204"/>
    <n v="34"/>
    <n v="6"/>
    <n v="6"/>
  </r>
  <r>
    <x v="1"/>
    <x v="18"/>
    <n v="201"/>
    <n v="30"/>
    <n v="6.7"/>
    <n v="201"/>
    <n v="30"/>
    <n v="6.7"/>
    <n v="6.7"/>
  </r>
  <r>
    <x v="1"/>
    <x v="9"/>
    <n v="186"/>
    <n v="32"/>
    <n v="5.8125"/>
    <n v="551"/>
    <n v="89"/>
    <n v="6.191011235955056"/>
    <n v="12.216008771929825"/>
  </r>
  <r>
    <x v="1"/>
    <x v="19"/>
    <n v="200"/>
    <n v="34"/>
    <n v="5.882352941176471"/>
    <n v="200"/>
    <n v="34"/>
    <n v="5.882352941176471"/>
    <n v="5.882352941176471"/>
  </r>
  <r>
    <x v="1"/>
    <x v="20"/>
    <n v="210"/>
    <n v="36"/>
    <n v="5.833333333333333"/>
    <n v="210"/>
    <n v="36"/>
    <n v="5.833333333333333"/>
    <n v="5.833333333333333"/>
  </r>
  <r>
    <x v="1"/>
    <x v="21"/>
    <n v="257"/>
    <n v="44"/>
    <n v="5.8409090909090908"/>
    <n v="257"/>
    <n v="44"/>
    <n v="5.8409090909090908"/>
    <n v="5.8409090909090908"/>
  </r>
  <r>
    <x v="1"/>
    <x v="11"/>
    <n v="301"/>
    <n v="49"/>
    <n v="6.1428571428571432"/>
    <n v="578"/>
    <n v="94"/>
    <n v="6.1489361702127656"/>
    <n v="12.298412698412699"/>
  </r>
  <r>
    <x v="1"/>
    <x v="12"/>
    <n v="184"/>
    <n v="31"/>
    <n v="5.935483870967742"/>
    <n v="385"/>
    <n v="62"/>
    <n v="6.209677419354839"/>
    <n v="12.419354838709676"/>
  </r>
  <r>
    <x v="1"/>
    <x v="22"/>
    <n v="194"/>
    <n v="30"/>
    <n v="6.4666666666666668"/>
    <n v="194"/>
    <n v="30"/>
    <n v="6.4666666666666668"/>
    <n v="6.4666666666666668"/>
  </r>
  <r>
    <x v="1"/>
    <x v="23"/>
    <n v="195"/>
    <n v="34"/>
    <n v="5.7352941176470589"/>
    <n v="195"/>
    <n v="34"/>
    <n v="5.7352941176470589"/>
    <n v="5.73529411764705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0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>
  <location ref="A3:D28" firstHeaderRow="1" firstDataRow="2" firstDataCol="1"/>
  <pivotFields count="9">
    <pivotField axis="axisCol" showAll="0">
      <items count="3">
        <item x="0"/>
        <item x="1"/>
        <item t="default"/>
      </items>
    </pivotField>
    <pivotField axis="axisRow" showAll="0">
      <items count="25">
        <item x="13"/>
        <item x="12"/>
        <item x="9"/>
        <item x="11"/>
        <item x="6"/>
        <item x="10"/>
        <item x="4"/>
        <item x="5"/>
        <item x="0"/>
        <item x="8"/>
        <item x="7"/>
        <item x="2"/>
        <item x="3"/>
        <item x="1"/>
        <item x="18"/>
        <item x="22"/>
        <item x="14"/>
        <item x="17"/>
        <item x="19"/>
        <item x="21"/>
        <item x="20"/>
        <item x="16"/>
        <item x="23"/>
        <item x="15"/>
        <item t="default"/>
      </items>
    </pivotField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0"/>
  </colFields>
  <colItems count="3">
    <i>
      <x/>
    </i>
    <i>
      <x v="1"/>
    </i>
    <i t="grand">
      <x/>
    </i>
  </colItems>
  <dataFields count="1">
    <dataField name="Sum of ProsekZaMesec" fld="4" baseField="0" baseItem="0"/>
  </dataFields>
  <formats count="13">
    <format dxfId="880">
      <pivotArea type="all" dataOnly="0" outline="0" fieldPosition="0"/>
    </format>
    <format dxfId="881">
      <pivotArea type="origin" dataOnly="0" labelOnly="1" outline="0" fieldPosition="0"/>
    </format>
    <format dxfId="882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883">
      <pivotArea type="origin" dataOnly="0" labelOnly="1" outline="0" fieldPosition="0"/>
    </format>
    <format dxfId="884">
      <pivotArea field="1" type="button" dataOnly="0" labelOnly="1" outline="0" axis="axisRow" fieldPosition="0"/>
    </format>
    <format dxfId="885">
      <pivotArea field="0" type="button" dataOnly="0" labelOnly="1" outline="0" axis="axisCol" fieldPosition="0"/>
    </format>
    <format dxfId="886">
      <pivotArea field="-2" type="button" dataOnly="0" labelOnly="1" outline="0" axis="axisValues" fieldPosition="0"/>
    </format>
    <format dxfId="887">
      <pivotArea type="topRight" dataOnly="0" labelOnly="1" outline="0" fieldPosition="0"/>
    </format>
    <format dxfId="888">
      <pivotArea dataOnly="0" labelOnly="1" fieldPosition="0">
        <references count="1">
          <reference field="0" count="0"/>
        </references>
      </pivotArea>
    </format>
    <format dxfId="889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890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891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892">
      <pivotArea type="all" dataOnly="0" outline="0" fieldPosition="0"/>
    </format>
  </formats>
  <conditionalFormats count="1">
    <conditionalFormat priority="1">
      <pivotAreas count="1">
        <pivotArea type="data" grandCol="1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40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>
  <location ref="A3:D28" firstHeaderRow="1" firstDataRow="2" firstDataCol="1"/>
  <pivotFields count="9">
    <pivotField axis="axisCol" showAll="0">
      <items count="3">
        <item x="0"/>
        <item x="1"/>
        <item t="default"/>
      </items>
    </pivotField>
    <pivotField axis="axisRow" showAll="0">
      <items count="25">
        <item x="3"/>
        <item x="13"/>
        <item x="12"/>
        <item x="9"/>
        <item x="11"/>
        <item x="6"/>
        <item x="10"/>
        <item x="4"/>
        <item x="5"/>
        <item x="0"/>
        <item x="8"/>
        <item x="7"/>
        <item x="2"/>
        <item x="1"/>
        <item x="18"/>
        <item x="22"/>
        <item x="14"/>
        <item x="17"/>
        <item x="19"/>
        <item x="21"/>
        <item x="20"/>
        <item x="16"/>
        <item x="23"/>
        <item x="15"/>
        <item t="default"/>
      </items>
    </pivotField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0"/>
  </colFields>
  <colItems count="3">
    <i>
      <x/>
    </i>
    <i>
      <x v="1"/>
    </i>
    <i t="grand">
      <x/>
    </i>
  </colItems>
  <dataFields count="1">
    <dataField name="Average of ProsekZaMesec" fld="4" subtotal="average" baseField="0" baseItem="0"/>
  </dataFields>
  <formats count="13">
    <format dxfId="558">
      <pivotArea type="all" dataOnly="0" outline="0" fieldPosition="0"/>
    </format>
    <format dxfId="559">
      <pivotArea type="origin" dataOnly="0" labelOnly="1" outline="0" fieldPosition="0"/>
    </format>
    <format dxfId="560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61">
      <pivotArea type="origin" dataOnly="0" labelOnly="1" outline="0" fieldPosition="0"/>
    </format>
    <format dxfId="562">
      <pivotArea field="1" type="button" dataOnly="0" labelOnly="1" outline="0" axis="axisRow" fieldPosition="0"/>
    </format>
    <format dxfId="563">
      <pivotArea field="0" type="button" dataOnly="0" labelOnly="1" outline="0" axis="axisCol" fieldPosition="0"/>
    </format>
    <format dxfId="564">
      <pivotArea field="-2" type="button" dataOnly="0" labelOnly="1" outline="0" axis="axisValues" fieldPosition="0"/>
    </format>
    <format dxfId="565">
      <pivotArea type="topRight" dataOnly="0" labelOnly="1" outline="0" fieldPosition="0"/>
    </format>
    <format dxfId="566">
      <pivotArea dataOnly="0" labelOnly="1" fieldPosition="0">
        <references count="1">
          <reference field="0" count="0"/>
        </references>
      </pivotArea>
    </format>
    <format dxfId="567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68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569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570">
      <pivotArea type="all" dataOnly="0" outline="0" fieldPosition="0"/>
    </format>
  </formats>
  <conditionalFormats count="1">
    <conditionalFormat priority="1">
      <pivotAreas count="1">
        <pivotArea type="data" grandCol="1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3" name="Table3" displayName="Table3" ref="A1:I30" totalsRowShown="0" headerRowDxfId="65" dataDxfId="66" headerRowBorderDxfId="76">
  <autoFilter ref="A1:I30"/>
  <tableColumns count="9">
    <tableColumn id="1" name="Mesec" dataDxfId="75"/>
    <tableColumn id="2" name="Ime i prezime" dataDxfId="74"/>
    <tableColumn id="3" name="BrBodova" dataDxfId="73"/>
    <tableColumn id="4" name="BrPartija" dataDxfId="72"/>
    <tableColumn id="5" name="ProsekZaMesec" dataDxfId="71">
      <calculatedColumnFormula>Baza!$C2/Baza!$D2</calculatedColumnFormula>
    </tableColumn>
    <tableColumn id="6" name="Ukupno bodova" dataDxfId="70">
      <calculatedColumnFormula>SUMIFS(Baza!$C$2:$C$30,Baza!$B$2:$B$30,Baza!$B2)</calculatedColumnFormula>
    </tableColumn>
    <tableColumn id="7" name="UkupnoPartija" dataDxfId="69">
      <calculatedColumnFormula>SUMIFS(Baza!$D$2:$D$30,Baza!$B$2:$B$30,Baza!$B2)</calculatedColumnFormula>
    </tableColumn>
    <tableColumn id="8" name="ProsekBodova" dataDxfId="68">
      <calculatedColumnFormula>Baza!$F2/Baza!$G2</calculatedColumnFormula>
    </tableColumn>
    <tableColumn id="9" name="ZbirProsekaBod" dataDxfId="67">
      <calculatedColumnFormula>SUMIFS(Baza!$E$2:$E$30,Baza!$B$2:$B$30,Baza!$B2)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28"/>
  <sheetViews>
    <sheetView workbookViewId="0">
      <selection activeCell="A13" sqref="A13"/>
    </sheetView>
  </sheetViews>
  <sheetFormatPr defaultColWidth="16.140625" defaultRowHeight="15"/>
  <cols>
    <col min="1" max="1" width="15.42578125" bestFit="1" customWidth="1"/>
    <col min="2" max="2" width="18.5703125" bestFit="1" customWidth="1"/>
    <col min="3" max="4" width="12" bestFit="1" customWidth="1"/>
    <col min="5" max="5" width="12" customWidth="1"/>
    <col min="6" max="6" width="15" bestFit="1" customWidth="1"/>
    <col min="7" max="7" width="21.140625" bestFit="1" customWidth="1"/>
    <col min="8" max="8" width="15" bestFit="1" customWidth="1"/>
    <col min="9" max="9" width="21.140625" bestFit="1" customWidth="1"/>
    <col min="10" max="10" width="20.28515625" bestFit="1" customWidth="1"/>
  </cols>
  <sheetData>
    <row r="3" spans="1:4" ht="30">
      <c r="A3" s="7" t="s">
        <v>32</v>
      </c>
      <c r="B3" s="4" t="s">
        <v>29</v>
      </c>
      <c r="C3" s="2"/>
      <c r="D3" s="2"/>
    </row>
    <row r="4" spans="1:4">
      <c r="A4" s="4" t="s">
        <v>31</v>
      </c>
      <c r="B4" s="2" t="s">
        <v>27</v>
      </c>
      <c r="C4" s="2" t="s">
        <v>28</v>
      </c>
      <c r="D4" s="3" t="s">
        <v>30</v>
      </c>
    </row>
    <row r="5" spans="1:4">
      <c r="A5" s="5" t="s">
        <v>15</v>
      </c>
      <c r="B5" s="6">
        <v>6.59375</v>
      </c>
      <c r="C5" s="6"/>
      <c r="D5" s="6">
        <v>6.59375</v>
      </c>
    </row>
    <row r="6" spans="1:4">
      <c r="A6" s="5" t="s">
        <v>7</v>
      </c>
      <c r="B6" s="6">
        <v>6.4838709677419351</v>
      </c>
      <c r="C6" s="6">
        <v>5.935483870967742</v>
      </c>
      <c r="D6" s="6">
        <v>12.419354838709676</v>
      </c>
    </row>
    <row r="7" spans="1:4">
      <c r="A7" s="5" t="s">
        <v>4</v>
      </c>
      <c r="B7" s="6">
        <v>6.4035087719298245</v>
      </c>
      <c r="C7" s="6">
        <v>5.8125</v>
      </c>
      <c r="D7" s="6">
        <v>12.216008771929825</v>
      </c>
    </row>
    <row r="8" spans="1:4">
      <c r="A8" s="5" t="s">
        <v>11</v>
      </c>
      <c r="B8" s="6">
        <v>6.1555555555555559</v>
      </c>
      <c r="C8" s="6">
        <v>6.1428571428571432</v>
      </c>
      <c r="D8" s="6">
        <v>12.298412698412699</v>
      </c>
    </row>
    <row r="9" spans="1:4">
      <c r="A9" s="5" t="s">
        <v>16</v>
      </c>
      <c r="B9" s="6">
        <v>6.064516129032258</v>
      </c>
      <c r="C9" s="6"/>
      <c r="D9" s="6">
        <v>6.064516129032258</v>
      </c>
    </row>
    <row r="10" spans="1:4">
      <c r="A10" s="5" t="s">
        <v>17</v>
      </c>
      <c r="B10" s="6">
        <v>6.0333333333333332</v>
      </c>
      <c r="C10" s="6"/>
      <c r="D10" s="6">
        <v>6.0333333333333332</v>
      </c>
    </row>
    <row r="11" spans="1:4">
      <c r="A11" s="5" t="s">
        <v>13</v>
      </c>
      <c r="B11" s="6">
        <v>5.9666666666666668</v>
      </c>
      <c r="C11" s="6">
        <v>6.666666666666667</v>
      </c>
      <c r="D11" s="6">
        <v>12.633333333333333</v>
      </c>
    </row>
    <row r="12" spans="1:4">
      <c r="A12" s="5" t="s">
        <v>18</v>
      </c>
      <c r="B12" s="6">
        <v>5.9137931034482758</v>
      </c>
      <c r="C12" s="6"/>
      <c r="D12" s="6">
        <v>5.9137931034482758</v>
      </c>
    </row>
    <row r="13" spans="1:4">
      <c r="A13" s="5" t="s">
        <v>9</v>
      </c>
      <c r="B13" s="6">
        <v>5.875</v>
      </c>
      <c r="C13" s="6">
        <v>6</v>
      </c>
      <c r="D13" s="6">
        <v>11.875</v>
      </c>
    </row>
    <row r="14" spans="1:4">
      <c r="A14" s="5" t="s">
        <v>19</v>
      </c>
      <c r="B14" s="6">
        <v>5.8536585365853657</v>
      </c>
      <c r="C14" s="6"/>
      <c r="D14" s="6">
        <v>5.8536585365853657</v>
      </c>
    </row>
    <row r="15" spans="1:4">
      <c r="A15" s="5" t="s">
        <v>20</v>
      </c>
      <c r="B15" s="6">
        <v>5.8</v>
      </c>
      <c r="C15" s="6"/>
      <c r="D15" s="6">
        <v>5.8</v>
      </c>
    </row>
    <row r="16" spans="1:4">
      <c r="A16" s="5" t="s">
        <v>21</v>
      </c>
      <c r="B16" s="6">
        <v>5.67741935483871</v>
      </c>
      <c r="C16" s="6"/>
      <c r="D16" s="6">
        <v>5.67741935483871</v>
      </c>
    </row>
    <row r="17" spans="1:4">
      <c r="A17" s="5" t="s">
        <v>22</v>
      </c>
      <c r="B17" s="6">
        <v>5.6764705882352944</v>
      </c>
      <c r="C17" s="6"/>
      <c r="D17" s="6">
        <v>5.6764705882352944</v>
      </c>
    </row>
    <row r="18" spans="1:4">
      <c r="A18" s="5" t="s">
        <v>23</v>
      </c>
      <c r="B18" s="6">
        <v>5.6744186046511631</v>
      </c>
      <c r="C18" s="6"/>
      <c r="D18" s="6">
        <v>5.6744186046511631</v>
      </c>
    </row>
    <row r="19" spans="1:4">
      <c r="A19" s="5" t="s">
        <v>14</v>
      </c>
      <c r="B19" s="6"/>
      <c r="C19" s="6">
        <v>6.7</v>
      </c>
      <c r="D19" s="6">
        <v>6.7</v>
      </c>
    </row>
    <row r="20" spans="1:4">
      <c r="A20" s="5" t="s">
        <v>12</v>
      </c>
      <c r="B20" s="6"/>
      <c r="C20" s="6">
        <v>6.4666666666666668</v>
      </c>
      <c r="D20" s="6">
        <v>6.4666666666666668</v>
      </c>
    </row>
    <row r="21" spans="1:4">
      <c r="A21" s="5" t="s">
        <v>10</v>
      </c>
      <c r="B21" s="6"/>
      <c r="C21" s="6">
        <v>6.0588235294117645</v>
      </c>
      <c r="D21" s="6">
        <v>6.0588235294117645</v>
      </c>
    </row>
    <row r="22" spans="1:4">
      <c r="A22" s="5" t="s">
        <v>8</v>
      </c>
      <c r="B22" s="6"/>
      <c r="C22" s="6">
        <v>6</v>
      </c>
      <c r="D22" s="6">
        <v>6</v>
      </c>
    </row>
    <row r="23" spans="1:4">
      <c r="A23" s="5" t="s">
        <v>3</v>
      </c>
      <c r="B23" s="6"/>
      <c r="C23" s="6">
        <v>5.882352941176471</v>
      </c>
      <c r="D23" s="6">
        <v>5.882352941176471</v>
      </c>
    </row>
    <row r="24" spans="1:4">
      <c r="A24" s="5" t="s">
        <v>6</v>
      </c>
      <c r="B24" s="6"/>
      <c r="C24" s="6">
        <v>5.8409090909090908</v>
      </c>
      <c r="D24" s="6">
        <v>5.8409090909090908</v>
      </c>
    </row>
    <row r="25" spans="1:4">
      <c r="A25" s="5" t="s">
        <v>5</v>
      </c>
      <c r="B25" s="6"/>
      <c r="C25" s="6">
        <v>5.833333333333333</v>
      </c>
      <c r="D25" s="6">
        <v>5.833333333333333</v>
      </c>
    </row>
    <row r="26" spans="1:4">
      <c r="A26" s="5" t="s">
        <v>0</v>
      </c>
      <c r="B26" s="6"/>
      <c r="C26" s="6">
        <v>5.8</v>
      </c>
      <c r="D26" s="6">
        <v>5.8</v>
      </c>
    </row>
    <row r="27" spans="1:4">
      <c r="A27" s="5" t="s">
        <v>1</v>
      </c>
      <c r="B27" s="6"/>
      <c r="C27" s="6">
        <v>5.7352941176470589</v>
      </c>
      <c r="D27" s="6">
        <v>5.7352941176470589</v>
      </c>
    </row>
    <row r="28" spans="1:4">
      <c r="A28" s="5" t="s">
        <v>2</v>
      </c>
      <c r="B28" s="6"/>
      <c r="C28" s="6">
        <v>5.7272727272727275</v>
      </c>
      <c r="D28" s="6">
        <v>5.7272727272727275</v>
      </c>
    </row>
  </sheetData>
  <conditionalFormatting pivot="1" sqref="D5:D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D28"/>
  <sheetViews>
    <sheetView workbookViewId="0">
      <selection activeCell="A21" sqref="A21"/>
    </sheetView>
  </sheetViews>
  <sheetFormatPr defaultColWidth="16.140625" defaultRowHeight="15"/>
  <cols>
    <col min="1" max="1" width="15.42578125" bestFit="1" customWidth="1"/>
    <col min="2" max="2" width="18.5703125" bestFit="1" customWidth="1"/>
    <col min="3" max="3" width="12" customWidth="1"/>
    <col min="4" max="4" width="12" bestFit="1" customWidth="1"/>
    <col min="5" max="5" width="12" customWidth="1"/>
    <col min="6" max="6" width="15" bestFit="1" customWidth="1"/>
    <col min="7" max="7" width="21.140625" bestFit="1" customWidth="1"/>
    <col min="8" max="8" width="15" bestFit="1" customWidth="1"/>
    <col min="9" max="9" width="21.140625" bestFit="1" customWidth="1"/>
    <col min="10" max="10" width="20.28515625" bestFit="1" customWidth="1"/>
  </cols>
  <sheetData>
    <row r="3" spans="1:4" ht="30">
      <c r="A3" s="7" t="s">
        <v>33</v>
      </c>
      <c r="B3" s="4" t="s">
        <v>29</v>
      </c>
      <c r="C3" s="2"/>
      <c r="D3" s="2"/>
    </row>
    <row r="4" spans="1:4">
      <c r="A4" s="4" t="s">
        <v>31</v>
      </c>
      <c r="B4" s="2" t="s">
        <v>27</v>
      </c>
      <c r="C4" s="2" t="s">
        <v>28</v>
      </c>
      <c r="D4" s="3" t="s">
        <v>30</v>
      </c>
    </row>
    <row r="5" spans="1:4">
      <c r="A5" s="5" t="s">
        <v>22</v>
      </c>
      <c r="B5" s="6">
        <v>5.6764705882352944</v>
      </c>
      <c r="C5" s="6"/>
      <c r="D5" s="6">
        <v>5.6764705882352944</v>
      </c>
    </row>
    <row r="6" spans="1:4">
      <c r="A6" s="5" t="s">
        <v>15</v>
      </c>
      <c r="B6" s="6">
        <v>6.59375</v>
      </c>
      <c r="C6" s="6"/>
      <c r="D6" s="6">
        <v>6.59375</v>
      </c>
    </row>
    <row r="7" spans="1:4">
      <c r="A7" s="5" t="s">
        <v>7</v>
      </c>
      <c r="B7" s="6">
        <v>6.4838709677419351</v>
      </c>
      <c r="C7" s="6">
        <v>5.935483870967742</v>
      </c>
      <c r="D7" s="6">
        <v>6.2096774193548381</v>
      </c>
    </row>
    <row r="8" spans="1:4">
      <c r="A8" s="5" t="s">
        <v>4</v>
      </c>
      <c r="B8" s="6">
        <v>6.4035087719298245</v>
      </c>
      <c r="C8" s="6">
        <v>5.8125</v>
      </c>
      <c r="D8" s="6">
        <v>6.1080043859649127</v>
      </c>
    </row>
    <row r="9" spans="1:4">
      <c r="A9" s="5" t="s">
        <v>11</v>
      </c>
      <c r="B9" s="6">
        <v>6.1555555555555559</v>
      </c>
      <c r="C9" s="6">
        <v>6.1428571428571432</v>
      </c>
      <c r="D9" s="6">
        <v>6.1492063492063496</v>
      </c>
    </row>
    <row r="10" spans="1:4">
      <c r="A10" s="5" t="s">
        <v>16</v>
      </c>
      <c r="B10" s="6">
        <v>6.064516129032258</v>
      </c>
      <c r="C10" s="6"/>
      <c r="D10" s="6">
        <v>6.064516129032258</v>
      </c>
    </row>
    <row r="11" spans="1:4">
      <c r="A11" s="5" t="s">
        <v>17</v>
      </c>
      <c r="B11" s="6">
        <v>6.0333333333333332</v>
      </c>
      <c r="C11" s="6"/>
      <c r="D11" s="6">
        <v>6.0333333333333332</v>
      </c>
    </row>
    <row r="12" spans="1:4">
      <c r="A12" s="5" t="s">
        <v>13</v>
      </c>
      <c r="B12" s="6">
        <v>5.9666666666666668</v>
      </c>
      <c r="C12" s="6">
        <v>6.666666666666667</v>
      </c>
      <c r="D12" s="6">
        <v>6.3166666666666664</v>
      </c>
    </row>
    <row r="13" spans="1:4">
      <c r="A13" s="5" t="s">
        <v>18</v>
      </c>
      <c r="B13" s="6">
        <v>5.9137931034482758</v>
      </c>
      <c r="C13" s="6"/>
      <c r="D13" s="6">
        <v>5.9137931034482758</v>
      </c>
    </row>
    <row r="14" spans="1:4">
      <c r="A14" s="5" t="s">
        <v>9</v>
      </c>
      <c r="B14" s="6">
        <v>5.875</v>
      </c>
      <c r="C14" s="6">
        <v>6</v>
      </c>
      <c r="D14" s="6">
        <v>5.9375</v>
      </c>
    </row>
    <row r="15" spans="1:4">
      <c r="A15" s="5" t="s">
        <v>19</v>
      </c>
      <c r="B15" s="6">
        <v>5.8536585365853657</v>
      </c>
      <c r="C15" s="6"/>
      <c r="D15" s="6">
        <v>5.8536585365853657</v>
      </c>
    </row>
    <row r="16" spans="1:4">
      <c r="A16" s="5" t="s">
        <v>20</v>
      </c>
      <c r="B16" s="6">
        <v>5.8</v>
      </c>
      <c r="C16" s="6"/>
      <c r="D16" s="6">
        <v>5.8</v>
      </c>
    </row>
    <row r="17" spans="1:4">
      <c r="A17" s="5" t="s">
        <v>21</v>
      </c>
      <c r="B17" s="6">
        <v>5.67741935483871</v>
      </c>
      <c r="C17" s="6"/>
      <c r="D17" s="6">
        <v>5.67741935483871</v>
      </c>
    </row>
    <row r="18" spans="1:4">
      <c r="A18" s="5" t="s">
        <v>23</v>
      </c>
      <c r="B18" s="6">
        <v>5.6744186046511631</v>
      </c>
      <c r="C18" s="6"/>
      <c r="D18" s="6">
        <v>5.6744186046511631</v>
      </c>
    </row>
    <row r="19" spans="1:4">
      <c r="A19" s="5" t="s">
        <v>14</v>
      </c>
      <c r="B19" s="6"/>
      <c r="C19" s="6">
        <v>6.7</v>
      </c>
      <c r="D19" s="6">
        <v>6.7</v>
      </c>
    </row>
    <row r="20" spans="1:4">
      <c r="A20" s="5" t="s">
        <v>12</v>
      </c>
      <c r="B20" s="6"/>
      <c r="C20" s="6">
        <v>6.4666666666666668</v>
      </c>
      <c r="D20" s="6">
        <v>6.4666666666666668</v>
      </c>
    </row>
    <row r="21" spans="1:4">
      <c r="A21" s="5" t="s">
        <v>10</v>
      </c>
      <c r="B21" s="6"/>
      <c r="C21" s="6">
        <v>6.0588235294117645</v>
      </c>
      <c r="D21" s="6">
        <v>6.0588235294117645</v>
      </c>
    </row>
    <row r="22" spans="1:4">
      <c r="A22" s="5" t="s">
        <v>8</v>
      </c>
      <c r="B22" s="6"/>
      <c r="C22" s="6">
        <v>6</v>
      </c>
      <c r="D22" s="6">
        <v>6</v>
      </c>
    </row>
    <row r="23" spans="1:4">
      <c r="A23" s="5" t="s">
        <v>3</v>
      </c>
      <c r="B23" s="6"/>
      <c r="C23" s="6">
        <v>5.882352941176471</v>
      </c>
      <c r="D23" s="6">
        <v>5.882352941176471</v>
      </c>
    </row>
    <row r="24" spans="1:4">
      <c r="A24" s="5" t="s">
        <v>6</v>
      </c>
      <c r="B24" s="6"/>
      <c r="C24" s="6">
        <v>5.8409090909090908</v>
      </c>
      <c r="D24" s="6">
        <v>5.8409090909090908</v>
      </c>
    </row>
    <row r="25" spans="1:4">
      <c r="A25" s="5" t="s">
        <v>5</v>
      </c>
      <c r="B25" s="6"/>
      <c r="C25" s="6">
        <v>5.833333333333333</v>
      </c>
      <c r="D25" s="6">
        <v>5.833333333333333</v>
      </c>
    </row>
    <row r="26" spans="1:4">
      <c r="A26" s="5" t="s">
        <v>0</v>
      </c>
      <c r="B26" s="6"/>
      <c r="C26" s="6">
        <v>5.8</v>
      </c>
      <c r="D26" s="6">
        <v>5.8</v>
      </c>
    </row>
    <row r="27" spans="1:4">
      <c r="A27" s="5" t="s">
        <v>1</v>
      </c>
      <c r="B27" s="6"/>
      <c r="C27" s="6">
        <v>5.7352941176470589</v>
      </c>
      <c r="D27" s="6">
        <v>5.7352941176470589</v>
      </c>
    </row>
    <row r="28" spans="1:4">
      <c r="A28" s="5" t="s">
        <v>2</v>
      </c>
      <c r="B28" s="6"/>
      <c r="C28" s="6">
        <v>5.7272727272727275</v>
      </c>
      <c r="D28" s="6">
        <v>5.7272727272727275</v>
      </c>
    </row>
  </sheetData>
  <conditionalFormatting pivot="1" sqref="D5:D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pane ySplit="1" topLeftCell="A2" activePane="bottomLeft" state="frozen"/>
      <selection pane="bottomLeft" activeCell="C10" sqref="C10"/>
    </sheetView>
  </sheetViews>
  <sheetFormatPr defaultRowHeight="15"/>
  <cols>
    <col min="1" max="1" width="12.140625" customWidth="1"/>
    <col min="2" max="2" width="17.85546875" bestFit="1" customWidth="1"/>
    <col min="3" max="3" width="11.5703125" style="1" customWidth="1"/>
    <col min="4" max="4" width="10.7109375" style="1" customWidth="1"/>
    <col min="5" max="5" width="17" style="1" customWidth="1"/>
    <col min="6" max="6" width="19.7109375" bestFit="1" customWidth="1"/>
    <col min="7" max="7" width="18.42578125" bestFit="1" customWidth="1"/>
    <col min="8" max="8" width="18.28515625" bestFit="1" customWidth="1"/>
    <col min="9" max="9" width="19.5703125" bestFit="1" customWidth="1"/>
  </cols>
  <sheetData>
    <row r="1" spans="1:9" ht="15.75" thickBot="1">
      <c r="A1" s="8" t="s">
        <v>26</v>
      </c>
      <c r="B1" s="8" t="s">
        <v>24</v>
      </c>
      <c r="C1" s="8" t="s">
        <v>35</v>
      </c>
      <c r="D1" s="8" t="s">
        <v>34</v>
      </c>
      <c r="E1" s="8" t="s">
        <v>25</v>
      </c>
      <c r="F1" s="8" t="s">
        <v>36</v>
      </c>
      <c r="G1" s="8" t="s">
        <v>37</v>
      </c>
      <c r="H1" s="8" t="s">
        <v>38</v>
      </c>
      <c r="I1" s="9" t="s">
        <v>39</v>
      </c>
    </row>
    <row r="2" spans="1:9" ht="15.75" thickTop="1">
      <c r="A2" s="10" t="s">
        <v>27</v>
      </c>
      <c r="B2" s="10" t="s">
        <v>9</v>
      </c>
      <c r="C2" s="11">
        <v>188</v>
      </c>
      <c r="D2" s="11">
        <v>32</v>
      </c>
      <c r="E2" s="11">
        <f>Baza!$C2/Baza!$D2</f>
        <v>5.875</v>
      </c>
      <c r="F2" s="12">
        <f>SUMIFS(Baza!$C$2:$C$30,Baza!$B$2:$B$30,Baza!$B2)</f>
        <v>398</v>
      </c>
      <c r="G2" s="12">
        <f>SUMIFS(Baza!$D$2:$D$30,Baza!$B$2:$B$30,Baza!$B2)</f>
        <v>67</v>
      </c>
      <c r="H2" s="12">
        <f>Baza!$F2/Baza!$G2</f>
        <v>5.9402985074626864</v>
      </c>
      <c r="I2" s="13">
        <f>SUMIFS(Baza!$E$2:$E$30,Baza!$B$2:$B$30,Baza!$B2)</f>
        <v>11.875</v>
      </c>
    </row>
    <row r="3" spans="1:9">
      <c r="A3" s="14" t="s">
        <v>27</v>
      </c>
      <c r="B3" s="14" t="s">
        <v>23</v>
      </c>
      <c r="C3" s="15">
        <v>244</v>
      </c>
      <c r="D3" s="15">
        <v>43</v>
      </c>
      <c r="E3" s="15">
        <f>Baza!$C3/Baza!$D3</f>
        <v>5.6744186046511631</v>
      </c>
      <c r="F3" s="16">
        <f>SUMIFS(Baza!$C$2:$C$30,Baza!$B$2:$B$30,Baza!$B3)</f>
        <v>244</v>
      </c>
      <c r="G3" s="16">
        <f>SUMIFS(Baza!$D$2:$D$30,Baza!$B$2:$B$30,Baza!$B3)</f>
        <v>43</v>
      </c>
      <c r="H3" s="16">
        <f>Baza!$F3/Baza!$G3</f>
        <v>5.6744186046511631</v>
      </c>
      <c r="I3" s="17">
        <f>SUMIFS(Baza!$E$2:$E$30,Baza!$B$2:$B$30,Baza!$B3)</f>
        <v>5.6744186046511631</v>
      </c>
    </row>
    <row r="4" spans="1:9">
      <c r="A4" s="10" t="s">
        <v>27</v>
      </c>
      <c r="B4" s="10" t="s">
        <v>21</v>
      </c>
      <c r="C4" s="11">
        <v>176</v>
      </c>
      <c r="D4" s="11">
        <v>31</v>
      </c>
      <c r="E4" s="11">
        <f>Baza!$C4/Baza!$D4</f>
        <v>5.67741935483871</v>
      </c>
      <c r="F4" s="12">
        <f>SUMIFS(Baza!$C$2:$C$30,Baza!$B$2:$B$30,Baza!$B4)</f>
        <v>176</v>
      </c>
      <c r="G4" s="12">
        <f>SUMIFS(Baza!$D$2:$D$30,Baza!$B$2:$B$30,Baza!$B4)</f>
        <v>31</v>
      </c>
      <c r="H4" s="12">
        <f>Baza!$F4/Baza!$G4</f>
        <v>5.67741935483871</v>
      </c>
      <c r="I4" s="13">
        <f>SUMIFS(Baza!$E$2:$E$30,Baza!$B$2:$B$30,Baza!$B4)</f>
        <v>5.67741935483871</v>
      </c>
    </row>
    <row r="5" spans="1:9">
      <c r="A5" s="14" t="s">
        <v>27</v>
      </c>
      <c r="B5" s="14" t="s">
        <v>22</v>
      </c>
      <c r="C5" s="15">
        <v>193</v>
      </c>
      <c r="D5" s="15">
        <v>34</v>
      </c>
      <c r="E5" s="15">
        <f>Baza!$C5/Baza!$D5</f>
        <v>5.6764705882352944</v>
      </c>
      <c r="F5" s="16">
        <f>SUMIFS(Baza!$C$2:$C$30,Baza!$B$2:$B$30,Baza!$B5)</f>
        <v>193</v>
      </c>
      <c r="G5" s="16">
        <f>SUMIFS(Baza!$D$2:$D$30,Baza!$B$2:$B$30,Baza!$B5)</f>
        <v>34</v>
      </c>
      <c r="H5" s="16">
        <f>Baza!$F5/Baza!$G5</f>
        <v>5.6764705882352944</v>
      </c>
      <c r="I5" s="17">
        <f>SUMIFS(Baza!$E$2:$E$30,Baza!$B$2:$B$30,Baza!$B5)</f>
        <v>5.6764705882352944</v>
      </c>
    </row>
    <row r="6" spans="1:9">
      <c r="A6" s="10" t="s">
        <v>27</v>
      </c>
      <c r="B6" s="10" t="s">
        <v>13</v>
      </c>
      <c r="C6" s="11">
        <v>179</v>
      </c>
      <c r="D6" s="11">
        <v>30</v>
      </c>
      <c r="E6" s="11">
        <f>Baza!$C6/Baza!$D6</f>
        <v>5.9666666666666668</v>
      </c>
      <c r="F6" s="12">
        <f>SUMIFS(Baza!$C$2:$C$30,Baza!$B$2:$B$30,Baza!$B6)</f>
        <v>379</v>
      </c>
      <c r="G6" s="12">
        <f>SUMIFS(Baza!$D$2:$D$30,Baza!$B$2:$B$30,Baza!$B6)</f>
        <v>60</v>
      </c>
      <c r="H6" s="12">
        <f>Baza!$F6/Baza!$G6</f>
        <v>6.3166666666666664</v>
      </c>
      <c r="I6" s="13">
        <f>SUMIFS(Baza!$E$2:$E$30,Baza!$B$2:$B$30,Baza!$B6)</f>
        <v>12.633333333333333</v>
      </c>
    </row>
    <row r="7" spans="1:9">
      <c r="A7" s="14" t="s">
        <v>27</v>
      </c>
      <c r="B7" s="14" t="s">
        <v>18</v>
      </c>
      <c r="C7" s="15">
        <v>343</v>
      </c>
      <c r="D7" s="15">
        <v>58</v>
      </c>
      <c r="E7" s="15">
        <f>Baza!$C7/Baza!$D7</f>
        <v>5.9137931034482758</v>
      </c>
      <c r="F7" s="16">
        <f>SUMIFS(Baza!$C$2:$C$30,Baza!$B$2:$B$30,Baza!$B7)</f>
        <v>343</v>
      </c>
      <c r="G7" s="16">
        <f>SUMIFS(Baza!$D$2:$D$30,Baza!$B$2:$B$30,Baza!$B7)</f>
        <v>58</v>
      </c>
      <c r="H7" s="16">
        <f>Baza!$F7/Baza!$G7</f>
        <v>5.9137931034482758</v>
      </c>
      <c r="I7" s="17">
        <f>SUMIFS(Baza!$E$2:$E$30,Baza!$B$2:$B$30,Baza!$B7)</f>
        <v>5.9137931034482758</v>
      </c>
    </row>
    <row r="8" spans="1:9">
      <c r="A8" s="10" t="s">
        <v>27</v>
      </c>
      <c r="B8" s="10" t="s">
        <v>16</v>
      </c>
      <c r="C8" s="11">
        <v>188</v>
      </c>
      <c r="D8" s="11">
        <v>31</v>
      </c>
      <c r="E8" s="11">
        <f>Baza!$C8/Baza!$D8</f>
        <v>6.064516129032258</v>
      </c>
      <c r="F8" s="12">
        <f>SUMIFS(Baza!$C$2:$C$30,Baza!$B$2:$B$30,Baza!$B8)</f>
        <v>188</v>
      </c>
      <c r="G8" s="12">
        <f>SUMIFS(Baza!$D$2:$D$30,Baza!$B$2:$B$30,Baza!$B8)</f>
        <v>31</v>
      </c>
      <c r="H8" s="12">
        <f>Baza!$F8/Baza!$G8</f>
        <v>6.064516129032258</v>
      </c>
      <c r="I8" s="13">
        <f>SUMIFS(Baza!$E$2:$E$30,Baza!$B$2:$B$30,Baza!$B8)</f>
        <v>6.064516129032258</v>
      </c>
    </row>
    <row r="9" spans="1:9">
      <c r="A9" s="14" t="s">
        <v>27</v>
      </c>
      <c r="B9" s="14" t="s">
        <v>20</v>
      </c>
      <c r="C9" s="15">
        <v>174</v>
      </c>
      <c r="D9" s="15">
        <v>30</v>
      </c>
      <c r="E9" s="15">
        <f>Baza!$C9/Baza!$D9</f>
        <v>5.8</v>
      </c>
      <c r="F9" s="16">
        <f>SUMIFS(Baza!$C$2:$C$30,Baza!$B$2:$B$30,Baza!$B9)</f>
        <v>174</v>
      </c>
      <c r="G9" s="16">
        <f>SUMIFS(Baza!$D$2:$D$30,Baza!$B$2:$B$30,Baza!$B9)</f>
        <v>30</v>
      </c>
      <c r="H9" s="16">
        <f>Baza!$F9/Baza!$G9</f>
        <v>5.8</v>
      </c>
      <c r="I9" s="17">
        <f>SUMIFS(Baza!$E$2:$E$30,Baza!$B$2:$B$30,Baza!$B9)</f>
        <v>5.8</v>
      </c>
    </row>
    <row r="10" spans="1:9">
      <c r="A10" s="10" t="s">
        <v>27</v>
      </c>
      <c r="B10" s="10" t="s">
        <v>19</v>
      </c>
      <c r="C10" s="11">
        <v>240</v>
      </c>
      <c r="D10" s="11">
        <v>41</v>
      </c>
      <c r="E10" s="11">
        <f>Baza!$C10/Baza!$D10</f>
        <v>5.8536585365853657</v>
      </c>
      <c r="F10" s="12">
        <f>SUMIFS(Baza!$C$2:$C$30,Baza!$B$2:$B$30,Baza!$B10)</f>
        <v>240</v>
      </c>
      <c r="G10" s="12">
        <f>SUMIFS(Baza!$D$2:$D$30,Baza!$B$2:$B$30,Baza!$B10)</f>
        <v>41</v>
      </c>
      <c r="H10" s="12">
        <f>Baza!$F10/Baza!$G10</f>
        <v>5.8536585365853657</v>
      </c>
      <c r="I10" s="13">
        <f>SUMIFS(Baza!$E$2:$E$30,Baza!$B$2:$B$30,Baza!$B10)</f>
        <v>5.8536585365853657</v>
      </c>
    </row>
    <row r="11" spans="1:9">
      <c r="A11" s="14" t="s">
        <v>27</v>
      </c>
      <c r="B11" s="14" t="s">
        <v>4</v>
      </c>
      <c r="C11" s="15">
        <v>365</v>
      </c>
      <c r="D11" s="15">
        <v>57</v>
      </c>
      <c r="E11" s="15">
        <f>Baza!$C11/Baza!$D11</f>
        <v>6.4035087719298245</v>
      </c>
      <c r="F11" s="16">
        <f>SUMIFS(Baza!$C$2:$C$30,Baza!$B$2:$B$30,Baza!$B11)</f>
        <v>551</v>
      </c>
      <c r="G11" s="16">
        <f>SUMIFS(Baza!$D$2:$D$30,Baza!$B$2:$B$30,Baza!$B11)</f>
        <v>89</v>
      </c>
      <c r="H11" s="16">
        <f>Baza!$F11/Baza!$G11</f>
        <v>6.191011235955056</v>
      </c>
      <c r="I11" s="17">
        <f>SUMIFS(Baza!$E$2:$E$30,Baza!$B$2:$B$30,Baza!$B11)</f>
        <v>12.216008771929825</v>
      </c>
    </row>
    <row r="12" spans="1:9">
      <c r="A12" s="10" t="s">
        <v>27</v>
      </c>
      <c r="B12" s="10" t="s">
        <v>17</v>
      </c>
      <c r="C12" s="11">
        <v>181</v>
      </c>
      <c r="D12" s="11">
        <v>30</v>
      </c>
      <c r="E12" s="11">
        <f>Baza!$C12/Baza!$D12</f>
        <v>6.0333333333333332</v>
      </c>
      <c r="F12" s="12">
        <f>SUMIFS(Baza!$C$2:$C$30,Baza!$B$2:$B$30,Baza!$B12)</f>
        <v>181</v>
      </c>
      <c r="G12" s="12">
        <f>SUMIFS(Baza!$D$2:$D$30,Baza!$B$2:$B$30,Baza!$B12)</f>
        <v>30</v>
      </c>
      <c r="H12" s="12">
        <f>Baza!$F12/Baza!$G12</f>
        <v>6.0333333333333332</v>
      </c>
      <c r="I12" s="13">
        <f>SUMIFS(Baza!$E$2:$E$30,Baza!$B$2:$B$30,Baza!$B12)</f>
        <v>6.0333333333333332</v>
      </c>
    </row>
    <row r="13" spans="1:9">
      <c r="A13" s="14" t="s">
        <v>27</v>
      </c>
      <c r="B13" s="14" t="s">
        <v>11</v>
      </c>
      <c r="C13" s="15">
        <v>277</v>
      </c>
      <c r="D13" s="15">
        <v>45</v>
      </c>
      <c r="E13" s="15">
        <f>Baza!$C13/Baza!$D13</f>
        <v>6.1555555555555559</v>
      </c>
      <c r="F13" s="16">
        <f>SUMIFS(Baza!$C$2:$C$30,Baza!$B$2:$B$30,Baza!$B13)</f>
        <v>578</v>
      </c>
      <c r="G13" s="16">
        <f>SUMIFS(Baza!$D$2:$D$30,Baza!$B$2:$B$30,Baza!$B13)</f>
        <v>94</v>
      </c>
      <c r="H13" s="16">
        <f>Baza!$F13/Baza!$G13</f>
        <v>6.1489361702127656</v>
      </c>
      <c r="I13" s="17">
        <f>SUMIFS(Baza!$E$2:$E$30,Baza!$B$2:$B$30,Baza!$B13)</f>
        <v>12.298412698412699</v>
      </c>
    </row>
    <row r="14" spans="1:9">
      <c r="A14" s="10" t="s">
        <v>27</v>
      </c>
      <c r="B14" s="10" t="s">
        <v>7</v>
      </c>
      <c r="C14" s="11">
        <v>201</v>
      </c>
      <c r="D14" s="11">
        <v>31</v>
      </c>
      <c r="E14" s="11">
        <f>Baza!$C14/Baza!$D14</f>
        <v>6.4838709677419351</v>
      </c>
      <c r="F14" s="12">
        <f>SUMIFS(Baza!$C$2:$C$30,Baza!$B$2:$B$30,Baza!$B14)</f>
        <v>385</v>
      </c>
      <c r="G14" s="12">
        <f>SUMIFS(Baza!$D$2:$D$30,Baza!$B$2:$B$30,Baza!$B14)</f>
        <v>62</v>
      </c>
      <c r="H14" s="12">
        <f>Baza!$F14/Baza!$G14</f>
        <v>6.209677419354839</v>
      </c>
      <c r="I14" s="13">
        <f>SUMIFS(Baza!$E$2:$E$30,Baza!$B$2:$B$30,Baza!$B14)</f>
        <v>12.419354838709676</v>
      </c>
    </row>
    <row r="15" spans="1:9">
      <c r="A15" s="14" t="s">
        <v>27</v>
      </c>
      <c r="B15" s="14" t="s">
        <v>15</v>
      </c>
      <c r="C15" s="15">
        <v>211</v>
      </c>
      <c r="D15" s="15">
        <v>32</v>
      </c>
      <c r="E15" s="15">
        <f>Baza!$C15/Baza!$D15</f>
        <v>6.59375</v>
      </c>
      <c r="F15" s="16">
        <f>SUMIFS(Baza!$C$2:$C$30,Baza!$B$2:$B$30,Baza!$B15)</f>
        <v>211</v>
      </c>
      <c r="G15" s="16">
        <f>SUMIFS(Baza!$D$2:$D$30,Baza!$B$2:$B$30,Baza!$B15)</f>
        <v>32</v>
      </c>
      <c r="H15" s="16">
        <f>Baza!$F15/Baza!$G15</f>
        <v>6.59375</v>
      </c>
      <c r="I15" s="17">
        <f>SUMIFS(Baza!$E$2:$E$30,Baza!$B$2:$B$30,Baza!$B15)</f>
        <v>6.59375</v>
      </c>
    </row>
    <row r="16" spans="1:9">
      <c r="A16" s="10" t="s">
        <v>28</v>
      </c>
      <c r="B16" s="10" t="s">
        <v>9</v>
      </c>
      <c r="C16" s="11">
        <v>210</v>
      </c>
      <c r="D16" s="11">
        <v>35</v>
      </c>
      <c r="E16" s="11">
        <f>Baza!$C16/Baza!$D16</f>
        <v>6</v>
      </c>
      <c r="F16" s="12">
        <f>SUMIFS(Baza!$C$2:$C$30,Baza!$B$2:$B$30,Baza!$B16)</f>
        <v>398</v>
      </c>
      <c r="G16" s="12">
        <f>SUMIFS(Baza!$D$2:$D$30,Baza!$B$2:$B$30,Baza!$B16)</f>
        <v>67</v>
      </c>
      <c r="H16" s="12">
        <f>Baza!$F16/Baza!$G16</f>
        <v>5.9402985074626864</v>
      </c>
      <c r="I16" s="13">
        <f>SUMIFS(Baza!$E$2:$E$30,Baza!$B$2:$B$30,Baza!$B16)</f>
        <v>11.875</v>
      </c>
    </row>
    <row r="17" spans="1:9">
      <c r="A17" s="14" t="s">
        <v>28</v>
      </c>
      <c r="B17" s="14" t="s">
        <v>10</v>
      </c>
      <c r="C17" s="15">
        <v>206</v>
      </c>
      <c r="D17" s="15">
        <v>34</v>
      </c>
      <c r="E17" s="15">
        <f>Baza!$C17/Baza!$D17</f>
        <v>6.0588235294117645</v>
      </c>
      <c r="F17" s="16">
        <f>SUMIFS(Baza!$C$2:$C$30,Baza!$B$2:$B$30,Baza!$B17)</f>
        <v>206</v>
      </c>
      <c r="G17" s="16">
        <f>SUMIFS(Baza!$D$2:$D$30,Baza!$B$2:$B$30,Baza!$B17)</f>
        <v>34</v>
      </c>
      <c r="H17" s="16">
        <f>Baza!$F17/Baza!$G17</f>
        <v>6.0588235294117645</v>
      </c>
      <c r="I17" s="17">
        <f>SUMIFS(Baza!$E$2:$E$30,Baza!$B$2:$B$30,Baza!$B17)</f>
        <v>6.0588235294117645</v>
      </c>
    </row>
    <row r="18" spans="1:9">
      <c r="A18" s="10" t="s">
        <v>28</v>
      </c>
      <c r="B18" s="10" t="s">
        <v>13</v>
      </c>
      <c r="C18" s="11">
        <v>200</v>
      </c>
      <c r="D18" s="11">
        <v>30</v>
      </c>
      <c r="E18" s="11">
        <f>Baza!$C18/Baza!$D18</f>
        <v>6.666666666666667</v>
      </c>
      <c r="F18" s="12">
        <f>SUMIFS(Baza!$C$2:$C$30,Baza!$B$2:$B$30,Baza!$B18)</f>
        <v>379</v>
      </c>
      <c r="G18" s="12">
        <f>SUMIFS(Baza!$D$2:$D$30,Baza!$B$2:$B$30,Baza!$B18)</f>
        <v>60</v>
      </c>
      <c r="H18" s="12">
        <f>Baza!$F18/Baza!$G18</f>
        <v>6.3166666666666664</v>
      </c>
      <c r="I18" s="13">
        <f>SUMIFS(Baza!$E$2:$E$30,Baza!$B$2:$B$30,Baza!$B18)</f>
        <v>12.633333333333333</v>
      </c>
    </row>
    <row r="19" spans="1:9">
      <c r="A19" s="14" t="s">
        <v>28</v>
      </c>
      <c r="B19" s="14" t="s">
        <v>2</v>
      </c>
      <c r="C19" s="15">
        <v>252</v>
      </c>
      <c r="D19" s="15">
        <v>44</v>
      </c>
      <c r="E19" s="15">
        <f>Baza!$C19/Baza!$D19</f>
        <v>5.7272727272727275</v>
      </c>
      <c r="F19" s="16">
        <f>SUMIFS(Baza!$C$2:$C$30,Baza!$B$2:$B$30,Baza!$B19)</f>
        <v>252</v>
      </c>
      <c r="G19" s="16">
        <f>SUMIFS(Baza!$D$2:$D$30,Baza!$B$2:$B$30,Baza!$B19)</f>
        <v>44</v>
      </c>
      <c r="H19" s="16">
        <f>Baza!$F19/Baza!$G19</f>
        <v>5.7272727272727275</v>
      </c>
      <c r="I19" s="17">
        <f>SUMIFS(Baza!$E$2:$E$30,Baza!$B$2:$B$30,Baza!$B19)</f>
        <v>5.7272727272727275</v>
      </c>
    </row>
    <row r="20" spans="1:9">
      <c r="A20" s="10" t="s">
        <v>28</v>
      </c>
      <c r="B20" s="10" t="s">
        <v>0</v>
      </c>
      <c r="C20" s="11">
        <v>261</v>
      </c>
      <c r="D20" s="11">
        <v>45</v>
      </c>
      <c r="E20" s="11">
        <f>Baza!$C20/Baza!$D20</f>
        <v>5.8</v>
      </c>
      <c r="F20" s="12">
        <f>SUMIFS(Baza!$C$2:$C$30,Baza!$B$2:$B$30,Baza!$B20)</f>
        <v>261</v>
      </c>
      <c r="G20" s="12">
        <f>SUMIFS(Baza!$D$2:$D$30,Baza!$B$2:$B$30,Baza!$B20)</f>
        <v>45</v>
      </c>
      <c r="H20" s="12">
        <f>Baza!$F20/Baza!$G20</f>
        <v>5.8</v>
      </c>
      <c r="I20" s="13">
        <f>SUMIFS(Baza!$E$2:$E$30,Baza!$B$2:$B$30,Baza!$B20)</f>
        <v>5.8</v>
      </c>
    </row>
    <row r="21" spans="1:9">
      <c r="A21" s="14" t="s">
        <v>28</v>
      </c>
      <c r="B21" s="14" t="s">
        <v>8</v>
      </c>
      <c r="C21" s="15">
        <v>204</v>
      </c>
      <c r="D21" s="15">
        <v>34</v>
      </c>
      <c r="E21" s="15">
        <f>Baza!$C21/Baza!$D21</f>
        <v>6</v>
      </c>
      <c r="F21" s="16">
        <f>SUMIFS(Baza!$C$2:$C$30,Baza!$B$2:$B$30,Baza!$B21)</f>
        <v>204</v>
      </c>
      <c r="G21" s="16">
        <f>SUMIFS(Baza!$D$2:$D$30,Baza!$B$2:$B$30,Baza!$B21)</f>
        <v>34</v>
      </c>
      <c r="H21" s="16">
        <f>Baza!$F21/Baza!$G21</f>
        <v>6</v>
      </c>
      <c r="I21" s="17">
        <f>SUMIFS(Baza!$E$2:$E$30,Baza!$B$2:$B$30,Baza!$B21)</f>
        <v>6</v>
      </c>
    </row>
    <row r="22" spans="1:9">
      <c r="A22" s="10" t="s">
        <v>28</v>
      </c>
      <c r="B22" s="10" t="s">
        <v>14</v>
      </c>
      <c r="C22" s="11">
        <v>201</v>
      </c>
      <c r="D22" s="11">
        <v>30</v>
      </c>
      <c r="E22" s="11">
        <f>Baza!$C22/Baza!$D22</f>
        <v>6.7</v>
      </c>
      <c r="F22" s="12">
        <f>SUMIFS(Baza!$C$2:$C$30,Baza!$B$2:$B$30,Baza!$B22)</f>
        <v>201</v>
      </c>
      <c r="G22" s="12">
        <f>SUMIFS(Baza!$D$2:$D$30,Baza!$B$2:$B$30,Baza!$B22)</f>
        <v>30</v>
      </c>
      <c r="H22" s="12">
        <f>Baza!$F22/Baza!$G22</f>
        <v>6.7</v>
      </c>
      <c r="I22" s="13">
        <f>SUMIFS(Baza!$E$2:$E$30,Baza!$B$2:$B$30,Baza!$B22)</f>
        <v>6.7</v>
      </c>
    </row>
    <row r="23" spans="1:9">
      <c r="A23" s="14" t="s">
        <v>28</v>
      </c>
      <c r="B23" s="14" t="s">
        <v>4</v>
      </c>
      <c r="C23" s="15">
        <v>186</v>
      </c>
      <c r="D23" s="15">
        <v>32</v>
      </c>
      <c r="E23" s="15">
        <f>Baza!$C23/Baza!$D23</f>
        <v>5.8125</v>
      </c>
      <c r="F23" s="16">
        <f>SUMIFS(Baza!$C$2:$C$30,Baza!$B$2:$B$30,Baza!$B23)</f>
        <v>551</v>
      </c>
      <c r="G23" s="16">
        <f>SUMIFS(Baza!$D$2:$D$30,Baza!$B$2:$B$30,Baza!$B23)</f>
        <v>89</v>
      </c>
      <c r="H23" s="16">
        <f>Baza!$F23/Baza!$G23</f>
        <v>6.191011235955056</v>
      </c>
      <c r="I23" s="17">
        <f>SUMIFS(Baza!$E$2:$E$30,Baza!$B$2:$B$30,Baza!$B23)</f>
        <v>12.216008771929825</v>
      </c>
    </row>
    <row r="24" spans="1:9">
      <c r="A24" s="10" t="s">
        <v>28</v>
      </c>
      <c r="B24" s="10" t="s">
        <v>3</v>
      </c>
      <c r="C24" s="11">
        <v>200</v>
      </c>
      <c r="D24" s="11">
        <v>34</v>
      </c>
      <c r="E24" s="11">
        <f>Baza!$C24/Baza!$D24</f>
        <v>5.882352941176471</v>
      </c>
      <c r="F24" s="12">
        <f>SUMIFS(Baza!$C$2:$C$30,Baza!$B$2:$B$30,Baza!$B24)</f>
        <v>200</v>
      </c>
      <c r="G24" s="12">
        <f>SUMIFS(Baza!$D$2:$D$30,Baza!$B$2:$B$30,Baza!$B24)</f>
        <v>34</v>
      </c>
      <c r="H24" s="12">
        <f>Baza!$F24/Baza!$G24</f>
        <v>5.882352941176471</v>
      </c>
      <c r="I24" s="13">
        <f>SUMIFS(Baza!$E$2:$E$30,Baza!$B$2:$B$30,Baza!$B24)</f>
        <v>5.882352941176471</v>
      </c>
    </row>
    <row r="25" spans="1:9">
      <c r="A25" s="14" t="s">
        <v>28</v>
      </c>
      <c r="B25" s="14" t="s">
        <v>5</v>
      </c>
      <c r="C25" s="15">
        <v>210</v>
      </c>
      <c r="D25" s="15">
        <v>36</v>
      </c>
      <c r="E25" s="15">
        <f>Baza!$C25/Baza!$D25</f>
        <v>5.833333333333333</v>
      </c>
      <c r="F25" s="16">
        <f>SUMIFS(Baza!$C$2:$C$30,Baza!$B$2:$B$30,Baza!$B25)</f>
        <v>210</v>
      </c>
      <c r="G25" s="16">
        <f>SUMIFS(Baza!$D$2:$D$30,Baza!$B$2:$B$30,Baza!$B25)</f>
        <v>36</v>
      </c>
      <c r="H25" s="16">
        <f>Baza!$F25/Baza!$G25</f>
        <v>5.833333333333333</v>
      </c>
      <c r="I25" s="17">
        <f>SUMIFS(Baza!$E$2:$E$30,Baza!$B$2:$B$30,Baza!$B25)</f>
        <v>5.833333333333333</v>
      </c>
    </row>
    <row r="26" spans="1:9">
      <c r="A26" s="10" t="s">
        <v>28</v>
      </c>
      <c r="B26" s="10" t="s">
        <v>6</v>
      </c>
      <c r="C26" s="11">
        <v>257</v>
      </c>
      <c r="D26" s="11">
        <v>44</v>
      </c>
      <c r="E26" s="11">
        <f>Baza!$C26/Baza!$D26</f>
        <v>5.8409090909090908</v>
      </c>
      <c r="F26" s="12">
        <f>SUMIFS(Baza!$C$2:$C$30,Baza!$B$2:$B$30,Baza!$B26)</f>
        <v>257</v>
      </c>
      <c r="G26" s="12">
        <f>SUMIFS(Baza!$D$2:$D$30,Baza!$B$2:$B$30,Baza!$B26)</f>
        <v>44</v>
      </c>
      <c r="H26" s="12">
        <f>Baza!$F26/Baza!$G26</f>
        <v>5.8409090909090908</v>
      </c>
      <c r="I26" s="13">
        <f>SUMIFS(Baza!$E$2:$E$30,Baza!$B$2:$B$30,Baza!$B26)</f>
        <v>5.8409090909090908</v>
      </c>
    </row>
    <row r="27" spans="1:9">
      <c r="A27" s="14" t="s">
        <v>28</v>
      </c>
      <c r="B27" s="14" t="s">
        <v>11</v>
      </c>
      <c r="C27" s="15">
        <v>301</v>
      </c>
      <c r="D27" s="15">
        <v>49</v>
      </c>
      <c r="E27" s="15">
        <f>Baza!$C27/Baza!$D27</f>
        <v>6.1428571428571432</v>
      </c>
      <c r="F27" s="16">
        <f>SUMIFS(Baza!$C$2:$C$30,Baza!$B$2:$B$30,Baza!$B27)</f>
        <v>578</v>
      </c>
      <c r="G27" s="16">
        <f>SUMIFS(Baza!$D$2:$D$30,Baza!$B$2:$B$30,Baza!$B27)</f>
        <v>94</v>
      </c>
      <c r="H27" s="16">
        <f>Baza!$F27/Baza!$G27</f>
        <v>6.1489361702127656</v>
      </c>
      <c r="I27" s="17">
        <f>SUMIFS(Baza!$E$2:$E$30,Baza!$B$2:$B$30,Baza!$B27)</f>
        <v>12.298412698412699</v>
      </c>
    </row>
    <row r="28" spans="1:9">
      <c r="A28" s="10" t="s">
        <v>28</v>
      </c>
      <c r="B28" s="10" t="s">
        <v>7</v>
      </c>
      <c r="C28" s="11">
        <v>184</v>
      </c>
      <c r="D28" s="11">
        <v>31</v>
      </c>
      <c r="E28" s="11">
        <f>Baza!$C28/Baza!$D28</f>
        <v>5.935483870967742</v>
      </c>
      <c r="F28" s="12">
        <f>SUMIFS(Baza!$C$2:$C$30,Baza!$B$2:$B$30,Baza!$B28)</f>
        <v>385</v>
      </c>
      <c r="G28" s="12">
        <f>SUMIFS(Baza!$D$2:$D$30,Baza!$B$2:$B$30,Baza!$B28)</f>
        <v>62</v>
      </c>
      <c r="H28" s="12">
        <f>Baza!$F28/Baza!$G28</f>
        <v>6.209677419354839</v>
      </c>
      <c r="I28" s="13">
        <f>SUMIFS(Baza!$E$2:$E$30,Baza!$B$2:$B$30,Baza!$B28)</f>
        <v>12.419354838709676</v>
      </c>
    </row>
    <row r="29" spans="1:9">
      <c r="A29" s="14" t="s">
        <v>28</v>
      </c>
      <c r="B29" s="14" t="s">
        <v>12</v>
      </c>
      <c r="C29" s="15">
        <v>194</v>
      </c>
      <c r="D29" s="15">
        <v>30</v>
      </c>
      <c r="E29" s="15">
        <f>Baza!$C29/Baza!$D29</f>
        <v>6.4666666666666668</v>
      </c>
      <c r="F29" s="16">
        <f>SUMIFS(Baza!$C$2:$C$30,Baza!$B$2:$B$30,Baza!$B29)</f>
        <v>194</v>
      </c>
      <c r="G29" s="16">
        <f>SUMIFS(Baza!$D$2:$D$30,Baza!$B$2:$B$30,Baza!$B29)</f>
        <v>30</v>
      </c>
      <c r="H29" s="16">
        <f>Baza!$F29/Baza!$G29</f>
        <v>6.4666666666666668</v>
      </c>
      <c r="I29" s="17">
        <f>SUMIFS(Baza!$E$2:$E$30,Baza!$B$2:$B$30,Baza!$B29)</f>
        <v>6.4666666666666668</v>
      </c>
    </row>
    <row r="30" spans="1:9">
      <c r="A30" s="18" t="s">
        <v>28</v>
      </c>
      <c r="B30" s="18" t="s">
        <v>1</v>
      </c>
      <c r="C30" s="19">
        <v>195</v>
      </c>
      <c r="D30" s="19">
        <v>34</v>
      </c>
      <c r="E30" s="19">
        <f>Baza!$C30/Baza!$D30</f>
        <v>5.7352941176470589</v>
      </c>
      <c r="F30" s="20">
        <f>SUMIFS(Baza!$C$2:$C$30,Baza!$B$2:$B$30,Baza!$B30)</f>
        <v>195</v>
      </c>
      <c r="G30" s="20">
        <f>SUMIFS(Baza!$D$2:$D$30,Baza!$B$2:$B$30,Baza!$B30)</f>
        <v>34</v>
      </c>
      <c r="H30" s="20">
        <f>Baza!$F30/Baza!$G30</f>
        <v>5.7352941176470589</v>
      </c>
      <c r="I30" s="21">
        <f>SUMIFS(Baza!$E$2:$E$30,Baza!$B$2:$B$30,Baza!$B30)</f>
        <v>5.7352941176470589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Zbir</vt:lpstr>
      <vt:lpstr>Zbir (2)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 Tod</cp:lastModifiedBy>
  <dcterms:created xsi:type="dcterms:W3CDTF">2015-01-24T23:07:02Z</dcterms:created>
  <dcterms:modified xsi:type="dcterms:W3CDTF">2015-01-25T09:17:55Z</dcterms:modified>
</cp:coreProperties>
</file>