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Zbir" sheetId="5" r:id="rId1"/>
    <sheet name="Decembar" sheetId="4" r:id="rId2"/>
    <sheet name="novembar" sheetId="6" r:id="rId3"/>
  </sheets>
  <calcPr calcId="125725"/>
</workbook>
</file>

<file path=xl/calcChain.xml><?xml version="1.0" encoding="utf-8"?>
<calcChain xmlns="http://schemas.openxmlformats.org/spreadsheetml/2006/main">
  <c r="B2" i="5"/>
  <c r="D2" s="1"/>
  <c r="F5"/>
  <c r="F3"/>
  <c r="C3"/>
  <c r="F4"/>
  <c r="F6"/>
  <c r="F7"/>
  <c r="F8"/>
  <c r="F9"/>
  <c r="F10"/>
  <c r="F11"/>
  <c r="F12"/>
  <c r="F13"/>
  <c r="E3"/>
  <c r="G3" s="1"/>
  <c r="E4"/>
  <c r="G4" s="1"/>
  <c r="E5"/>
  <c r="G5" s="1"/>
  <c r="E6"/>
  <c r="G6" s="1"/>
  <c r="E7"/>
  <c r="G7" s="1"/>
  <c r="E8"/>
  <c r="G8" s="1"/>
  <c r="E9"/>
  <c r="G9" s="1"/>
  <c r="E10"/>
  <c r="G10" s="1"/>
  <c r="E11"/>
  <c r="G11" s="1"/>
  <c r="E12"/>
  <c r="G12" s="1"/>
  <c r="E13"/>
  <c r="G13" s="1"/>
  <c r="F2"/>
  <c r="E2"/>
  <c r="G2" s="1"/>
  <c r="B8"/>
  <c r="D8" s="1"/>
  <c r="C8"/>
  <c r="B9"/>
  <c r="D9" s="1"/>
  <c r="C9"/>
  <c r="B10"/>
  <c r="D10" s="1"/>
  <c r="C10"/>
  <c r="B11"/>
  <c r="D11" s="1"/>
  <c r="C11"/>
  <c r="B12"/>
  <c r="D12" s="1"/>
  <c r="C12"/>
  <c r="B13"/>
  <c r="D13" s="1"/>
  <c r="C13"/>
  <c r="C4"/>
  <c r="C5"/>
  <c r="C6"/>
  <c r="C7"/>
  <c r="C2"/>
  <c r="B3"/>
  <c r="D3" s="1"/>
  <c r="B4"/>
  <c r="D4" s="1"/>
  <c r="B5"/>
  <c r="D5" s="1"/>
  <c r="B6"/>
  <c r="D6" s="1"/>
  <c r="B7"/>
  <c r="D7" s="1"/>
</calcChain>
</file>

<file path=xl/sharedStrings.xml><?xml version="1.0" encoding="utf-8"?>
<sst xmlns="http://schemas.openxmlformats.org/spreadsheetml/2006/main" count="43" uniqueCount="26">
  <si>
    <t xml:space="preserve">Maja Stević </t>
  </si>
  <si>
    <t xml:space="preserve">Zlatko Ziric </t>
  </si>
  <si>
    <t xml:space="preserve">Irena Subotic </t>
  </si>
  <si>
    <t>decembar</t>
  </si>
  <si>
    <t xml:space="preserve">Nikola Nikolic </t>
  </si>
  <si>
    <t>novembar</t>
  </si>
  <si>
    <t xml:space="preserve">Miloš Milošević </t>
  </si>
  <si>
    <t xml:space="preserve">Sanja Milic </t>
  </si>
  <si>
    <t xml:space="preserve">Savo Savic </t>
  </si>
  <si>
    <t xml:space="preserve">Vladimir Jajcic </t>
  </si>
  <si>
    <t xml:space="preserve">Miki Mikolić </t>
  </si>
  <si>
    <t xml:space="preserve">Alek Disić </t>
  </si>
  <si>
    <t xml:space="preserve">Bogdan Bogic </t>
  </si>
  <si>
    <t xml:space="preserve">Toma Tomic </t>
  </si>
  <si>
    <t xml:space="preserve">Voja Vojvić </t>
  </si>
  <si>
    <t xml:space="preserve">Dejan Dejac </t>
  </si>
  <si>
    <t>Milos Tratic</t>
  </si>
  <si>
    <t>Zlatko Zec</t>
  </si>
  <si>
    <t>Haso Hasić</t>
  </si>
  <si>
    <t>Milja Txccc</t>
  </si>
  <si>
    <t>Draga Mašin</t>
  </si>
  <si>
    <t>Maja Licac</t>
  </si>
  <si>
    <t xml:space="preserve">Ivan Ixcvic </t>
  </si>
  <si>
    <t>BoRa Kvaka</t>
  </si>
  <si>
    <t>Dejan Dehkil</t>
  </si>
  <si>
    <t xml:space="preserve">Bojjan Bolic </t>
  </si>
</sst>
</file>

<file path=xl/styles.xml><?xml version="1.0" encoding="utf-8"?>
<styleSheet xmlns="http://schemas.openxmlformats.org/spreadsheetml/2006/main">
  <numFmts count="1">
    <numFmt numFmtId="164" formatCode="0.0000"/>
  </numFmts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G22" sqref="G22"/>
    </sheetView>
  </sheetViews>
  <sheetFormatPr defaultRowHeight="15"/>
  <cols>
    <col min="1" max="1" width="23.42578125" customWidth="1"/>
    <col min="2" max="2" width="6.140625" customWidth="1"/>
    <col min="3" max="3" width="6.85546875" customWidth="1"/>
    <col min="4" max="4" width="8.140625" style="1" customWidth="1"/>
    <col min="5" max="5" width="7" customWidth="1"/>
    <col min="6" max="6" width="8" customWidth="1"/>
  </cols>
  <sheetData>
    <row r="1" spans="1:7">
      <c r="B1" s="2" t="s">
        <v>3</v>
      </c>
      <c r="C1" s="2"/>
      <c r="D1" s="2"/>
      <c r="E1" s="2" t="s">
        <v>5</v>
      </c>
      <c r="F1" s="2"/>
      <c r="G1" s="2"/>
    </row>
    <row r="2" spans="1:7">
      <c r="A2" t="s">
        <v>16</v>
      </c>
      <c r="B2">
        <f>VLOOKUP(A2,Decembar!A1:C192,2,FALSE)</f>
        <v>201</v>
      </c>
      <c r="C2">
        <f>VLOOKUP(A:A,Decembar!A1:C192,3,FALSE)</f>
        <v>30</v>
      </c>
      <c r="D2" s="1">
        <f>ROUND(B2/C2,4)</f>
        <v>6.7</v>
      </c>
      <c r="E2" t="str">
        <f>IFERROR(VLOOKUP(A2,novembar!$A$1:$C$203,2,FALSE),"")</f>
        <v/>
      </c>
      <c r="F2" t="str">
        <f>IFERROR(VLOOKUP(A2,novembar!$A$1:$C$203,3,FALSE),"")</f>
        <v/>
      </c>
      <c r="G2" t="str">
        <f>IFERROR(ROUND(IF(OR(IF(AND(E2="",F2=""),"",E2/F2)="",IF(AND(E2&gt;0,F2&gt;0),E2/F2,"")=""),"",E2/F2),4),"")</f>
        <v/>
      </c>
    </row>
    <row r="3" spans="1:7">
      <c r="A3" t="s">
        <v>15</v>
      </c>
      <c r="B3">
        <f>VLOOKUP(A:A,Decembar!A2:C193,2,FALSE)</f>
        <v>200</v>
      </c>
      <c r="C3">
        <f>VLOOKUP(A:A,Decembar!A2:C193,3,FALSE)</f>
        <v>30</v>
      </c>
      <c r="D3" s="1">
        <f>ROUND(B3/C3,4)</f>
        <v>6.6666999999999996</v>
      </c>
      <c r="E3">
        <f>IFERROR(VLOOKUP(A3,novembar!$A$1:$C$203,2,FALSE),"")</f>
        <v>179</v>
      </c>
      <c r="F3">
        <f>IFERROR(VLOOKUP(A3,novembar!$A$1:$C$203,3,FALSE),"")</f>
        <v>30</v>
      </c>
      <c r="G3">
        <f t="shared" ref="G3:G13" si="0">IFERROR(ROUND(IF(OR(IF(AND(E3="",F3=""),"",E3/F3)="",IF(AND(E3&gt;0,F3&gt;0),E3/F3,"")=""),"",E3/F3),4),"")</f>
        <v>5.9667000000000003</v>
      </c>
    </row>
    <row r="4" spans="1:7">
      <c r="A4" t="s">
        <v>14</v>
      </c>
      <c r="B4">
        <f>VLOOKUP(A:A,Decembar!A3:C194,2,FALSE)</f>
        <v>194</v>
      </c>
      <c r="C4">
        <f>VLOOKUP(A:A,Decembar!A3:C194,3,FALSE)</f>
        <v>30</v>
      </c>
      <c r="D4" s="1">
        <f t="shared" ref="D4:D13" si="1">ROUND(B4/C4,4)</f>
        <v>6.4667000000000003</v>
      </c>
      <c r="E4" t="str">
        <f>IFERROR(VLOOKUP(A4,novembar!$A$1:$C$203,2,FALSE),"")</f>
        <v/>
      </c>
      <c r="F4" t="str">
        <f>IFERROR(VLOOKUP(A4,novembar!$A$1:$C$203,3,FALSE),"")</f>
        <v/>
      </c>
      <c r="G4" t="str">
        <f t="shared" si="0"/>
        <v/>
      </c>
    </row>
    <row r="5" spans="1:7">
      <c r="A5" t="s">
        <v>13</v>
      </c>
      <c r="B5">
        <f>VLOOKUP(A:A,Decembar!A4:C195,2,FALSE)</f>
        <v>301</v>
      </c>
      <c r="C5">
        <f>VLOOKUP(A:A,Decembar!A4:C195,3,FALSE)</f>
        <v>49</v>
      </c>
      <c r="D5" s="1">
        <f t="shared" si="1"/>
        <v>6.1429</v>
      </c>
      <c r="E5">
        <f>IFERROR(VLOOKUP(A5,novembar!$A$1:$C$203,2,FALSE),"")</f>
        <v>277</v>
      </c>
      <c r="F5">
        <f>IFERROR(VLOOKUP(A5,novembar!$A$1:$C$203,3,FALSE),"")</f>
        <v>45</v>
      </c>
      <c r="G5">
        <f t="shared" si="0"/>
        <v>6.1555999999999997</v>
      </c>
    </row>
    <row r="6" spans="1:7">
      <c r="A6" t="s">
        <v>12</v>
      </c>
      <c r="B6">
        <f>VLOOKUP(A:A,Decembar!A5:C196,2,FALSE)</f>
        <v>206</v>
      </c>
      <c r="C6">
        <f>VLOOKUP(A:A,Decembar!A5:C196,3,FALSE)</f>
        <v>34</v>
      </c>
      <c r="D6" s="1">
        <f t="shared" si="1"/>
        <v>6.0587999999999997</v>
      </c>
      <c r="E6" t="str">
        <f>IFERROR(VLOOKUP(A6,novembar!$A$1:$C$203,2,FALSE),"")</f>
        <v/>
      </c>
      <c r="F6" t="str">
        <f>IFERROR(VLOOKUP(A6,novembar!$A$1:$C$203,3,FALSE),"")</f>
        <v/>
      </c>
      <c r="G6" t="str">
        <f t="shared" si="0"/>
        <v/>
      </c>
    </row>
    <row r="7" spans="1:7">
      <c r="A7" t="s">
        <v>11</v>
      </c>
      <c r="B7">
        <f>VLOOKUP(A:A,Decembar!A6:C197,2,FALSE)</f>
        <v>210</v>
      </c>
      <c r="C7">
        <f>VLOOKUP(A:A,Decembar!A6:C197,3,FALSE)</f>
        <v>35</v>
      </c>
      <c r="D7" s="1">
        <f t="shared" si="1"/>
        <v>6</v>
      </c>
      <c r="E7">
        <f>IFERROR(VLOOKUP(A7,novembar!$A$1:$C$203,2,FALSE),"")</f>
        <v>188</v>
      </c>
      <c r="F7">
        <f>IFERROR(VLOOKUP(A7,novembar!$A$1:$C$203,3,FALSE),"")</f>
        <v>32</v>
      </c>
      <c r="G7">
        <f t="shared" si="0"/>
        <v>5.875</v>
      </c>
    </row>
    <row r="8" spans="1:7">
      <c r="A8" t="s">
        <v>10</v>
      </c>
      <c r="B8">
        <f>VLOOKUP(A:A,Decembar!A7:C198,2,FALSE)</f>
        <v>204</v>
      </c>
      <c r="C8">
        <f>VLOOKUP(A:A,Decembar!A7:C198,3,FALSE)</f>
        <v>34</v>
      </c>
      <c r="D8" s="1">
        <f t="shared" si="1"/>
        <v>6</v>
      </c>
      <c r="E8" t="str">
        <f>IFERROR(VLOOKUP(A8,novembar!$A$1:$C$203,2,FALSE),"")</f>
        <v/>
      </c>
      <c r="F8" t="str">
        <f>IFERROR(VLOOKUP(A8,novembar!$A$1:$C$203,3,FALSE),"")</f>
        <v/>
      </c>
      <c r="G8" t="str">
        <f t="shared" si="0"/>
        <v/>
      </c>
    </row>
    <row r="9" spans="1:7">
      <c r="A9" t="s">
        <v>9</v>
      </c>
      <c r="B9">
        <f>VLOOKUP(A:A,Decembar!A8:C199,2,FALSE)</f>
        <v>184</v>
      </c>
      <c r="C9">
        <f>VLOOKUP(A:A,Decembar!A8:C199,3,FALSE)</f>
        <v>31</v>
      </c>
      <c r="D9" s="1">
        <f t="shared" si="1"/>
        <v>5.9355000000000002</v>
      </c>
      <c r="E9">
        <f>IFERROR(VLOOKUP(A9,novembar!$A$1:$C$203,2,FALSE),"")</f>
        <v>201</v>
      </c>
      <c r="F9">
        <f>IFERROR(VLOOKUP(A9,novembar!$A$1:$C$203,3,FALSE),"")</f>
        <v>31</v>
      </c>
      <c r="G9">
        <f t="shared" si="0"/>
        <v>6.4839000000000002</v>
      </c>
    </row>
    <row r="10" spans="1:7">
      <c r="A10" t="s">
        <v>4</v>
      </c>
      <c r="B10">
        <f>VLOOKUP(A:A,Decembar!A9:C200,2,FALSE)</f>
        <v>200</v>
      </c>
      <c r="C10">
        <f>VLOOKUP(A:A,Decembar!A9:C200,3,FALSE)</f>
        <v>34</v>
      </c>
      <c r="D10" s="1">
        <f t="shared" si="1"/>
        <v>5.8823999999999996</v>
      </c>
      <c r="E10" t="str">
        <f>IFERROR(VLOOKUP(A10,novembar!$A$1:$C$203,2,FALSE),"")</f>
        <v/>
      </c>
      <c r="F10" t="str">
        <f>IFERROR(VLOOKUP(A10,novembar!$A$1:$C$203,3,FALSE),"")</f>
        <v/>
      </c>
      <c r="G10" t="str">
        <f t="shared" si="0"/>
        <v/>
      </c>
    </row>
    <row r="11" spans="1:7">
      <c r="A11" t="s">
        <v>8</v>
      </c>
      <c r="B11">
        <f>VLOOKUP(A:A,Decembar!A10:C201,2,FALSE)</f>
        <v>257</v>
      </c>
      <c r="C11">
        <f>VLOOKUP(A:A,Decembar!A10:C201,3,FALSE)</f>
        <v>44</v>
      </c>
      <c r="D11" s="1">
        <f t="shared" si="1"/>
        <v>5.8409000000000004</v>
      </c>
      <c r="E11" t="str">
        <f>IFERROR(VLOOKUP(A11,novembar!$A$1:$C$203,2,FALSE),"")</f>
        <v/>
      </c>
      <c r="F11" t="str">
        <f>IFERROR(VLOOKUP(A11,novembar!$A$1:$C$203,3,FALSE),"")</f>
        <v/>
      </c>
      <c r="G11" t="str">
        <f t="shared" si="0"/>
        <v/>
      </c>
    </row>
    <row r="12" spans="1:7">
      <c r="A12" t="s">
        <v>7</v>
      </c>
      <c r="B12">
        <f>VLOOKUP(A:A,Decembar!A11:C202,2,FALSE)</f>
        <v>210</v>
      </c>
      <c r="C12">
        <f>VLOOKUP(A:A,Decembar!A11:C202,3,FALSE)</f>
        <v>36</v>
      </c>
      <c r="D12" s="1">
        <f t="shared" si="1"/>
        <v>5.8333000000000004</v>
      </c>
      <c r="E12" t="str">
        <f>IFERROR(VLOOKUP(A12,novembar!$A$1:$C$203,2,FALSE),"")</f>
        <v/>
      </c>
      <c r="F12" t="str">
        <f>IFERROR(VLOOKUP(A12,novembar!$A$1:$C$203,3,FALSE),"")</f>
        <v/>
      </c>
      <c r="G12" t="str">
        <f t="shared" si="0"/>
        <v/>
      </c>
    </row>
    <row r="13" spans="1:7">
      <c r="A13" t="s">
        <v>6</v>
      </c>
      <c r="B13">
        <f>VLOOKUP(A:A,Decembar!A12:C203,2,FALSE)</f>
        <v>186</v>
      </c>
      <c r="C13">
        <f>VLOOKUP(A:A,Decembar!A12:C203,3,FALSE)</f>
        <v>32</v>
      </c>
      <c r="D13" s="1">
        <f t="shared" si="1"/>
        <v>5.8125</v>
      </c>
      <c r="E13">
        <f>IFERROR(VLOOKUP(A13,novembar!$A$1:$C$203,2,FALSE),"")</f>
        <v>365</v>
      </c>
      <c r="F13">
        <f>IFERROR(VLOOKUP(A13,novembar!$A$1:$C$203,3,FALSE),"")</f>
        <v>57</v>
      </c>
      <c r="G13">
        <f t="shared" si="0"/>
        <v>6.4035000000000002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L15" sqref="L15"/>
    </sheetView>
  </sheetViews>
  <sheetFormatPr defaultRowHeight="15"/>
  <cols>
    <col min="1" max="1" width="23.85546875" customWidth="1"/>
  </cols>
  <sheetData>
    <row r="1" spans="1:4">
      <c r="A1" t="s">
        <v>16</v>
      </c>
      <c r="B1">
        <v>201</v>
      </c>
      <c r="C1">
        <v>30</v>
      </c>
      <c r="D1">
        <v>6.7</v>
      </c>
    </row>
    <row r="2" spans="1:4">
      <c r="A2" t="s">
        <v>15</v>
      </c>
      <c r="B2">
        <v>200</v>
      </c>
      <c r="C2">
        <v>30</v>
      </c>
      <c r="D2">
        <v>6.6666999999999996</v>
      </c>
    </row>
    <row r="3" spans="1:4">
      <c r="A3" t="s">
        <v>14</v>
      </c>
      <c r="B3">
        <v>194</v>
      </c>
      <c r="C3">
        <v>30</v>
      </c>
      <c r="D3">
        <v>6.4667000000000003</v>
      </c>
    </row>
    <row r="4" spans="1:4">
      <c r="A4" t="s">
        <v>13</v>
      </c>
      <c r="B4">
        <v>301</v>
      </c>
      <c r="C4">
        <v>49</v>
      </c>
      <c r="D4">
        <v>6.1429</v>
      </c>
    </row>
    <row r="5" spans="1:4">
      <c r="A5" t="s">
        <v>12</v>
      </c>
      <c r="B5">
        <v>206</v>
      </c>
      <c r="C5">
        <v>34</v>
      </c>
      <c r="D5">
        <v>6.0587999999999997</v>
      </c>
    </row>
    <row r="6" spans="1:4">
      <c r="A6" t="s">
        <v>11</v>
      </c>
      <c r="B6">
        <v>210</v>
      </c>
      <c r="C6">
        <v>35</v>
      </c>
      <c r="D6">
        <v>6</v>
      </c>
    </row>
    <row r="7" spans="1:4">
      <c r="A7" t="s">
        <v>10</v>
      </c>
      <c r="B7">
        <v>204</v>
      </c>
      <c r="C7">
        <v>34</v>
      </c>
      <c r="D7">
        <v>6</v>
      </c>
    </row>
    <row r="8" spans="1:4">
      <c r="A8" t="s">
        <v>9</v>
      </c>
      <c r="B8">
        <v>184</v>
      </c>
      <c r="C8">
        <v>31</v>
      </c>
      <c r="D8">
        <v>5.9355000000000002</v>
      </c>
    </row>
    <row r="9" spans="1:4">
      <c r="A9" t="s">
        <v>4</v>
      </c>
      <c r="B9">
        <v>200</v>
      </c>
      <c r="C9">
        <v>34</v>
      </c>
      <c r="D9">
        <v>5.8823999999999996</v>
      </c>
    </row>
    <row r="10" spans="1:4">
      <c r="A10" t="s">
        <v>8</v>
      </c>
      <c r="B10">
        <v>257</v>
      </c>
      <c r="C10">
        <v>44</v>
      </c>
      <c r="D10">
        <v>5.8409000000000004</v>
      </c>
    </row>
    <row r="11" spans="1:4">
      <c r="A11" t="s">
        <v>7</v>
      </c>
      <c r="B11">
        <v>210</v>
      </c>
      <c r="C11">
        <v>36</v>
      </c>
      <c r="D11">
        <v>5.8333000000000004</v>
      </c>
    </row>
    <row r="12" spans="1:4">
      <c r="A12" t="s">
        <v>6</v>
      </c>
      <c r="B12">
        <v>186</v>
      </c>
      <c r="C12">
        <v>32</v>
      </c>
      <c r="D12">
        <v>5.8125</v>
      </c>
    </row>
    <row r="13" spans="1:4">
      <c r="A13" t="s">
        <v>0</v>
      </c>
      <c r="B13">
        <v>261</v>
      </c>
      <c r="C13">
        <v>45</v>
      </c>
      <c r="D13">
        <v>5.8</v>
      </c>
    </row>
    <row r="14" spans="1:4">
      <c r="A14" t="s">
        <v>1</v>
      </c>
      <c r="B14">
        <v>195</v>
      </c>
      <c r="C14">
        <v>34</v>
      </c>
      <c r="D14">
        <v>5.7352999999999996</v>
      </c>
    </row>
    <row r="15" spans="1:4">
      <c r="A15" t="s">
        <v>2</v>
      </c>
      <c r="B15">
        <v>252</v>
      </c>
      <c r="C15">
        <v>44</v>
      </c>
      <c r="D15">
        <v>5.7272999999999996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A17" sqref="A17"/>
    </sheetView>
  </sheetViews>
  <sheetFormatPr defaultRowHeight="15"/>
  <cols>
    <col min="1" max="1" width="30.5703125" bestFit="1" customWidth="1"/>
  </cols>
  <sheetData>
    <row r="1" spans="1:4">
      <c r="A1" t="s">
        <v>17</v>
      </c>
      <c r="B1">
        <v>211</v>
      </c>
      <c r="C1">
        <v>32</v>
      </c>
      <c r="D1">
        <v>6.5937999999999999</v>
      </c>
    </row>
    <row r="2" spans="1:4">
      <c r="A2" t="s">
        <v>9</v>
      </c>
      <c r="B2">
        <v>201</v>
      </c>
      <c r="C2">
        <v>31</v>
      </c>
      <c r="D2">
        <v>6.4839000000000002</v>
      </c>
    </row>
    <row r="3" spans="1:4">
      <c r="A3" t="s">
        <v>6</v>
      </c>
      <c r="B3">
        <v>365</v>
      </c>
      <c r="C3">
        <v>57</v>
      </c>
      <c r="D3">
        <v>6.4035000000000002</v>
      </c>
    </row>
    <row r="4" spans="1:4">
      <c r="A4" t="s">
        <v>13</v>
      </c>
      <c r="B4">
        <v>277</v>
      </c>
      <c r="C4">
        <v>45</v>
      </c>
      <c r="D4">
        <v>6.1555999999999997</v>
      </c>
    </row>
    <row r="5" spans="1:4">
      <c r="A5" t="s">
        <v>18</v>
      </c>
      <c r="B5">
        <v>188</v>
      </c>
      <c r="C5">
        <v>31</v>
      </c>
      <c r="D5">
        <v>6.0644999999999998</v>
      </c>
    </row>
    <row r="6" spans="1:4">
      <c r="A6" t="s">
        <v>19</v>
      </c>
      <c r="B6">
        <v>181</v>
      </c>
      <c r="C6">
        <v>30</v>
      </c>
      <c r="D6">
        <v>6.0332999999999997</v>
      </c>
    </row>
    <row r="7" spans="1:4">
      <c r="A7" t="s">
        <v>15</v>
      </c>
      <c r="B7">
        <v>179</v>
      </c>
      <c r="C7">
        <v>30</v>
      </c>
      <c r="D7">
        <v>5.9667000000000003</v>
      </c>
    </row>
    <row r="8" spans="1:4">
      <c r="A8" t="s">
        <v>20</v>
      </c>
      <c r="B8">
        <v>343</v>
      </c>
      <c r="C8">
        <v>58</v>
      </c>
      <c r="D8">
        <v>5.9138000000000002</v>
      </c>
    </row>
    <row r="9" spans="1:4">
      <c r="A9" t="s">
        <v>11</v>
      </c>
      <c r="B9">
        <v>188</v>
      </c>
      <c r="C9">
        <v>32</v>
      </c>
      <c r="D9">
        <v>5.875</v>
      </c>
    </row>
    <row r="10" spans="1:4">
      <c r="A10" t="s">
        <v>21</v>
      </c>
      <c r="B10">
        <v>240</v>
      </c>
      <c r="C10">
        <v>41</v>
      </c>
      <c r="D10">
        <v>5.8536999999999999</v>
      </c>
    </row>
    <row r="11" spans="1:4">
      <c r="A11" t="s">
        <v>22</v>
      </c>
      <c r="B11">
        <v>174</v>
      </c>
      <c r="C11">
        <v>30</v>
      </c>
      <c r="D11">
        <v>5.8</v>
      </c>
    </row>
    <row r="12" spans="1:4">
      <c r="A12" t="s">
        <v>23</v>
      </c>
      <c r="B12">
        <v>176</v>
      </c>
      <c r="C12">
        <v>31</v>
      </c>
      <c r="D12">
        <v>5.6773999999999996</v>
      </c>
    </row>
    <row r="13" spans="1:4">
      <c r="A13" t="s">
        <v>24</v>
      </c>
      <c r="B13">
        <v>193</v>
      </c>
      <c r="C13">
        <v>34</v>
      </c>
      <c r="D13">
        <v>5.6764999999999999</v>
      </c>
    </row>
    <row r="14" spans="1:4">
      <c r="A14" t="s">
        <v>25</v>
      </c>
      <c r="B14">
        <v>244</v>
      </c>
      <c r="C14">
        <v>43</v>
      </c>
      <c r="D14">
        <v>5.6744000000000003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Zbir</vt:lpstr>
      <vt:lpstr>Decembar</vt:lpstr>
      <vt:lpstr>novembar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 </cp:lastModifiedBy>
  <dcterms:created xsi:type="dcterms:W3CDTF">2015-01-24T23:07:02Z</dcterms:created>
  <dcterms:modified xsi:type="dcterms:W3CDTF">2015-01-25T08:55:54Z</dcterms:modified>
</cp:coreProperties>
</file>