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Sheet1" sheetId="1" r:id="rId1"/>
  </sheets>
  <calcPr calcId="145621"/>
  <pivotCaches>
    <pivotCache cacheId="74" r:id="rId2"/>
  </pivotCaches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2" i="1"/>
  <c r="H2" i="1" l="1"/>
  <c r="H4" i="1" l="1"/>
  <c r="H8" i="1"/>
  <c r="H5" i="1"/>
  <c r="H6" i="1"/>
  <c r="H3" i="1"/>
  <c r="H7" i="1"/>
</calcChain>
</file>

<file path=xl/sharedStrings.xml><?xml version="1.0" encoding="utf-8"?>
<sst xmlns="http://schemas.openxmlformats.org/spreadsheetml/2006/main" count="39" uniqueCount="14">
  <si>
    <t>Objekat</t>
  </si>
  <si>
    <t>Kv-034 </t>
  </si>
  <si>
    <t>Kv-038 </t>
  </si>
  <si>
    <t>Kv-045 </t>
  </si>
  <si>
    <t>Kv-046 </t>
  </si>
  <si>
    <t>Kv-052 </t>
  </si>
  <si>
    <t>Kv-059 </t>
  </si>
  <si>
    <t>Kv-061 </t>
  </si>
  <si>
    <t>Nfd</t>
  </si>
  <si>
    <t>Datum</t>
  </si>
  <si>
    <t>Sum of Nfd</t>
  </si>
  <si>
    <t>Max of Datum</t>
  </si>
  <si>
    <t>Nfd_2</t>
  </si>
  <si>
    <t>Nfd_1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</si>
</sst>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  <xf numFmtId="0" fontId="3" fillId="0" borderId="0" xfId="0" applyFont="1"/>
  </cellXfs>
  <cellStyles count="1">
    <cellStyle name="Normal" xfId="0" builtinId="0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0" formatCode="General"/>
    </dxf>
    <dxf>
      <numFmt numFmtId="19" formatCode="d/m/yyyy"/>
    </dxf>
    <dxf>
      <numFmt numFmtId="19" formatCode="d/m/yyyy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Arial"/>
        <scheme val="none"/>
      </font>
    </dxf>
    <dxf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222222"/>
        <name val="Arial"/>
        <scheme val="none"/>
      </font>
    </dxf>
    <dxf>
      <numFmt numFmtId="0" formatCode="General"/>
    </dxf>
    <dxf>
      <numFmt numFmtId="19" formatCode="d/m/yyyy"/>
    </dxf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Zoran" refreshedDate="41934.434518287038" createdVersion="4" refreshedVersion="4" minRefreshableVersion="3" recordCount="15">
  <cacheSource type="worksheet">
    <worksheetSource name="table1"/>
  </cacheSource>
  <cacheFields count="3">
    <cacheField name="Objekat" numFmtId="0">
      <sharedItems count="7">
        <s v="Kv-034 "/>
        <s v="Kv-038 "/>
        <s v="Kv-045 "/>
        <s v="Kv-046 "/>
        <s v="Kv-052 "/>
        <s v="Kv-059 "/>
        <s v="Kv-061 "/>
      </sharedItems>
    </cacheField>
    <cacheField name="Nfd" numFmtId="0">
      <sharedItems containsSemiMixedTypes="0" containsString="0" containsNumber="1" containsInteger="1" minValue="149" maxValue="1896"/>
    </cacheField>
    <cacheField name="Datum" numFmtId="14">
      <sharedItems containsSemiMixedTypes="0" containsNonDate="0" containsDate="1" containsString="0" minDate="2014-10-10T00:00:00" maxDate="2014-10-23T00:00:00" count="9">
        <d v="2014-10-11T00:00:00"/>
        <d v="2014-10-17T00:00:00"/>
        <d v="2014-10-10T00:00:00"/>
        <d v="2014-10-14T00:00:00"/>
        <d v="2014-10-18T00:00:00"/>
        <d v="2014-10-20T00:00:00"/>
        <d v="2014-10-12T00:00:00"/>
        <d v="2014-10-16T00:00:00"/>
        <d v="2014-10-22T00:00: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1394"/>
    <x v="0"/>
  </r>
  <r>
    <x v="0"/>
    <n v="1444"/>
    <x v="1"/>
  </r>
  <r>
    <x v="1"/>
    <n v="829"/>
    <x v="2"/>
  </r>
  <r>
    <x v="1"/>
    <n v="829"/>
    <x v="0"/>
  </r>
  <r>
    <x v="1"/>
    <n v="819"/>
    <x v="3"/>
  </r>
  <r>
    <x v="1"/>
    <n v="829"/>
    <x v="4"/>
  </r>
  <r>
    <x v="1"/>
    <n v="779"/>
    <x v="4"/>
  </r>
  <r>
    <x v="1"/>
    <n v="809"/>
    <x v="5"/>
  </r>
  <r>
    <x v="2"/>
    <n v="436"/>
    <x v="6"/>
  </r>
  <r>
    <x v="3"/>
    <n v="1434"/>
    <x v="2"/>
  </r>
  <r>
    <x v="3"/>
    <n v="1454"/>
    <x v="7"/>
  </r>
  <r>
    <x v="4"/>
    <n v="149"/>
    <x v="2"/>
  </r>
  <r>
    <x v="4"/>
    <n v="434"/>
    <x v="4"/>
  </r>
  <r>
    <x v="5"/>
    <n v="1896"/>
    <x v="6"/>
  </r>
  <r>
    <x v="6"/>
    <n v="752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 rowHeaderCaption="Objekat">
  <location ref="E1:F8" firstHeaderRow="1" firstDataRow="1" firstDataCol="1"/>
  <pivotFields count="3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dataField="1" numFmtId="1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>
      <x v="6"/>
    </i>
  </rowItems>
  <colItems count="1">
    <i/>
  </colItems>
  <dataFields count="1">
    <dataField name="Max of Datum" fld="2" subtotal="max" baseField="1" baseItem="0"/>
  </dataFields>
  <formats count="1">
    <format dxfId="21">
      <pivotArea collapsedLevelsAreSubtotals="1" fieldPosition="0">
        <references count="1">
          <reference field="0" count="0"/>
        </references>
      </pivotArea>
    </format>
  </formats>
  <pivotTableStyleInfo name="PivotStyleLight2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74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multipleFieldFilters="0">
  <location ref="K1:M15" firstHeaderRow="1" firstDataRow="1" firstDataCol="2"/>
  <pivotFields count="3">
    <pivotField axis="axisRow" compact="0" outline="0" showAll="0" sortType="ascending" defaultSubtotal="0">
      <items count="7">
        <item x="0"/>
        <item x="1"/>
        <item x="2"/>
        <item x="3"/>
        <item x="4"/>
        <item x="5"/>
        <item x="6"/>
      </items>
    </pivotField>
    <pivotField dataField="1" compact="0" outline="0" showAll="0" sortType="descending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9">
        <item x="2"/>
        <item x="0"/>
        <item x="6"/>
        <item x="3"/>
        <item x="7"/>
        <item x="1"/>
        <item x="4"/>
        <item x="5"/>
        <item m="1" x="8"/>
      </items>
    </pivotField>
  </pivotFields>
  <rowFields count="2">
    <field x="0"/>
    <field x="2"/>
  </rowFields>
  <rowItems count="14">
    <i>
      <x/>
      <x v="1"/>
    </i>
    <i r="1">
      <x v="5"/>
    </i>
    <i>
      <x v="1"/>
      <x/>
    </i>
    <i r="1">
      <x v="1"/>
    </i>
    <i r="1">
      <x v="3"/>
    </i>
    <i r="1">
      <x v="6"/>
    </i>
    <i r="1">
      <x v="7"/>
    </i>
    <i>
      <x v="2"/>
      <x v="2"/>
    </i>
    <i>
      <x v="3"/>
      <x/>
    </i>
    <i r="1">
      <x v="4"/>
    </i>
    <i>
      <x v="4"/>
      <x/>
    </i>
    <i r="1">
      <x v="6"/>
    </i>
    <i>
      <x v="5"/>
      <x v="2"/>
    </i>
    <i>
      <x v="6"/>
      <x v="3"/>
    </i>
  </rowItems>
  <colItems count="1">
    <i/>
  </colItems>
  <dataFields count="1">
    <dataField name="Sum of Nfd" fld="1" baseField="0" baseItem="0"/>
  </dataFields>
  <formats count="1">
    <format dxfId="9">
      <pivotArea outline="0" collapsedLevelsAreSubtotals="1" fieldPosition="0"/>
    </format>
  </formats>
  <pivotTableStyleInfo name="PivotStyleMedium6" showRowHeaders="0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C16">
  <autoFilter ref="A1:C16"/>
  <tableColumns count="3">
    <tableColumn id="1" name="Objekat" totalsRowLabel="Total" dataDxfId="18" totalsRowDxfId="16"/>
    <tableColumn id="2" name="Nfd"/>
    <tableColumn id="3" name="Datum" totalsRowFunction="count" dataDxfId="17"/>
  </tableColumns>
  <tableStyleInfo name="TableStyleLight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workbookViewId="0">
      <selection activeCell="I2" sqref="I2"/>
    </sheetView>
  </sheetViews>
  <sheetFormatPr defaultRowHeight="15" x14ac:dyDescent="0.25"/>
  <cols>
    <col min="1" max="1" width="10.140625" customWidth="1"/>
    <col min="2" max="2" width="6.42578125" customWidth="1"/>
    <col min="3" max="3" width="10.140625" bestFit="1" customWidth="1"/>
    <col min="5" max="5" width="10.28515625" customWidth="1"/>
    <col min="6" max="6" width="13.5703125" customWidth="1"/>
    <col min="7" max="7" width="6" customWidth="1"/>
    <col min="8" max="9" width="7.42578125" customWidth="1"/>
    <col min="11" max="11" width="10.28515625" customWidth="1"/>
    <col min="12" max="12" width="10.140625" customWidth="1"/>
    <col min="13" max="13" width="10.85546875" customWidth="1"/>
    <col min="14" max="14" width="7.42578125" customWidth="1"/>
  </cols>
  <sheetData>
    <row r="1" spans="1:14" x14ac:dyDescent="0.25">
      <c r="A1" s="7" t="s">
        <v>0</v>
      </c>
      <c r="B1" s="6" t="s">
        <v>8</v>
      </c>
      <c r="C1" s="6" t="s">
        <v>9</v>
      </c>
      <c r="E1" s="3" t="s">
        <v>0</v>
      </c>
      <c r="F1" t="s">
        <v>11</v>
      </c>
      <c r="H1" s="6" t="s">
        <v>13</v>
      </c>
      <c r="I1" s="6" t="s">
        <v>12</v>
      </c>
      <c r="K1" s="3" t="s">
        <v>0</v>
      </c>
      <c r="L1" s="3" t="s">
        <v>9</v>
      </c>
      <c r="M1" t="s">
        <v>10</v>
      </c>
      <c r="N1" s="6"/>
    </row>
    <row r="2" spans="1:14" x14ac:dyDescent="0.25">
      <c r="A2" s="1" t="s">
        <v>1</v>
      </c>
      <c r="B2">
        <v>1394</v>
      </c>
      <c r="C2" s="2">
        <v>41923</v>
      </c>
      <c r="E2" s="4" t="s">
        <v>1</v>
      </c>
      <c r="F2" s="2">
        <v>41929</v>
      </c>
      <c r="H2">
        <f>GETPIVOTDATA("Nfd",$K$1,"Objekat",E2,"Datum",F2)</f>
        <v>1444</v>
      </c>
      <c r="I2">
        <f>INDEX(Table1[Nfd],SUMPRODUCT((Table1[Objekat]=E2)*(Table1[Datum]=F2)*ROW(Table1[Objekat]))-ROW(Table1[#Headers]))</f>
        <v>1444</v>
      </c>
      <c r="K2" t="s">
        <v>1</v>
      </c>
      <c r="L2" s="2">
        <v>41923</v>
      </c>
      <c r="M2" s="5">
        <v>1394</v>
      </c>
    </row>
    <row r="3" spans="1:14" x14ac:dyDescent="0.25">
      <c r="A3" s="1" t="s">
        <v>1</v>
      </c>
      <c r="B3">
        <v>1444</v>
      </c>
      <c r="C3" s="2">
        <v>41929</v>
      </c>
      <c r="E3" s="4" t="s">
        <v>2</v>
      </c>
      <c r="F3" s="2">
        <v>41932</v>
      </c>
      <c r="H3">
        <f>GETPIVOTDATA("Nfd",$K$1,"Objekat",E3,"Datum",F3)</f>
        <v>809</v>
      </c>
      <c r="I3">
        <f>INDEX(Table1[Nfd],SUMPRODUCT((Table1[Objekat]=E3)*(Table1[Datum]=F3)*ROW(Table1[Objekat]))-ROW(Table1[#Headers]))</f>
        <v>809</v>
      </c>
      <c r="L3" s="2">
        <v>41929</v>
      </c>
      <c r="M3" s="5">
        <v>1444</v>
      </c>
    </row>
    <row r="4" spans="1:14" x14ac:dyDescent="0.25">
      <c r="A4" s="1" t="s">
        <v>2</v>
      </c>
      <c r="B4">
        <v>829</v>
      </c>
      <c r="C4" s="2">
        <v>41922</v>
      </c>
      <c r="E4" s="4" t="s">
        <v>3</v>
      </c>
      <c r="F4" s="2">
        <v>41924</v>
      </c>
      <c r="H4">
        <f>GETPIVOTDATA("Nfd",$K$1,"Objekat",E4,"Datum",F4)</f>
        <v>436</v>
      </c>
      <c r="I4">
        <f>INDEX(Table1[Nfd],SUMPRODUCT((Table1[Objekat]=E4)*(Table1[Datum]=F4)*ROW(Table1[Objekat]))-ROW(Table1[#Headers]))</f>
        <v>436</v>
      </c>
      <c r="K4" t="s">
        <v>2</v>
      </c>
      <c r="L4" s="2">
        <v>41922</v>
      </c>
      <c r="M4" s="5">
        <v>829</v>
      </c>
    </row>
    <row r="5" spans="1:14" x14ac:dyDescent="0.25">
      <c r="A5" s="1" t="s">
        <v>2</v>
      </c>
      <c r="B5">
        <v>829</v>
      </c>
      <c r="C5" s="2">
        <v>41923</v>
      </c>
      <c r="E5" s="4" t="s">
        <v>4</v>
      </c>
      <c r="F5" s="2">
        <v>41928</v>
      </c>
      <c r="H5">
        <f>GETPIVOTDATA("Nfd",$K$1,"Objekat",E5,"Datum",F5)</f>
        <v>1454</v>
      </c>
      <c r="I5">
        <f>INDEX(Table1[Nfd],SUMPRODUCT((Table1[Objekat]=E5)*(Table1[Datum]=F5)*ROW(Table1[Objekat]))-ROW(Table1[#Headers]))</f>
        <v>1454</v>
      </c>
      <c r="L5" s="2">
        <v>41923</v>
      </c>
      <c r="M5" s="5">
        <v>829</v>
      </c>
    </row>
    <row r="6" spans="1:14" x14ac:dyDescent="0.25">
      <c r="A6" s="1" t="s">
        <v>2</v>
      </c>
      <c r="B6">
        <v>819</v>
      </c>
      <c r="C6" s="2">
        <v>41926</v>
      </c>
      <c r="E6" s="4" t="s">
        <v>5</v>
      </c>
      <c r="F6" s="2">
        <v>41930</v>
      </c>
      <c r="H6">
        <f>GETPIVOTDATA("Nfd",$K$1,"Objekat",E6,"Datum",F6)</f>
        <v>434</v>
      </c>
      <c r="I6">
        <f>INDEX(Table1[Nfd],SUMPRODUCT((Table1[Objekat]=E6)*(Table1[Datum]=F6)*ROW(Table1[Objekat]))-ROW(Table1[#Headers]))</f>
        <v>434</v>
      </c>
      <c r="L6" s="2">
        <v>41926</v>
      </c>
      <c r="M6" s="5">
        <v>819</v>
      </c>
    </row>
    <row r="7" spans="1:14" x14ac:dyDescent="0.25">
      <c r="A7" s="1" t="s">
        <v>2</v>
      </c>
      <c r="B7">
        <v>829</v>
      </c>
      <c r="C7" s="2">
        <v>41930</v>
      </c>
      <c r="E7" s="4" t="s">
        <v>6</v>
      </c>
      <c r="F7" s="2">
        <v>41924</v>
      </c>
      <c r="H7">
        <f>GETPIVOTDATA("Nfd",$K$1,"Objekat",E7,"Datum",F7)</f>
        <v>1896</v>
      </c>
      <c r="I7">
        <f>INDEX(Table1[Nfd],SUMPRODUCT((Table1[Objekat]=E7)*(Table1[Datum]=F7)*ROW(Table1[Objekat]))-ROW(Table1[#Headers]))</f>
        <v>1896</v>
      </c>
      <c r="L7" s="2">
        <v>41930</v>
      </c>
      <c r="M7" s="5">
        <v>1608</v>
      </c>
    </row>
    <row r="8" spans="1:14" x14ac:dyDescent="0.25">
      <c r="A8" s="1" t="s">
        <v>2</v>
      </c>
      <c r="B8">
        <v>779</v>
      </c>
      <c r="C8" s="2">
        <v>41930</v>
      </c>
      <c r="E8" s="4" t="s">
        <v>7</v>
      </c>
      <c r="F8" s="2">
        <v>41926</v>
      </c>
      <c r="H8">
        <f>GETPIVOTDATA("Nfd",$K$1,"Objekat",E8,"Datum",F8)</f>
        <v>752</v>
      </c>
      <c r="I8">
        <f>INDEX(Table1[Nfd],SUMPRODUCT((Table1[Objekat]=E8)*(Table1[Datum]=F8)*ROW(Table1[Objekat]))-ROW(Table1[#Headers]))</f>
        <v>752</v>
      </c>
      <c r="L8" s="2">
        <v>41932</v>
      </c>
      <c r="M8" s="5">
        <v>809</v>
      </c>
    </row>
    <row r="9" spans="1:14" x14ac:dyDescent="0.25">
      <c r="A9" s="1" t="s">
        <v>2</v>
      </c>
      <c r="B9">
        <v>809</v>
      </c>
      <c r="C9" s="2">
        <v>41932</v>
      </c>
      <c r="K9" t="s">
        <v>3</v>
      </c>
      <c r="L9" s="2">
        <v>41924</v>
      </c>
      <c r="M9" s="5">
        <v>436</v>
      </c>
    </row>
    <row r="10" spans="1:14" x14ac:dyDescent="0.25">
      <c r="A10" s="1" t="s">
        <v>3</v>
      </c>
      <c r="B10">
        <v>436</v>
      </c>
      <c r="C10" s="2">
        <v>41924</v>
      </c>
      <c r="K10" t="s">
        <v>4</v>
      </c>
      <c r="L10" s="2">
        <v>41922</v>
      </c>
      <c r="M10" s="5">
        <v>1434</v>
      </c>
    </row>
    <row r="11" spans="1:14" x14ac:dyDescent="0.25">
      <c r="A11" s="1" t="s">
        <v>4</v>
      </c>
      <c r="B11">
        <v>1434</v>
      </c>
      <c r="C11" s="2">
        <v>41922</v>
      </c>
      <c r="L11" s="2">
        <v>41928</v>
      </c>
      <c r="M11" s="5">
        <v>1454</v>
      </c>
    </row>
    <row r="12" spans="1:14" x14ac:dyDescent="0.25">
      <c r="A12" s="1" t="s">
        <v>4</v>
      </c>
      <c r="B12">
        <v>1454</v>
      </c>
      <c r="C12" s="2">
        <v>41928</v>
      </c>
      <c r="K12" t="s">
        <v>5</v>
      </c>
      <c r="L12" s="2">
        <v>41922</v>
      </c>
      <c r="M12" s="5">
        <v>149</v>
      </c>
    </row>
    <row r="13" spans="1:14" x14ac:dyDescent="0.25">
      <c r="A13" s="1" t="s">
        <v>5</v>
      </c>
      <c r="B13">
        <v>149</v>
      </c>
      <c r="C13" s="2">
        <v>41922</v>
      </c>
      <c r="L13" s="2">
        <v>41930</v>
      </c>
      <c r="M13" s="5">
        <v>434</v>
      </c>
    </row>
    <row r="14" spans="1:14" x14ac:dyDescent="0.25">
      <c r="A14" s="1" t="s">
        <v>5</v>
      </c>
      <c r="B14">
        <v>434</v>
      </c>
      <c r="C14" s="2">
        <v>41930</v>
      </c>
      <c r="K14" t="s">
        <v>6</v>
      </c>
      <c r="L14" s="2">
        <v>41924</v>
      </c>
      <c r="M14" s="5">
        <v>1896</v>
      </c>
    </row>
    <row r="15" spans="1:14" x14ac:dyDescent="0.25">
      <c r="A15" s="1" t="s">
        <v>6</v>
      </c>
      <c r="B15">
        <v>1896</v>
      </c>
      <c r="C15" s="2">
        <v>41924</v>
      </c>
      <c r="K15" t="s">
        <v>7</v>
      </c>
      <c r="L15" s="2">
        <v>41926</v>
      </c>
      <c r="M15" s="5">
        <v>752</v>
      </c>
    </row>
    <row r="16" spans="1:14" x14ac:dyDescent="0.25">
      <c r="A16" s="1" t="s">
        <v>7</v>
      </c>
      <c r="B16">
        <v>752</v>
      </c>
      <c r="C16" s="2">
        <v>41926</v>
      </c>
    </row>
  </sheetData>
  <pageMargins left="0.7" right="0.7" top="0.75" bottom="0.75" header="0.3" footer="0.3"/>
  <pageSetup paperSize="9" orientation="portrait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2014-10-22T01:46:23Z</dcterms:created>
  <dcterms:modified xsi:type="dcterms:W3CDTF">2014-10-22T09:47:33Z</dcterms:modified>
</cp:coreProperties>
</file>