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JA\Desktop\"/>
    </mc:Choice>
  </mc:AlternateContent>
  <bookViews>
    <workbookView xWindow="8460" yWindow="465" windowWidth="12975" windowHeight="9840"/>
  </bookViews>
  <sheets>
    <sheet name="primer1" sheetId="11" r:id="rId1"/>
    <sheet name="Sheet1" sheetId="12" r:id="rId2"/>
  </sheets>
  <definedNames>
    <definedName name="_xlnm._FilterDatabase" localSheetId="0" hidden="1">primer1!$A$3:$I$12</definedName>
  </definedNames>
  <calcPr calcId="152511"/>
</workbook>
</file>

<file path=xl/calcChain.xml><?xml version="1.0" encoding="utf-8"?>
<calcChain xmlns="http://schemas.openxmlformats.org/spreadsheetml/2006/main">
  <c r="H4" i="11" l="1"/>
  <c r="I5" i="11"/>
  <c r="I6" i="11"/>
  <c r="I7" i="11"/>
  <c r="I8" i="11"/>
  <c r="I9" i="11"/>
  <c r="I10" i="11"/>
  <c r="I11" i="11"/>
  <c r="I12" i="11"/>
  <c r="H5" i="11"/>
  <c r="H6" i="11"/>
  <c r="H7" i="11"/>
  <c r="H8" i="11"/>
  <c r="H9" i="11"/>
  <c r="H10" i="11"/>
  <c r="H11" i="11"/>
  <c r="H12" i="11"/>
  <c r="G9" i="11"/>
  <c r="G10" i="11"/>
  <c r="G11" i="11"/>
  <c r="G12" i="11"/>
  <c r="F9" i="11"/>
  <c r="F10" i="11"/>
  <c r="F11" i="11"/>
  <c r="F12" i="11"/>
  <c r="B9" i="11"/>
  <c r="B10" i="11"/>
  <c r="B11" i="11"/>
  <c r="F5" i="11" l="1"/>
  <c r="F6" i="11"/>
  <c r="F7" i="11"/>
  <c r="F8" i="11"/>
  <c r="G5" i="11"/>
  <c r="G6" i="11"/>
  <c r="G7" i="11"/>
  <c r="G8" i="11"/>
  <c r="B5" i="11"/>
  <c r="B7" i="11"/>
  <c r="B12" i="11" l="1"/>
  <c r="B8" i="11"/>
  <c r="B6" i="11"/>
  <c r="E1" i="11"/>
  <c r="C1" i="11"/>
  <c r="A1" i="11"/>
  <c r="F4" i="11"/>
  <c r="G4" i="11"/>
  <c r="I4" i="11" l="1"/>
  <c r="B4" i="11" s="1"/>
  <c r="D1" i="11" l="1"/>
  <c r="H1" i="11" l="1"/>
  <c r="F1" i="11"/>
  <c r="G1" i="11"/>
  <c r="I1" i="11" l="1"/>
  <c r="B1" i="11" l="1"/>
</calcChain>
</file>

<file path=xl/sharedStrings.xml><?xml version="1.0" encoding="utf-8"?>
<sst xmlns="http://schemas.openxmlformats.org/spreadsheetml/2006/main" count="9" uniqueCount="6">
  <si>
    <t>NETO</t>
  </si>
  <si>
    <t>JUS</t>
  </si>
  <si>
    <t>VLAGA</t>
  </si>
  <si>
    <t>PRIMESA</t>
  </si>
  <si>
    <t>HT / KG</t>
  </si>
  <si>
    <t>HT/KG/HL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</si>
</sst>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##,###,###,##0.00"/>
    <numFmt numFmtId="166" formatCode="###,###,###,##0"/>
    <numFmt numFmtId="167" formatCode="#,##0.00&quot; Din. &quot;;&quot;-&quot;#,##0.00&quot; Din. &quot;;&quot;-&quot;#&quot; Din. &quot;;@&quot; 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u/>
      <sz val="11"/>
      <color rgb="FF80008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38"/>
    </font>
    <font>
      <sz val="9"/>
      <color indexed="63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indexed="63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D7E6"/>
        <bgColor indexed="64"/>
      </patternFill>
    </fill>
    <fill>
      <patternFill patternType="solid">
        <fgColor rgb="FFBBC9DD"/>
        <bgColor indexed="64"/>
      </patternFill>
    </fill>
    <fill>
      <patternFill patternType="solid">
        <fgColor rgb="FFDCE4EE"/>
        <bgColor indexed="64"/>
      </patternFill>
    </fill>
    <fill>
      <patternFill patternType="solid">
        <fgColor rgb="FFEE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4" fillId="33" borderId="10">
      <alignment horizontal="left" vertical="top" wrapText="1"/>
    </xf>
    <xf numFmtId="0" fontId="24" fillId="34" borderId="10">
      <alignment horizontal="left" vertical="top" wrapText="1"/>
    </xf>
    <xf numFmtId="0" fontId="24" fillId="35" borderId="10">
      <alignment horizontal="left" vertical="top" wrapText="1"/>
    </xf>
    <xf numFmtId="0" fontId="24" fillId="36" borderId="10">
      <alignment horizontal="left" vertical="top" wrapText="1"/>
    </xf>
    <xf numFmtId="165" fontId="25" fillId="37" borderId="10">
      <alignment horizontal="right" vertical="top" wrapText="1"/>
    </xf>
    <xf numFmtId="0" fontId="24" fillId="37" borderId="10">
      <alignment horizontal="left" vertical="top" wrapText="1"/>
    </xf>
    <xf numFmtId="0" fontId="26" fillId="0" borderId="0"/>
    <xf numFmtId="167" fontId="27" fillId="0" borderId="0"/>
    <xf numFmtId="165" fontId="29" fillId="37" borderId="14">
      <alignment horizontal="right" vertical="top" wrapText="1"/>
    </xf>
    <xf numFmtId="165" fontId="29" fillId="37" borderId="15">
      <alignment horizontal="right" vertical="top" wrapText="1"/>
    </xf>
  </cellStyleXfs>
  <cellXfs count="22">
    <xf numFmtId="0" fontId="0" fillId="0" borderId="0" xfId="0"/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8" fillId="38" borderId="10" xfId="0" applyFont="1" applyFill="1" applyBorder="1" applyAlignment="1" applyProtection="1">
      <alignment horizontal="center" vertical="center" wrapText="1"/>
    </xf>
    <xf numFmtId="3" fontId="28" fillId="38" borderId="10" xfId="0" applyNumberFormat="1" applyFont="1" applyFill="1" applyBorder="1" applyAlignment="1" applyProtection="1">
      <alignment horizontal="center" vertical="center" wrapText="1"/>
    </xf>
    <xf numFmtId="4" fontId="28" fillId="38" borderId="1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166" fontId="21" fillId="37" borderId="15" xfId="92" applyNumberFormat="1" applyFont="1" applyFill="1" applyBorder="1" applyAlignment="1" applyProtection="1">
      <alignment horizontal="right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</cellXfs>
  <cellStyles count="9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Currency" xfId="91"/>
    <cellStyle name="Excel Built-in Hyperlink" xfId="90"/>
    <cellStyle name="Explanatory Text" xfId="16" builtinId="53" customBuiltin="1"/>
    <cellStyle name="Followed Hyperlink" xfId="49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10" xfId="62"/>
    <cellStyle name="Hyperlink 11" xfId="64"/>
    <cellStyle name="Hyperlink 12" xfId="66"/>
    <cellStyle name="Hyperlink 13" xfId="68"/>
    <cellStyle name="Hyperlink 14" xfId="70"/>
    <cellStyle name="Hyperlink 15" xfId="72"/>
    <cellStyle name="Hyperlink 16" xfId="74"/>
    <cellStyle name="Hyperlink 17" xfId="76"/>
    <cellStyle name="Hyperlink 18" xfId="77"/>
    <cellStyle name="Hyperlink 19" xfId="78"/>
    <cellStyle name="Hyperlink 2" xfId="48"/>
    <cellStyle name="Hyperlink 20" xfId="79"/>
    <cellStyle name="Hyperlink 21" xfId="80"/>
    <cellStyle name="Hyperlink 22" xfId="81"/>
    <cellStyle name="Hyperlink 23" xfId="82"/>
    <cellStyle name="Hyperlink 3" xfId="50"/>
    <cellStyle name="Hyperlink 4" xfId="52"/>
    <cellStyle name="Hyperlink 5" xfId="54"/>
    <cellStyle name="Hyperlink 6" xfId="56"/>
    <cellStyle name="Hyperlink 7" xfId="57"/>
    <cellStyle name="Hyperlink 8" xfId="58"/>
    <cellStyle name="Hyperlink 9" xfId="6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1"/>
    <cellStyle name="Normal 11" xfId="53"/>
    <cellStyle name="Normal 12" xfId="55"/>
    <cellStyle name="Normal 15" xfId="59"/>
    <cellStyle name="Normal 16" xfId="61"/>
    <cellStyle name="Normal 17" xfId="63"/>
    <cellStyle name="Normal 18" xfId="65"/>
    <cellStyle name="Normal 19" xfId="67"/>
    <cellStyle name="Normal 20" xfId="69"/>
    <cellStyle name="Normal 21" xfId="71"/>
    <cellStyle name="Normal 22" xfId="73"/>
    <cellStyle name="Normal 23" xfId="75"/>
    <cellStyle name="Normal 4" xfId="43"/>
    <cellStyle name="Normal 5" xfId="46"/>
    <cellStyle name="Normal 6" xfId="45"/>
    <cellStyle name="Normal 7" xfId="42"/>
    <cellStyle name="Normal 8" xfId="44"/>
    <cellStyle name="Normal 9" xfId="47"/>
    <cellStyle name="Note" xfId="15" builtinId="10" customBuiltin="1"/>
    <cellStyle name="Output" xfId="10" builtinId="21" customBuiltin="1"/>
    <cellStyle name="style07" xfId="85"/>
    <cellStyle name="style08" xfId="84"/>
    <cellStyle name="style09" xfId="86"/>
    <cellStyle name="style10" xfId="87"/>
    <cellStyle name="style11" xfId="89"/>
    <cellStyle name="style13" xfId="92"/>
    <cellStyle name="style15" xfId="93"/>
    <cellStyle name="style17" xfId="88"/>
    <cellStyle name="Title" xfId="1" builtinId="15" customBuiltin="1"/>
    <cellStyle name="Total" xfId="17" builtinId="25" customBuiltin="1"/>
    <cellStyle name="Warning Text" xfId="14" builtinId="11" customBuiltin="1"/>
    <cellStyle name="Нормалан 2" xfId="83"/>
  </cellStyles>
  <dxfs count="0"/>
  <tableStyles count="0" defaultTableStyle="TableStyleMedium9" defaultPivotStyle="PivotStyleLight16"/>
  <colors>
    <mruColors>
      <color rgb="FFFF3300"/>
      <color rgb="FF0000FF"/>
      <color rgb="FFFFFF99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pane ySplit="3" topLeftCell="A4" activePane="bottomLeft" state="frozen"/>
      <selection pane="bottomLeft" activeCell="H4" sqref="H4"/>
    </sheetView>
  </sheetViews>
  <sheetFormatPr defaultRowHeight="23.1" customHeight="1" x14ac:dyDescent="0.25"/>
  <cols>
    <col min="1" max="1" width="13.5703125" style="9" customWidth="1"/>
    <col min="2" max="2" width="13.5703125" style="10" customWidth="1"/>
    <col min="3" max="5" width="13.5703125" style="7" customWidth="1"/>
    <col min="6" max="9" width="13.5703125" style="1" customWidth="1"/>
    <col min="10" max="16384" width="9.140625" style="2"/>
  </cols>
  <sheetData>
    <row r="1" spans="1:9" ht="18" customHeight="1" x14ac:dyDescent="0.25">
      <c r="A1" s="8">
        <f>SUBTOTAL(109,A2:A11011)</f>
        <v>90000</v>
      </c>
      <c r="B1" s="8">
        <f>SUBTOTAL(109,B2:B11011)</f>
        <v>85050</v>
      </c>
      <c r="C1" s="6">
        <f>SUBTOTAL(1,C2:C11011)</f>
        <v>13</v>
      </c>
      <c r="D1" s="6">
        <f>SUBTOTAL(1,D2:D1011)</f>
        <v>2</v>
      </c>
      <c r="E1" s="6">
        <f>SUBTOTAL(1,E2:E1011)</f>
        <v>72</v>
      </c>
      <c r="F1" s="3">
        <f t="shared" ref="F1:I1" si="0">SUBTOTAL(109,F2:F11011)</f>
        <v>0</v>
      </c>
      <c r="G1" s="3">
        <f t="shared" si="0"/>
        <v>0</v>
      </c>
      <c r="H1" s="3">
        <f t="shared" si="0"/>
        <v>4950</v>
      </c>
      <c r="I1" s="3">
        <f t="shared" si="0"/>
        <v>85050</v>
      </c>
    </row>
    <row r="2" spans="1:9" s="5" customFormat="1" ht="18.75" customHeight="1" x14ac:dyDescent="0.25">
      <c r="A2" s="19"/>
      <c r="B2" s="20"/>
      <c r="C2" s="20"/>
      <c r="D2" s="20"/>
      <c r="E2" s="21"/>
      <c r="F2" s="4"/>
      <c r="G2" s="4"/>
      <c r="H2" s="4"/>
      <c r="I2" s="4"/>
    </row>
    <row r="3" spans="1:9" s="14" customFormat="1" ht="23.1" customHeight="1" x14ac:dyDescent="0.25">
      <c r="A3" s="11" t="s">
        <v>0</v>
      </c>
      <c r="B3" s="12" t="s">
        <v>1</v>
      </c>
      <c r="C3" s="13" t="s">
        <v>2</v>
      </c>
      <c r="D3" s="13" t="s">
        <v>3</v>
      </c>
      <c r="E3" s="13" t="s">
        <v>5</v>
      </c>
      <c r="F3" s="12" t="s">
        <v>2</v>
      </c>
      <c r="G3" s="12" t="s">
        <v>3</v>
      </c>
      <c r="H3" s="12" t="s">
        <v>4</v>
      </c>
      <c r="I3" s="12" t="s">
        <v>1</v>
      </c>
    </row>
    <row r="4" spans="1:9" ht="23.1" customHeight="1" x14ac:dyDescent="0.25">
      <c r="A4" s="18">
        <v>10000</v>
      </c>
      <c r="B4" s="16">
        <f t="shared" ref="B4:B12" si="1">SUM(I4)</f>
        <v>10000</v>
      </c>
      <c r="C4" s="17">
        <v>13</v>
      </c>
      <c r="D4" s="17">
        <v>2</v>
      </c>
      <c r="E4" s="17">
        <v>76</v>
      </c>
      <c r="F4" s="15">
        <f>IF(C4&lt;11.5,(-1.5/100)*A4,((C4-13)/100)*A4)</f>
        <v>0</v>
      </c>
      <c r="G4" s="15">
        <f>((D4-2)/100)*A4</f>
        <v>0</v>
      </c>
      <c r="H4" s="15">
        <f>IF(E4&lt;74,((1+(74-E4)*2)/100)*A4,IF(E4&lt;80,(((76-E4)/2)/100)*A4,IF(E4&gt;=80,(-2/100)*A4,0)))</f>
        <v>0</v>
      </c>
      <c r="I4" s="15">
        <f>A4-F4-G4-H4</f>
        <v>10000</v>
      </c>
    </row>
    <row r="5" spans="1:9" ht="23.1" customHeight="1" x14ac:dyDescent="0.25">
      <c r="A5" s="18">
        <v>10000</v>
      </c>
      <c r="B5" s="16">
        <f t="shared" si="1"/>
        <v>9950</v>
      </c>
      <c r="C5" s="17">
        <v>13</v>
      </c>
      <c r="D5" s="17">
        <v>2</v>
      </c>
      <c r="E5" s="17">
        <v>75</v>
      </c>
      <c r="F5" s="15">
        <f t="shared" ref="F5:F12" si="2">IF(C5&lt;11.5,(-1.5/100)*A5,((C5-13)/100)*A5)</f>
        <v>0</v>
      </c>
      <c r="G5" s="15">
        <f t="shared" ref="G5:G12" si="3">((D5-2)/100)*A5</f>
        <v>0</v>
      </c>
      <c r="H5" s="15">
        <f t="shared" ref="H5:H12" si="4">IF(E5&lt;74,((1+(74-E5)*2)/100)*A5,IF(E5&lt;80,(((76-E5)/2)/100)*A5,IF(E5&gt;=80,(-2/100)*A5,0)))</f>
        <v>50</v>
      </c>
      <c r="I5" s="15">
        <f t="shared" ref="I5:I12" si="5">A5-F5-G5-H5</f>
        <v>9950</v>
      </c>
    </row>
    <row r="6" spans="1:9" ht="23.1" customHeight="1" x14ac:dyDescent="0.25">
      <c r="A6" s="18">
        <v>10000</v>
      </c>
      <c r="B6" s="16">
        <f t="shared" si="1"/>
        <v>9900</v>
      </c>
      <c r="C6" s="17">
        <v>13</v>
      </c>
      <c r="D6" s="17">
        <v>2</v>
      </c>
      <c r="E6" s="17">
        <v>74</v>
      </c>
      <c r="F6" s="15">
        <f t="shared" si="2"/>
        <v>0</v>
      </c>
      <c r="G6" s="15">
        <f t="shared" si="3"/>
        <v>0</v>
      </c>
      <c r="H6" s="15">
        <f t="shared" si="4"/>
        <v>100</v>
      </c>
      <c r="I6" s="15">
        <f t="shared" si="5"/>
        <v>9900</v>
      </c>
    </row>
    <row r="7" spans="1:9" ht="23.1" customHeight="1" x14ac:dyDescent="0.25">
      <c r="A7" s="18">
        <v>10000</v>
      </c>
      <c r="B7" s="16">
        <f t="shared" si="1"/>
        <v>9700</v>
      </c>
      <c r="C7" s="17">
        <v>13</v>
      </c>
      <c r="D7" s="17">
        <v>2</v>
      </c>
      <c r="E7" s="17">
        <v>73</v>
      </c>
      <c r="F7" s="15">
        <f t="shared" si="2"/>
        <v>0</v>
      </c>
      <c r="G7" s="15">
        <f t="shared" si="3"/>
        <v>0</v>
      </c>
      <c r="H7" s="15">
        <f t="shared" si="4"/>
        <v>300</v>
      </c>
      <c r="I7" s="15">
        <f t="shared" si="5"/>
        <v>9700</v>
      </c>
    </row>
    <row r="8" spans="1:9" ht="23.1" customHeight="1" x14ac:dyDescent="0.25">
      <c r="A8" s="18">
        <v>10000</v>
      </c>
      <c r="B8" s="16">
        <f t="shared" si="1"/>
        <v>9500</v>
      </c>
      <c r="C8" s="17">
        <v>13</v>
      </c>
      <c r="D8" s="17">
        <v>2</v>
      </c>
      <c r="E8" s="17">
        <v>72</v>
      </c>
      <c r="F8" s="15">
        <f t="shared" si="2"/>
        <v>0</v>
      </c>
      <c r="G8" s="15">
        <f t="shared" si="3"/>
        <v>0</v>
      </c>
      <c r="H8" s="15">
        <f t="shared" si="4"/>
        <v>500</v>
      </c>
      <c r="I8" s="15">
        <f t="shared" si="5"/>
        <v>9500</v>
      </c>
    </row>
    <row r="9" spans="1:9" ht="23.1" customHeight="1" x14ac:dyDescent="0.25">
      <c r="A9" s="18">
        <v>10000</v>
      </c>
      <c r="B9" s="16">
        <f t="shared" si="1"/>
        <v>9300</v>
      </c>
      <c r="C9" s="17">
        <v>13</v>
      </c>
      <c r="D9" s="17">
        <v>2</v>
      </c>
      <c r="E9" s="17">
        <v>71</v>
      </c>
      <c r="F9" s="15">
        <f t="shared" si="2"/>
        <v>0</v>
      </c>
      <c r="G9" s="15">
        <f t="shared" si="3"/>
        <v>0</v>
      </c>
      <c r="H9" s="15">
        <f t="shared" si="4"/>
        <v>700.00000000000011</v>
      </c>
      <c r="I9" s="15">
        <f t="shared" si="5"/>
        <v>9300</v>
      </c>
    </row>
    <row r="10" spans="1:9" ht="23.1" customHeight="1" x14ac:dyDescent="0.25">
      <c r="A10" s="18">
        <v>10000</v>
      </c>
      <c r="B10" s="16">
        <f t="shared" si="1"/>
        <v>9100</v>
      </c>
      <c r="C10" s="17">
        <v>13</v>
      </c>
      <c r="D10" s="17">
        <v>2</v>
      </c>
      <c r="E10" s="17">
        <v>70</v>
      </c>
      <c r="F10" s="15">
        <f t="shared" si="2"/>
        <v>0</v>
      </c>
      <c r="G10" s="15">
        <f t="shared" si="3"/>
        <v>0</v>
      </c>
      <c r="H10" s="15">
        <f t="shared" si="4"/>
        <v>900</v>
      </c>
      <c r="I10" s="15">
        <f t="shared" si="5"/>
        <v>9100</v>
      </c>
    </row>
    <row r="11" spans="1:9" ht="23.1" customHeight="1" x14ac:dyDescent="0.25">
      <c r="A11" s="18">
        <v>10000</v>
      </c>
      <c r="B11" s="16">
        <f t="shared" si="1"/>
        <v>8900</v>
      </c>
      <c r="C11" s="17">
        <v>13</v>
      </c>
      <c r="D11" s="17">
        <v>2</v>
      </c>
      <c r="E11" s="17">
        <v>69</v>
      </c>
      <c r="F11" s="15">
        <f t="shared" si="2"/>
        <v>0</v>
      </c>
      <c r="G11" s="15">
        <f t="shared" si="3"/>
        <v>0</v>
      </c>
      <c r="H11" s="15">
        <f t="shared" si="4"/>
        <v>1100</v>
      </c>
      <c r="I11" s="15">
        <f t="shared" si="5"/>
        <v>8900</v>
      </c>
    </row>
    <row r="12" spans="1:9" ht="23.1" customHeight="1" x14ac:dyDescent="0.25">
      <c r="A12" s="18">
        <v>10000</v>
      </c>
      <c r="B12" s="16">
        <f t="shared" si="1"/>
        <v>8700</v>
      </c>
      <c r="C12" s="17">
        <v>13</v>
      </c>
      <c r="D12" s="17">
        <v>2</v>
      </c>
      <c r="E12" s="17">
        <v>68</v>
      </c>
      <c r="F12" s="15">
        <f t="shared" si="2"/>
        <v>0</v>
      </c>
      <c r="G12" s="15">
        <f t="shared" si="3"/>
        <v>0</v>
      </c>
      <c r="H12" s="15">
        <f t="shared" si="4"/>
        <v>1300</v>
      </c>
      <c r="I12" s="15">
        <f t="shared" si="5"/>
        <v>8700</v>
      </c>
    </row>
  </sheetData>
  <autoFilter ref="A3:I12">
    <sortState ref="A4:AC1000">
      <sortCondition ref="E3:E1000"/>
    </sortState>
  </autoFilter>
  <mergeCells count="1">
    <mergeCell ref="A2:E2"/>
  </mergeCells>
  <printOptions horizontalCentered="1"/>
  <pageMargins left="0" right="0" top="0.19685039370078741" bottom="0.19685039370078741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primer1</vt:lpstr>
      <vt:lpstr>Sheet1</vt:lpstr>
    </vt:vector>
  </TitlesOfParts>
  <Company>ULJARICA ZZ™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Paunović</dc:creator>
  <cp:lastModifiedBy>COJA</cp:lastModifiedBy>
  <cp:lastPrinted>2014-06-27T09:03:35Z</cp:lastPrinted>
  <dcterms:created xsi:type="dcterms:W3CDTF">2011-08-31T07:11:12Z</dcterms:created>
  <dcterms:modified xsi:type="dcterms:W3CDTF">2014-06-27T09:47:29Z</dcterms:modified>
</cp:coreProperties>
</file>