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9320" windowHeight="12840"/>
  </bookViews>
  <sheets>
    <sheet name="1" sheetId="1" r:id="rId1"/>
  </sheets>
  <externalReferences>
    <externalReference r:id="rId2"/>
    <externalReference r:id="rId3"/>
  </externalReferences>
  <definedNames>
    <definedName name="_xlnm._FilterDatabase" localSheetId="0" hidden="1">'1'!$A$3:$R$3</definedName>
    <definedName name="bo">[1]Legenda!$B$1</definedName>
    <definedName name="REG">[2]ŠIFRE!#REF!</definedName>
  </definedNames>
  <calcPr calcId="125725"/>
</workbook>
</file>

<file path=xl/calcChain.xml><?xml version="1.0" encoding="utf-8"?>
<calcChain xmlns="http://schemas.openxmlformats.org/spreadsheetml/2006/main">
  <c r="E5" i="1"/>
  <c r="H5" s="1"/>
  <c r="E6"/>
  <c r="H6" s="1"/>
  <c r="E7"/>
  <c r="H7" s="1"/>
  <c r="E8"/>
  <c r="H8" s="1"/>
  <c r="E9"/>
  <c r="H9" s="1"/>
  <c r="E4"/>
  <c r="H4" s="1"/>
  <c r="R10" l="1"/>
  <c r="F10"/>
  <c r="E10"/>
  <c r="A10"/>
  <c r="Z9"/>
  <c r="R9"/>
  <c r="F9"/>
  <c r="G9"/>
  <c r="A9"/>
  <c r="Z8"/>
  <c r="R8"/>
  <c r="F8"/>
  <c r="G8"/>
  <c r="A8"/>
  <c r="Z7"/>
  <c r="R7"/>
  <c r="F7"/>
  <c r="G7"/>
  <c r="A7"/>
  <c r="Z6"/>
  <c r="R6"/>
  <c r="F6"/>
  <c r="G6"/>
  <c r="A6"/>
  <c r="Z5"/>
  <c r="R5"/>
  <c r="F5"/>
  <c r="G5" s="1"/>
  <c r="A5"/>
  <c r="Z4"/>
  <c r="R4"/>
  <c r="F4"/>
  <c r="G4"/>
  <c r="A4"/>
  <c r="U3"/>
  <c r="T3"/>
  <c r="C2"/>
  <c r="D2" s="1"/>
  <c r="C1"/>
  <c r="G10" l="1"/>
  <c r="H10"/>
  <c r="Z10" s="1"/>
</calcChain>
</file>

<file path=xl/sharedStrings.xml><?xml version="1.0" encoding="utf-8"?>
<sst xmlns="http://schemas.openxmlformats.org/spreadsheetml/2006/main" count="22" uniqueCount="22">
  <si>
    <t>RADNO VRIJEME ZA TJEDAN</t>
  </si>
  <si>
    <t>RADNO VRIJEME ZA DAN</t>
  </si>
  <si>
    <t>PREZIME I IME VOZAČA</t>
  </si>
  <si>
    <t>POČETAK RADA</t>
  </si>
  <si>
    <t>ZAVRŠETAK RADA</t>
  </si>
  <si>
    <t>UKUPNO RADNO VRIJEME</t>
  </si>
  <si>
    <t>DNEVNI RAD</t>
  </si>
  <si>
    <t>NOĆNI RAD</t>
  </si>
  <si>
    <t>(BL )- (GO)          ( SD) -(BO)</t>
  </si>
  <si>
    <t>RELACIJA</t>
  </si>
  <si>
    <t>REG. OZNAKA</t>
  </si>
  <si>
    <t>VOZIO DA/NE</t>
  </si>
  <si>
    <t>NAPOMENA</t>
  </si>
  <si>
    <t>DA</t>
  </si>
  <si>
    <t>PONEDJELJAK</t>
  </si>
  <si>
    <t>GO</t>
  </si>
  <si>
    <t>PERIĆ PERO</t>
  </si>
  <si>
    <t>ĐURIĆ ĐURO</t>
  </si>
  <si>
    <t>BO</t>
  </si>
  <si>
    <t>http://www.ic.ims.hr/office/excel2003/razno/radni-sati.html</t>
  </si>
  <si>
    <t>http://www.ic.ims.hr/office/excel2003/razno/radni-sati-3-smjene.html</t>
  </si>
  <si>
    <t>http://www.ic.ims.hr/office/excel2003/formule/formula6.html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</si>
</sst>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[h]:mm"/>
  </numFmts>
  <fonts count="10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indexed="17"/>
      <name val="Calibri"/>
      <family val="2"/>
      <charset val="238"/>
    </font>
    <font>
      <sz val="12"/>
      <color rgb="FF000000"/>
      <name val="Verdana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2" fillId="0" borderId="0" xfId="0" applyNumberFormat="1" applyFont="1"/>
    <xf numFmtId="14" fontId="1" fillId="0" borderId="0" xfId="0" applyNumberFormat="1" applyFont="1"/>
    <xf numFmtId="0" fontId="3" fillId="2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0" fillId="0" borderId="5" xfId="0" applyNumberFormat="1" applyBorder="1"/>
    <xf numFmtId="0" fontId="0" fillId="0" borderId="5" xfId="0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20" fontId="5" fillId="0" borderId="8" xfId="0" applyNumberFormat="1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20" fontId="6" fillId="2" borderId="10" xfId="0" applyNumberFormat="1" applyFont="1" applyFill="1" applyBorder="1" applyAlignment="1" applyProtection="1">
      <alignment horizontal="center" vertical="center"/>
    </xf>
    <xf numFmtId="20" fontId="6" fillId="2" borderId="11" xfId="0" applyNumberFormat="1" applyFont="1" applyFill="1" applyBorder="1" applyAlignment="1" applyProtection="1">
      <alignment horizontal="center" vertical="center"/>
    </xf>
    <xf numFmtId="20" fontId="6" fillId="2" borderId="8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20" fontId="0" fillId="0" borderId="0" xfId="0" applyNumberFormat="1"/>
    <xf numFmtId="2" fontId="0" fillId="0" borderId="0" xfId="0" applyNumberFormat="1"/>
    <xf numFmtId="14" fontId="0" fillId="0" borderId="0" xfId="0" applyNumberFormat="1" applyBorder="1"/>
    <xf numFmtId="0" fontId="0" fillId="0" borderId="0" xfId="0" applyBorder="1"/>
    <xf numFmtId="164" fontId="0" fillId="3" borderId="12" xfId="0" applyNumberForma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0" xfId="2" applyAlignment="1" applyProtection="1"/>
  </cellXfs>
  <cellStyles count="3">
    <cellStyle name="Hyperlink" xfId="2" builtinId="8"/>
    <cellStyle name="Normal" xfId="0" builtinId="0"/>
    <cellStyle name="Obično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V%20IZRADA/&#352;PRANCA/sihterica-izvjesce/sihterica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V%20IZRADA/RADNO_VRIJEME_ZA_DAN_-_07-2013%20NO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e"/>
      <sheetName val="Radnici"/>
      <sheetName val="UNOS"/>
      <sheetName val="Sumarum"/>
      <sheetName val="OBRAZAC"/>
      <sheetName val="Legenda"/>
      <sheetName val="imenovanje"/>
      <sheetName val="Radnik1"/>
      <sheetName val="Radnik2"/>
      <sheetName val="Radnik3"/>
      <sheetName val="Sheet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0.33333333333333331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ŠIFRE"/>
      <sheetName val="RADN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01"/>
      <sheetName val="02"/>
      <sheetName val="03"/>
      <sheetName val="04"/>
      <sheetName val="I"/>
      <sheetName val="II"/>
      <sheetName val="03 SVEUKUPNO"/>
      <sheetName val="NOĆNI RAD"/>
      <sheetName val="GODIŠNJI ODMOR-BOLOVANJE"/>
      <sheetName val="VOZIO DA-NE"/>
      <sheetName val="BAZA"/>
      <sheetName val="REGISTRACIJE"/>
      <sheetName val="REGISTRACIJE II"/>
      <sheetName val="DNEVNICE RADNI"/>
      <sheetName val="DNEVNICE OBRAĐENE"/>
      <sheetName val="TJEDNI IZVJEŠTAJI - I-II-III-IV"/>
      <sheetName val="UKUPNO PO TJEDNIMA"/>
      <sheetName val="List1"/>
    </sheetNames>
    <sheetDataSet>
      <sheetData sheetId="0">
        <row r="3">
          <cell r="C3">
            <v>41456</v>
          </cell>
          <cell r="D3" t="str">
            <v>ponedjeljak</v>
          </cell>
          <cell r="E3">
            <v>27</v>
          </cell>
        </row>
      </sheetData>
      <sheetData sheetId="1">
        <row r="4">
          <cell r="A4">
            <v>1</v>
          </cell>
          <cell r="V4" t="str">
            <v>DA 549 CU</v>
          </cell>
        </row>
        <row r="5">
          <cell r="A5">
            <v>2</v>
          </cell>
          <cell r="V5" t="str">
            <v>DA 712 CP</v>
          </cell>
        </row>
        <row r="6">
          <cell r="A6">
            <v>3</v>
          </cell>
          <cell r="V6" t="str">
            <v>DA 713 CP</v>
          </cell>
        </row>
        <row r="7">
          <cell r="A7">
            <v>4</v>
          </cell>
          <cell r="V7" t="str">
            <v>DA 714 CP</v>
          </cell>
        </row>
        <row r="8">
          <cell r="A8">
            <v>5</v>
          </cell>
          <cell r="V8" t="str">
            <v>DA 715 CP</v>
          </cell>
        </row>
        <row r="9">
          <cell r="A9">
            <v>6</v>
          </cell>
          <cell r="V9" t="str">
            <v>DA 716 CP</v>
          </cell>
        </row>
        <row r="10">
          <cell r="A10">
            <v>7</v>
          </cell>
          <cell r="V10" t="str">
            <v>DA 718 CP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c.ims.hr/office/excel2003/formule/formula6.html" TargetMode="External"/><Relationship Id="rId2" Type="http://schemas.openxmlformats.org/officeDocument/2006/relationships/hyperlink" Target="http://www.ic.ims.hr/office/excel2003/razno/radni-sati-3-smjene.html" TargetMode="External"/><Relationship Id="rId1" Type="http://schemas.openxmlformats.org/officeDocument/2006/relationships/hyperlink" Target="http://www.ic.ims.hr/office/excel2003/razno/radni-sati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Zeros="0" tabSelected="1" zoomScaleNormal="100" workbookViewId="0">
      <selection activeCell="H4" sqref="H4"/>
    </sheetView>
  </sheetViews>
  <sheetFormatPr defaultRowHeight="15"/>
  <cols>
    <col min="2" max="2" width="36.7109375" customWidth="1"/>
    <col min="3" max="3" width="18.140625" customWidth="1"/>
    <col min="4" max="4" width="17.5703125" customWidth="1"/>
    <col min="5" max="5" width="20.5703125" customWidth="1"/>
    <col min="6" max="6" width="19.42578125" hidden="1" customWidth="1"/>
    <col min="7" max="8" width="16.7109375" customWidth="1"/>
    <col min="9" max="9" width="24.85546875" customWidth="1"/>
    <col min="10" max="10" width="19.7109375" customWidth="1"/>
    <col min="11" max="11" width="10.5703125" customWidth="1"/>
    <col min="12" max="12" width="17.28515625" bestFit="1" customWidth="1"/>
    <col min="15" max="15" width="8.5703125" customWidth="1"/>
    <col min="18" max="18" width="13.5703125" hidden="1" customWidth="1"/>
    <col min="19" max="19" width="15.7109375" customWidth="1"/>
    <col min="20" max="20" width="10.140625" hidden="1" customWidth="1"/>
    <col min="21" max="21" width="12.7109375" hidden="1" customWidth="1"/>
    <col min="22" max="25" width="9.140625" hidden="1" customWidth="1"/>
    <col min="26" max="26" width="0" hidden="1" customWidth="1"/>
  </cols>
  <sheetData>
    <row r="1" spans="1:26" ht="18.75" customHeight="1" thickBot="1">
      <c r="B1" s="1" t="s">
        <v>0</v>
      </c>
      <c r="C1" s="2">
        <f>[2]ŠIFRE!$E$3</f>
        <v>27</v>
      </c>
    </row>
    <row r="2" spans="1:26" ht="21.75" thickBot="1">
      <c r="A2" s="3">
        <v>0.33333333333333331</v>
      </c>
      <c r="B2" s="1" t="s">
        <v>1</v>
      </c>
      <c r="C2" s="4">
        <f>[2]ŠIFRE!$C$3</f>
        <v>41456</v>
      </c>
      <c r="D2" s="5" t="str">
        <f>TEXT(WEEKDAY(C2),"DDDD")</f>
        <v>ponedjeljak</v>
      </c>
      <c r="E2" s="1"/>
      <c r="F2" s="1"/>
      <c r="G2" s="1"/>
      <c r="H2" s="1"/>
      <c r="I2" s="1"/>
    </row>
    <row r="3" spans="1:26" ht="42.75" customHeight="1" thickBot="1">
      <c r="A3" s="6"/>
      <c r="B3" s="7" t="s">
        <v>2</v>
      </c>
      <c r="C3" s="8" t="s">
        <v>3</v>
      </c>
      <c r="D3" s="9" t="s">
        <v>4</v>
      </c>
      <c r="E3" s="8" t="s">
        <v>5</v>
      </c>
      <c r="F3" s="10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T3" s="11">
        <f>[2]ŠIFRE!C3</f>
        <v>41456</v>
      </c>
      <c r="U3" s="12" t="str">
        <f>[2]ŠIFRE!D3</f>
        <v>ponedjeljak</v>
      </c>
      <c r="V3" s="12"/>
      <c r="W3" s="12" t="s">
        <v>13</v>
      </c>
      <c r="X3" s="12" t="s">
        <v>14</v>
      </c>
      <c r="Y3" s="12"/>
    </row>
    <row r="4" spans="1:26" ht="19.5" thickBot="1">
      <c r="A4" s="13">
        <f>[2]RADNI!A4</f>
        <v>1</v>
      </c>
      <c r="B4" s="14" t="s">
        <v>16</v>
      </c>
      <c r="C4" s="15" t="s">
        <v>15</v>
      </c>
      <c r="D4" s="16"/>
      <c r="E4" s="17" t="str">
        <f>IF(ISNUMBER(C4),D4-C4+(C4&gt;D4),C4)</f>
        <v>GO</v>
      </c>
      <c r="F4" s="18" t="str">
        <f>IF(AND(C4&gt;0,D4&gt;0),IF(D4&lt;=C4,D4+"24:00",D4)-C4-MAX(MIN("5:00",IF(D4&lt;=C4,D4+"24:00",D4))-C4,0)-MAX(MIN("29:00",IF(D4&lt;=C4,D4+"24:00",D4))-MAX("24:00",C4),0),"")</f>
        <v/>
      </c>
      <c r="G4" s="19" t="str">
        <f>IF(AND(C4&gt;0,D4&gt;0),E4-F4,"")</f>
        <v/>
      </c>
      <c r="H4" s="20" t="str">
        <f>IF(ISNUMBER(E4),"",E4)</f>
        <v>GO</v>
      </c>
      <c r="I4" s="15"/>
      <c r="J4" s="13"/>
      <c r="K4" s="21"/>
      <c r="L4" s="22"/>
      <c r="M4" s="23"/>
      <c r="O4" s="23"/>
      <c r="R4" s="24" t="str">
        <f>[2]RADNI!V4</f>
        <v>DA 549 CU</v>
      </c>
      <c r="T4" s="25"/>
      <c r="U4" s="26"/>
      <c r="V4" s="26"/>
      <c r="W4" s="26"/>
      <c r="X4" s="26"/>
      <c r="Y4" s="26"/>
      <c r="Z4" s="27">
        <f>IF(H4="GO",8,IF(H4="BL",8,IF(H4="BO",8,IF(H4="SD",0,))))</f>
        <v>8</v>
      </c>
    </row>
    <row r="5" spans="1:26" ht="19.5" thickBot="1">
      <c r="A5" s="28">
        <f>[2]RADNI!A5</f>
        <v>2</v>
      </c>
      <c r="B5" s="29" t="s">
        <v>17</v>
      </c>
      <c r="C5" s="30">
        <v>0.25</v>
      </c>
      <c r="D5" s="16">
        <v>0.5</v>
      </c>
      <c r="E5" s="17">
        <f t="shared" ref="E5:E9" si="0">IF(ISNUMBER(C5),D5-C5+(C5&gt;D5),C5)</f>
        <v>0.25</v>
      </c>
      <c r="F5" s="18">
        <f t="shared" ref="F5:F10" si="1">IF(AND(C5&gt;0,D5&gt;0),IF(D5&lt;=C5,D5+"24:00",D5)-C5-MAX(MIN("5:00",IF(D5&lt;=C5,D5+"24:00",D5))-C5,0)-MAX(MIN("29:00",IF(D5&lt;=C5,D5+"24:00",D5))-MAX("24:00",C5),0),"")</f>
        <v>0.25</v>
      </c>
      <c r="G5" s="19">
        <f t="shared" ref="G5:G10" si="2">IF(AND(C5&gt;0,D5&gt;0),E5-F5,"")</f>
        <v>0</v>
      </c>
      <c r="H5" s="20" t="str">
        <f t="shared" ref="H5:H10" si="3">IF(ISNUMBER(E5),"",E5)</f>
        <v/>
      </c>
      <c r="I5" s="30"/>
      <c r="J5" s="28"/>
      <c r="K5" s="31"/>
      <c r="L5" s="32"/>
      <c r="R5" s="24" t="str">
        <f>[2]RADNI!V5</f>
        <v>DA 712 CP</v>
      </c>
      <c r="T5" s="25"/>
      <c r="U5" s="26"/>
      <c r="V5" s="26"/>
      <c r="W5" s="26"/>
      <c r="X5" s="26"/>
      <c r="Y5" s="26"/>
      <c r="Z5" s="27">
        <f t="shared" ref="Z5:Z10" si="4">IF(H5="GO",8,IF(H5="BL",8,IF(H5="BO",8,IF(H5="SD",0,))))</f>
        <v>0</v>
      </c>
    </row>
    <row r="6" spans="1:26" ht="19.5" thickBot="1">
      <c r="A6" s="33">
        <f>[2]RADNI!A6</f>
        <v>3</v>
      </c>
      <c r="B6" s="29"/>
      <c r="C6" s="30">
        <v>0.875</v>
      </c>
      <c r="D6" s="16">
        <v>0.125</v>
      </c>
      <c r="E6" s="17">
        <f t="shared" si="0"/>
        <v>0.25</v>
      </c>
      <c r="F6" s="18">
        <f t="shared" si="1"/>
        <v>0.125</v>
      </c>
      <c r="G6" s="19">
        <f t="shared" si="2"/>
        <v>0.125</v>
      </c>
      <c r="H6" s="20" t="str">
        <f t="shared" si="3"/>
        <v/>
      </c>
      <c r="I6" s="30"/>
      <c r="J6" s="28"/>
      <c r="K6" s="31"/>
      <c r="L6" s="32"/>
      <c r="O6" s="35"/>
      <c r="R6" s="24" t="str">
        <f>[2]RADNI!V6</f>
        <v>DA 713 CP</v>
      </c>
      <c r="T6" s="25"/>
      <c r="U6" s="26"/>
      <c r="V6" s="26"/>
      <c r="W6" s="26"/>
      <c r="X6" s="26"/>
      <c r="Y6" s="26"/>
      <c r="Z6" s="27">
        <f t="shared" si="4"/>
        <v>0</v>
      </c>
    </row>
    <row r="7" spans="1:26" ht="19.5" thickBot="1">
      <c r="A7" s="28">
        <f>[2]RADNI!A7</f>
        <v>4</v>
      </c>
      <c r="B7" s="29"/>
      <c r="C7" s="30" t="s">
        <v>18</v>
      </c>
      <c r="D7" s="16"/>
      <c r="E7" s="17" t="str">
        <f t="shared" si="0"/>
        <v>BO</v>
      </c>
      <c r="F7" s="18" t="str">
        <f t="shared" si="1"/>
        <v/>
      </c>
      <c r="G7" s="19" t="str">
        <f t="shared" si="2"/>
        <v/>
      </c>
      <c r="H7" s="20" t="str">
        <f t="shared" si="3"/>
        <v>BO</v>
      </c>
      <c r="I7" s="30"/>
      <c r="J7" s="28"/>
      <c r="K7" s="31"/>
      <c r="L7" s="32"/>
      <c r="R7" s="24" t="str">
        <f>[2]RADNI!V7</f>
        <v>DA 714 CP</v>
      </c>
      <c r="T7" s="25"/>
      <c r="U7" s="26"/>
      <c r="V7" s="26"/>
      <c r="W7" s="26"/>
      <c r="X7" s="26"/>
      <c r="Y7" s="26"/>
      <c r="Z7" s="27">
        <f t="shared" si="4"/>
        <v>8</v>
      </c>
    </row>
    <row r="8" spans="1:26" ht="19.5" thickBot="1">
      <c r="A8" s="33">
        <f>[2]RADNI!A8</f>
        <v>5</v>
      </c>
      <c r="B8" s="29"/>
      <c r="C8" s="30">
        <v>0.75</v>
      </c>
      <c r="D8" s="16">
        <v>0.91666666666666663</v>
      </c>
      <c r="E8" s="17">
        <f t="shared" si="0"/>
        <v>0.16666666666666663</v>
      </c>
      <c r="F8" s="18">
        <f t="shared" si="1"/>
        <v>0.16666666666666663</v>
      </c>
      <c r="G8" s="19">
        <f t="shared" si="2"/>
        <v>0</v>
      </c>
      <c r="H8" s="20" t="str">
        <f t="shared" si="3"/>
        <v/>
      </c>
      <c r="I8" s="31"/>
      <c r="J8" s="28"/>
      <c r="K8" s="31"/>
      <c r="L8" s="32"/>
      <c r="O8" s="35"/>
      <c r="R8" s="24" t="str">
        <f>[2]RADNI!V8</f>
        <v>DA 715 CP</v>
      </c>
      <c r="T8" s="25"/>
      <c r="U8" s="26"/>
      <c r="V8" s="26"/>
      <c r="W8" s="26"/>
      <c r="X8" s="26"/>
      <c r="Y8" s="26"/>
      <c r="Z8" s="27">
        <f t="shared" si="4"/>
        <v>0</v>
      </c>
    </row>
    <row r="9" spans="1:26" ht="18.75">
      <c r="A9" s="28">
        <f>[2]RADNI!A9</f>
        <v>6</v>
      </c>
      <c r="B9" s="29"/>
      <c r="C9" s="30">
        <v>0.75</v>
      </c>
      <c r="D9" s="16">
        <v>0.375</v>
      </c>
      <c r="E9" s="17">
        <f t="shared" si="0"/>
        <v>0.625</v>
      </c>
      <c r="F9" s="18">
        <f t="shared" si="1"/>
        <v>0.41666666666666674</v>
      </c>
      <c r="G9" s="19">
        <f t="shared" si="2"/>
        <v>0.20833333333333326</v>
      </c>
      <c r="H9" s="20" t="str">
        <f t="shared" si="3"/>
        <v/>
      </c>
      <c r="I9" s="30"/>
      <c r="J9" s="28"/>
      <c r="K9" s="31"/>
      <c r="L9" s="32"/>
      <c r="R9" s="24" t="str">
        <f>[2]RADNI!V9</f>
        <v>DA 716 CP</v>
      </c>
      <c r="T9" s="25"/>
      <c r="U9" s="26"/>
      <c r="V9" s="26"/>
      <c r="W9" s="26"/>
      <c r="X9" s="26"/>
      <c r="Y9" s="26"/>
      <c r="Z9" s="27">
        <f t="shared" si="4"/>
        <v>0</v>
      </c>
    </row>
    <row r="10" spans="1:26" ht="18.75">
      <c r="A10" s="33">
        <f>[2]RADNI!A10</f>
        <v>7</v>
      </c>
      <c r="B10" s="29"/>
      <c r="C10" s="30"/>
      <c r="D10" s="16"/>
      <c r="E10" s="34">
        <f t="shared" ref="E10" si="5">D10-C10+(C10&gt;D10)</f>
        <v>0</v>
      </c>
      <c r="F10" s="18" t="str">
        <f t="shared" si="1"/>
        <v/>
      </c>
      <c r="G10" s="19" t="str">
        <f t="shared" si="2"/>
        <v/>
      </c>
      <c r="H10" s="20" t="str">
        <f t="shared" si="3"/>
        <v/>
      </c>
      <c r="I10" s="30"/>
      <c r="J10" s="28"/>
      <c r="K10" s="31"/>
      <c r="L10" s="32"/>
      <c r="R10" s="24" t="str">
        <f>[2]RADNI!V10</f>
        <v>DA 718 CP</v>
      </c>
      <c r="T10" s="25"/>
      <c r="U10" s="26"/>
      <c r="V10" s="26"/>
      <c r="W10" s="26"/>
      <c r="X10" s="26"/>
      <c r="Y10" s="26"/>
      <c r="Z10" s="27">
        <f t="shared" si="4"/>
        <v>0</v>
      </c>
    </row>
    <row r="13" spans="1:26">
      <c r="B13" s="36" t="s">
        <v>19</v>
      </c>
    </row>
    <row r="15" spans="1:26">
      <c r="B15" s="36" t="s">
        <v>20</v>
      </c>
    </row>
    <row r="17" spans="2:2">
      <c r="B17" s="36" t="s">
        <v>21</v>
      </c>
    </row>
  </sheetData>
  <protectedRanges>
    <protectedRange sqref="H4:L10 C4:D10" name="Raspon1"/>
  </protectedRanges>
  <conditionalFormatting sqref="C4:C10">
    <cfRule type="cellIs" dxfId="1" priority="4" stopIfTrue="1" operator="lessThan">
      <formula>0.208333333333333</formula>
    </cfRule>
  </conditionalFormatting>
  <conditionalFormatting sqref="C4:C10">
    <cfRule type="cellIs" dxfId="0" priority="3" stopIfTrue="1" operator="lessThan">
      <formula>0.208333333333333</formula>
    </cfRule>
  </conditionalFormatting>
  <dataValidations count="1">
    <dataValidation type="list" allowBlank="1" showInputMessage="1" showErrorMessage="1" sqref="J4:J10">
      <formula1>$R$4:$R$10</formula1>
    </dataValidation>
  </dataValidations>
  <hyperlinks>
    <hyperlink ref="B13" r:id="rId1"/>
    <hyperlink ref="B15" r:id="rId2"/>
    <hyperlink ref="B17" r:id="rId3"/>
  </hyperlinks>
  <pageMargins left="0.15748031496062992" right="0.70866141732283472" top="0.19685039370078741" bottom="0.23622047244094491" header="0.11811023622047245" footer="0.15748031496062992"/>
  <pageSetup paperSize="9" scale="51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[2]RADNI!#REF!</xm:f>
          </x14:formula1>
          <xm:sqref>I4:I10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palčić</dc:creator>
  <cp:lastModifiedBy> -</cp:lastModifiedBy>
  <dcterms:created xsi:type="dcterms:W3CDTF">2013-07-19T22:31:34Z</dcterms:created>
  <dcterms:modified xsi:type="dcterms:W3CDTF">2013-07-20T12:14:23Z</dcterms:modified>
</cp:coreProperties>
</file>