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9320" windowHeight="12840"/>
  </bookViews>
  <sheets>
    <sheet name="2" sheetId="1" r:id="rId1"/>
  </sheets>
  <externalReferences>
    <externalReference r:id="rId2"/>
  </externalReferences>
  <definedNames>
    <definedName name="_xlnm._FilterDatabase" localSheetId="0" hidden="1">'2'!$A$3:$M$3</definedName>
    <definedName name="REG">[1]ŠIFRE!#REF!</definedName>
  </definedNames>
  <calcPr calcId="125725"/>
</workbook>
</file>

<file path=xl/calcChain.xml><?xml version="1.0" encoding="utf-8"?>
<calcChain xmlns="http://schemas.openxmlformats.org/spreadsheetml/2006/main">
  <c r="G5" i="1"/>
  <c r="G6"/>
  <c r="H5"/>
  <c r="H6"/>
  <c r="H4"/>
  <c r="E5"/>
  <c r="E6"/>
  <c r="I6" s="1"/>
  <c r="E4"/>
  <c r="G4" s="1"/>
  <c r="A6"/>
  <c r="A5"/>
  <c r="A4"/>
  <c r="W3"/>
  <c r="V3"/>
  <c r="U3"/>
  <c r="W2"/>
  <c r="F2"/>
  <c r="D2"/>
  <c r="I4" l="1"/>
  <c r="I5"/>
</calcChain>
</file>

<file path=xl/comments1.xml><?xml version="1.0" encoding="utf-8"?>
<comments xmlns="http://schemas.openxmlformats.org/spreadsheetml/2006/main">
  <authors>
    <author xml:space="preserve"> -</author>
  </authors>
  <commentList>
    <comment ref="G4" authorId="0">
      <text>
        <r>
          <rPr>
            <b/>
            <sz val="8"/>
            <color indexed="81"/>
            <rFont val="Tahoma"/>
            <family val="2"/>
            <charset val="238"/>
          </rPr>
          <t>0,3333333333 =&gt; 8 sati (što se podrazumjeva za radni dan)
Ako je više npr: 12 sati radni dan tada uračunavaj 0,5</t>
        </r>
      </text>
    </comment>
  </commentList>
</comments>
</file>

<file path=xl/sharedStrings.xml><?xml version="1.0" encoding="utf-8"?>
<sst xmlns="http://schemas.openxmlformats.org/spreadsheetml/2006/main" count="17" uniqueCount="16">
  <si>
    <t>RADNO VRIJEME ZA DAN</t>
  </si>
  <si>
    <t>POČETAK</t>
  </si>
  <si>
    <t>KRAJ</t>
  </si>
  <si>
    <t>REDOVNI</t>
  </si>
  <si>
    <t>PREKO</t>
  </si>
  <si>
    <t>UKUPNO</t>
  </si>
  <si>
    <t>RELACIJA</t>
  </si>
  <si>
    <t>REG. OZNAKA</t>
  </si>
  <si>
    <t>VOZIO</t>
  </si>
  <si>
    <t>NAPOMENA</t>
  </si>
  <si>
    <t>DA</t>
  </si>
  <si>
    <t>PONEDJELJAK</t>
  </si>
  <si>
    <t>IME I PREZIME</t>
  </si>
  <si>
    <t>PERO PERIĆ</t>
  </si>
  <si>
    <t>NOĆNI RAD</t>
  </si>
  <si>
    <t>DNEVNI</t>
  </si>
</sst>
</file>

<file path=xl/styles.xml><?xml version="1.0" encoding="utf-8"?>
<styleSheet xmlns="http://schemas.openxmlformats.org/spreadsheetml/2006/main">
  <numFmts count="2">
    <numFmt numFmtId="165" formatCode="[h]:mm"/>
    <numFmt numFmtId="169" formatCode="0.000000"/>
  </numFmts>
  <fonts count="10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indexed="17"/>
      <name val="Calibri"/>
      <family val="2"/>
    </font>
    <font>
      <sz val="11"/>
      <name val="Calibri"/>
      <family val="2"/>
    </font>
    <font>
      <b/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20" fontId="1" fillId="0" borderId="0" xfId="0" applyNumberFormat="1" applyFont="1"/>
    <xf numFmtId="0" fontId="2" fillId="0" borderId="0" xfId="0" applyFont="1"/>
    <xf numFmtId="14" fontId="2" fillId="0" borderId="0" xfId="0" applyNumberFormat="1" applyFont="1"/>
    <xf numFmtId="0" fontId="3" fillId="2" borderId="1" xfId="0" applyFont="1" applyFill="1" applyBorder="1"/>
    <xf numFmtId="0" fontId="5" fillId="3" borderId="2" xfId="1" applyFont="1" applyFill="1" applyBorder="1" applyAlignment="1">
      <alignment horizontal="center" vertical="center"/>
    </xf>
    <xf numFmtId="14" fontId="0" fillId="0" borderId="3" xfId="0" applyNumberFormat="1" applyBorder="1"/>
    <xf numFmtId="0" fontId="0" fillId="0" borderId="3" xfId="0" applyBorder="1"/>
    <xf numFmtId="0" fontId="5" fillId="3" borderId="4" xfId="1" applyFont="1" applyFill="1" applyBorder="1" applyAlignment="1">
      <alignment horizontal="center" vertical="center"/>
    </xf>
    <xf numFmtId="14" fontId="0" fillId="0" borderId="0" xfId="0" applyNumberFormat="1" applyBorder="1"/>
    <xf numFmtId="0" fontId="0" fillId="0" borderId="0" xfId="0" applyBorder="1"/>
    <xf numFmtId="0" fontId="5" fillId="3" borderId="5" xfId="1" applyFont="1" applyFill="1" applyBorder="1" applyAlignment="1">
      <alignment horizontal="center" vertical="center"/>
    </xf>
    <xf numFmtId="0" fontId="3" fillId="2" borderId="0" xfId="0" applyFont="1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20" fontId="0" fillId="0" borderId="5" xfId="0" applyNumberFormat="1" applyBorder="1" applyAlignment="1">
      <alignment horizontal="center" vertical="center"/>
    </xf>
    <xf numFmtId="20" fontId="7" fillId="2" borderId="5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20" fontId="0" fillId="0" borderId="5" xfId="0" applyNumberForma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8" fillId="2" borderId="5" xfId="0" applyNumberFormat="1" applyFont="1" applyFill="1" applyBorder="1" applyAlignment="1" applyProtection="1">
      <alignment horizontal="center" vertical="center"/>
    </xf>
    <xf numFmtId="165" fontId="0" fillId="0" borderId="0" xfId="0" applyNumberFormat="1"/>
    <xf numFmtId="169" fontId="0" fillId="0" borderId="0" xfId="0" applyNumberFormat="1"/>
    <xf numFmtId="0" fontId="8" fillId="2" borderId="5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Obično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DNO%20VRIJEME%20ZA%20DAN%20-%20000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IFRE"/>
      <sheetName val="RADNI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01"/>
      <sheetName val="02"/>
      <sheetName val="VOZIO DA-NE"/>
      <sheetName val="03 SVEUKUPNO"/>
      <sheetName val="NOĆNI RAD"/>
      <sheetName val="GODIŠNJI ODMOR-BOLOVANJE"/>
      <sheetName val="REGISTRACIJE"/>
      <sheetName val="REGISTRACIJE II"/>
      <sheetName val="DNEVNICE RADNI"/>
      <sheetName val="DNEVNICE OBRAĐENE"/>
      <sheetName val="BAZA"/>
      <sheetName val="TJEDNI IZVJEŠTAJI - I-II-III-IV"/>
      <sheetName val="UKUPNO PO TJEDNIMA"/>
      <sheetName val="List1"/>
      <sheetName val="imenovanje"/>
      <sheetName val="List3"/>
    </sheetNames>
    <sheetDataSet>
      <sheetData sheetId="0">
        <row r="3">
          <cell r="C3">
            <v>41456</v>
          </cell>
          <cell r="D3" t="str">
            <v>ponedjeljak</v>
          </cell>
        </row>
        <row r="4">
          <cell r="E4">
            <v>27</v>
          </cell>
        </row>
      </sheetData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tabSelected="1" zoomScaleNormal="100" workbookViewId="0">
      <selection activeCell="H4" sqref="H4"/>
    </sheetView>
  </sheetViews>
  <sheetFormatPr defaultRowHeight="15"/>
  <cols>
    <col min="1" max="1" width="4.5703125" bestFit="1" customWidth="1"/>
    <col min="2" max="2" width="32.5703125" customWidth="1"/>
    <col min="3" max="3" width="16.28515625" customWidth="1"/>
    <col min="4" max="5" width="13.42578125" customWidth="1"/>
    <col min="6" max="6" width="15.85546875" customWidth="1"/>
    <col min="7" max="8" width="11.42578125" customWidth="1"/>
    <col min="9" max="9" width="16.28515625" customWidth="1"/>
    <col min="10" max="10" width="18.28515625" customWidth="1"/>
    <col min="11" max="11" width="19.7109375" customWidth="1"/>
    <col min="12" max="12" width="10.140625" customWidth="1"/>
    <col min="13" max="13" width="16.7109375" bestFit="1" customWidth="1"/>
    <col min="20" max="20" width="15.7109375" hidden="1" customWidth="1"/>
    <col min="21" max="21" width="10.140625" hidden="1" customWidth="1"/>
    <col min="22" max="22" width="12.7109375" hidden="1" customWidth="1"/>
    <col min="23" max="23" width="18.140625" hidden="1" customWidth="1"/>
    <col min="24" max="27" width="9.140625" hidden="1" customWidth="1"/>
  </cols>
  <sheetData>
    <row r="1" spans="1:27" ht="15.75" thickBot="1"/>
    <row r="2" spans="1:27" ht="21.75" thickBot="1">
      <c r="A2" s="1">
        <v>0.33333333333333331</v>
      </c>
      <c r="B2" s="2" t="s">
        <v>0</v>
      </c>
      <c r="C2" s="3">
        <v>41460</v>
      </c>
      <c r="D2" s="4" t="str">
        <f>TEXT(WEEKDAY(C2),"DDDD")</f>
        <v>petak</v>
      </c>
      <c r="E2" s="12"/>
      <c r="F2" s="2">
        <f>[1]ŠIFRE!$E$4</f>
        <v>27</v>
      </c>
      <c r="G2" s="2"/>
      <c r="H2" s="2"/>
      <c r="I2" s="2"/>
      <c r="J2" s="2"/>
      <c r="W2" s="5" t="e">
        <f>[1]ŠIFRE!#REF!</f>
        <v>#REF!</v>
      </c>
    </row>
    <row r="3" spans="1:27" ht="21">
      <c r="A3" s="13"/>
      <c r="B3" s="13" t="s">
        <v>12</v>
      </c>
      <c r="C3" s="13" t="s">
        <v>1</v>
      </c>
      <c r="D3" s="13" t="s">
        <v>2</v>
      </c>
      <c r="E3" s="13" t="s">
        <v>5</v>
      </c>
      <c r="F3" s="13" t="s">
        <v>3</v>
      </c>
      <c r="G3" s="13" t="s">
        <v>4</v>
      </c>
      <c r="H3" s="13" t="s">
        <v>15</v>
      </c>
      <c r="I3" s="13" t="s">
        <v>14</v>
      </c>
      <c r="J3" s="13" t="s">
        <v>6</v>
      </c>
      <c r="K3" s="14" t="s">
        <v>7</v>
      </c>
      <c r="L3" s="15" t="s">
        <v>8</v>
      </c>
      <c r="M3" s="13" t="s">
        <v>9</v>
      </c>
      <c r="U3" s="6">
        <f>[1]ŠIFRE!C3</f>
        <v>41456</v>
      </c>
      <c r="V3" s="7" t="str">
        <f>[1]ŠIFRE!D3</f>
        <v>ponedjeljak</v>
      </c>
      <c r="W3" s="8" t="e">
        <f>[1]ŠIFRE!#REF!</f>
        <v>#REF!</v>
      </c>
      <c r="X3" s="7"/>
      <c r="Y3" s="7" t="s">
        <v>10</v>
      </c>
      <c r="Z3" s="7" t="s">
        <v>11</v>
      </c>
      <c r="AA3" s="7"/>
    </row>
    <row r="4" spans="1:27" ht="18.75">
      <c r="A4" s="16">
        <f>[1]RADNI!A4</f>
        <v>1</v>
      </c>
      <c r="B4" s="17" t="s">
        <v>13</v>
      </c>
      <c r="C4" s="18">
        <v>0.83333333333333337</v>
      </c>
      <c r="D4" s="18">
        <v>0.375</v>
      </c>
      <c r="E4" s="23">
        <f>D4-C4+(C4&gt;D4)</f>
        <v>0.54166666666666663</v>
      </c>
      <c r="F4" s="27">
        <v>8</v>
      </c>
      <c r="G4" s="24">
        <f>E4-0.3333333333</f>
        <v>0.20833333336666665</v>
      </c>
      <c r="H4" s="19">
        <f>(C4&gt;D4)*MEDIAN(0,D4-1/4,2/3)+MAX(0,MIN(11/12,D4+(C4&gt;D4))-MAX(1/4,C4))</f>
        <v>0.20833333333333326</v>
      </c>
      <c r="I4" s="19">
        <f>E4-H4</f>
        <v>0.33333333333333337</v>
      </c>
      <c r="J4" s="18"/>
      <c r="K4" s="16"/>
      <c r="L4" s="20" t="s">
        <v>10</v>
      </c>
      <c r="M4" s="21"/>
      <c r="U4" s="9"/>
      <c r="V4" s="10"/>
      <c r="W4" s="11"/>
      <c r="X4" s="10"/>
      <c r="Y4" s="10"/>
      <c r="Z4" s="10"/>
      <c r="AA4" s="10"/>
    </row>
    <row r="5" spans="1:27" ht="18.75">
      <c r="A5" s="16">
        <f>[1]RADNI!A5</f>
        <v>2</v>
      </c>
      <c r="B5" s="17"/>
      <c r="C5" s="22">
        <v>0.91666666666666663</v>
      </c>
      <c r="D5" s="18">
        <v>0.25</v>
      </c>
      <c r="E5" s="23">
        <f>D5-C5+(C5&gt;D5)</f>
        <v>0.33333333333333337</v>
      </c>
      <c r="F5" s="27">
        <v>8</v>
      </c>
      <c r="G5" s="24">
        <f t="shared" ref="G5:G6" si="0">E5-0.3333333333</f>
        <v>3.3333391602496931E-11</v>
      </c>
      <c r="H5" s="19">
        <f t="shared" ref="H5:H6" si="1">(C5&gt;D5)*MEDIAN(0,D5-1/4,2/3)+MAX(0,MIN(11/12,D5+(C5&gt;D5))-MAX(1/4,C5))</f>
        <v>0</v>
      </c>
      <c r="I5" s="19">
        <f t="shared" ref="I5:I6" si="2">E5-H5</f>
        <v>0.33333333333333337</v>
      </c>
      <c r="J5" s="18"/>
      <c r="K5" s="16"/>
      <c r="L5" s="20"/>
      <c r="M5" s="21"/>
      <c r="U5" s="9"/>
      <c r="V5" s="10"/>
      <c r="W5" s="11"/>
      <c r="X5" s="10"/>
      <c r="Y5" s="10"/>
      <c r="Z5" s="10"/>
      <c r="AA5" s="10"/>
    </row>
    <row r="6" spans="1:27" ht="18.75">
      <c r="A6" s="16">
        <f>[1]RADNI!A6</f>
        <v>3</v>
      </c>
      <c r="B6" s="17"/>
      <c r="C6" s="22">
        <v>0.91666666666666663</v>
      </c>
      <c r="D6" s="18">
        <v>0.5</v>
      </c>
      <c r="E6" s="23">
        <f>D6-C6+(C6&gt;D6)</f>
        <v>0.58333333333333337</v>
      </c>
      <c r="F6" s="27">
        <v>8</v>
      </c>
      <c r="G6" s="24">
        <f t="shared" si="0"/>
        <v>0.25000000003333339</v>
      </c>
      <c r="H6" s="19">
        <f t="shared" si="1"/>
        <v>0.25</v>
      </c>
      <c r="I6" s="19">
        <f t="shared" si="2"/>
        <v>0.33333333333333337</v>
      </c>
      <c r="J6" s="18"/>
      <c r="K6" s="16"/>
      <c r="L6" s="20"/>
      <c r="M6" s="21"/>
      <c r="U6" s="9"/>
      <c r="V6" s="10"/>
      <c r="W6" s="11"/>
      <c r="X6" s="10"/>
      <c r="Y6" s="10"/>
      <c r="Z6" s="10"/>
      <c r="AA6" s="10"/>
    </row>
    <row r="13" spans="1:27">
      <c r="E13" s="25"/>
    </row>
    <row r="15" spans="1:27">
      <c r="E15" s="26"/>
    </row>
    <row r="17" spans="4:4">
      <c r="D17" s="25"/>
    </row>
  </sheetData>
  <conditionalFormatting sqref="C4:C6">
    <cfRule type="cellIs" dxfId="1" priority="2" stopIfTrue="1" operator="lessThan">
      <formula>0.208333333333333</formula>
    </cfRule>
  </conditionalFormatting>
  <conditionalFormatting sqref="C4:C6">
    <cfRule type="cellIs" dxfId="0" priority="1" stopIfTrue="1" operator="lessThan">
      <formula>0.208333333333333</formula>
    </cfRule>
  </conditionalFormatting>
  <dataValidations count="2">
    <dataValidation type="list" allowBlank="1" showInputMessage="1" showErrorMessage="1" sqref="K4:K6">
      <formula1>#REF!</formula1>
    </dataValidation>
    <dataValidation type="list" allowBlank="1" showInputMessage="1" showErrorMessage="1" sqref="D2:E2">
      <formula1>$Z$3:$Z$6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[1]RADNI!#REF!</xm:f>
          </x14:formula1>
          <xm:sqref>J4:J6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palčić</dc:creator>
  <cp:lastModifiedBy> -</cp:lastModifiedBy>
  <dcterms:created xsi:type="dcterms:W3CDTF">2013-07-06T22:40:45Z</dcterms:created>
  <dcterms:modified xsi:type="dcterms:W3CDTF">2013-07-08T08:18:16Z</dcterms:modified>
</cp:coreProperties>
</file>