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055" windowHeight="9405" activeTab="1"/>
  </bookViews>
  <sheets>
    <sheet name="BAZA" sheetId="1" r:id="rId1"/>
    <sheet name="PRETRAGA" sheetId="2" r:id="rId2"/>
  </sheets>
  <definedNames>
    <definedName name="_xlfn.IFERROR" hidden="1">#NAME?</definedName>
    <definedName name="Nazivi">'BAZA'!$C:$C</definedName>
    <definedName name="Pocetno">'BAZA'!$D$1</definedName>
    <definedName name="PR.NAME">'BAZA'!$A:$A</definedName>
  </definedNames>
  <calcPr fullCalcOnLoad="1"/>
</workbook>
</file>

<file path=xl/comments1.xml><?xml version="1.0" encoding="utf-8"?>
<comments xmlns="http://schemas.openxmlformats.org/spreadsheetml/2006/main">
  <authors>
    <author> -</author>
  </authors>
  <commentList>
    <comment ref="F1" authorId="0">
      <text>
        <r>
          <rPr>
            <b/>
            <sz val="8"/>
            <rFont val="Tahoma"/>
            <family val="2"/>
          </rPr>
          <t>ove stupce možeš sakriti</t>
        </r>
      </text>
    </comment>
  </commentList>
</comments>
</file>

<file path=xl/comments2.xml><?xml version="1.0" encoding="utf-8"?>
<comments xmlns="http://schemas.openxmlformats.org/spreadsheetml/2006/main">
  <authors>
    <author> -</author>
  </authors>
  <commentList>
    <comment ref="C9" authorId="0">
      <text>
        <r>
          <rPr>
            <b/>
            <sz val="8"/>
            <rFont val="Tahoma"/>
            <family val="2"/>
          </rPr>
          <t>ove stupce možeš sakriti</t>
        </r>
      </text>
    </comment>
  </commentList>
</comments>
</file>

<file path=xl/sharedStrings.xml><?xml version="1.0" encoding="utf-8"?>
<sst xmlns="http://schemas.openxmlformats.org/spreadsheetml/2006/main" count="153" uniqueCount="77">
  <si>
    <t>DIGI</t>
  </si>
  <si>
    <t>BIROTEHNA</t>
  </si>
  <si>
    <t>CAS</t>
  </si>
  <si>
    <t>SHOLLEX</t>
  </si>
  <si>
    <t>BIZERBA</t>
  </si>
  <si>
    <t>OSKAR</t>
  </si>
  <si>
    <t>UNIMER</t>
  </si>
  <si>
    <t>ELMER</t>
  </si>
  <si>
    <t>LIBELA</t>
  </si>
  <si>
    <t>TTM</t>
  </si>
  <si>
    <t>MODEL</t>
  </si>
  <si>
    <t>DS 700</t>
  </si>
  <si>
    <t>15/30</t>
  </si>
  <si>
    <t>3/6</t>
  </si>
  <si>
    <t>6/15</t>
  </si>
  <si>
    <t>MAXIMA</t>
  </si>
  <si>
    <t>10</t>
  </si>
  <si>
    <t>M-3-560</t>
  </si>
  <si>
    <t>M-12-26</t>
  </si>
  <si>
    <t>1/2</t>
  </si>
  <si>
    <t>2/5</t>
  </si>
  <si>
    <t>5/10</t>
  </si>
  <si>
    <t>5</t>
  </si>
  <si>
    <t>EL.VAGA</t>
  </si>
  <si>
    <t>KRUŽNA</t>
  </si>
  <si>
    <t>KERN</t>
  </si>
  <si>
    <t>440-33</t>
  </si>
  <si>
    <t>M-2-46</t>
  </si>
  <si>
    <t>120g</t>
  </si>
  <si>
    <t>0.2</t>
  </si>
  <si>
    <t>EW</t>
  </si>
  <si>
    <t>M-2-060</t>
  </si>
  <si>
    <t>ABT</t>
  </si>
  <si>
    <t>EG</t>
  </si>
  <si>
    <t>M-2-65</t>
  </si>
  <si>
    <t>M-01-31</t>
  </si>
  <si>
    <t>TB</t>
  </si>
  <si>
    <t>M-3-456</t>
  </si>
  <si>
    <t>KB-NM</t>
  </si>
  <si>
    <t>M-2-97</t>
  </si>
  <si>
    <t>THB</t>
  </si>
  <si>
    <t>M-2-83</t>
  </si>
  <si>
    <t>600g</t>
  </si>
  <si>
    <t>0.5</t>
  </si>
  <si>
    <t>1200g</t>
  </si>
  <si>
    <t>RADWAG</t>
  </si>
  <si>
    <t>PRECIZNA EL.VAGA</t>
  </si>
  <si>
    <t>WLC 1.2/B1</t>
  </si>
  <si>
    <t>M-2-92</t>
  </si>
  <si>
    <t>PRO 6000</t>
  </si>
  <si>
    <t>M-3-131</t>
  </si>
  <si>
    <t>6</t>
  </si>
  <si>
    <t>2</t>
  </si>
  <si>
    <t>PRO 9000</t>
  </si>
  <si>
    <t>M-3-132</t>
  </si>
  <si>
    <t>ACOM</t>
  </si>
  <si>
    <t>JW 1</t>
  </si>
  <si>
    <t>M-2-57</t>
  </si>
  <si>
    <t>1500</t>
  </si>
  <si>
    <t>300</t>
  </si>
  <si>
    <t>SLUŽBENA OZNAKA</t>
  </si>
  <si>
    <t>MAX.</t>
  </si>
  <si>
    <t>MIN.</t>
  </si>
  <si>
    <t>PROIZVODJAC</t>
  </si>
  <si>
    <t>0.1</t>
  </si>
  <si>
    <t>0.05</t>
  </si>
  <si>
    <t>0.01</t>
  </si>
  <si>
    <t>0.02</t>
  </si>
  <si>
    <t>600</t>
  </si>
  <si>
    <t>e</t>
  </si>
  <si>
    <t>opis</t>
  </si>
  <si>
    <t>d</t>
  </si>
  <si>
    <t xml:space="preserve"> EL.VAGA</t>
  </si>
  <si>
    <t>ANALITIČKA  EL.VAGA</t>
  </si>
  <si>
    <t>A OVAKO BI TREBALO DA IZGLEDA REŠENJE</t>
  </si>
  <si>
    <t>MODEL DOBIJAM KAO 3 PODATKA A TREBAO BI DA BUDE JEDAN POŠTO SU SVA TRI ISTA</t>
  </si>
  <si>
    <t xml:space="preserve">A PODATKE U 16 I 17 REDU IH OPŠTE NE PRIKAZUJE IAKO SU KOLONE RAZLICITE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</si>
</sst>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9">
    <font>
      <sz val="11"/>
      <color theme="1"/>
      <name val="Calibri"/>
      <family val="2"/>
    </font>
    <font>
      <sz val="10"/>
      <color indexed="8"/>
      <name val="Verdana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sz val="8"/>
      <name val="Tahom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1"/>
      <color theme="10"/>
      <name val="Calibri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6" fillId="0" borderId="0" xfId="52" applyAlignment="1" applyProtection="1">
      <alignment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1" fontId="45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Alignment="1" quotePrefix="1">
      <alignment horizontal="left"/>
    </xf>
    <xf numFmtId="0" fontId="46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/>
    </xf>
    <xf numFmtId="0" fontId="47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 quotePrefix="1">
      <alignment horizontal="left"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7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3.00390625" style="0" customWidth="1"/>
    <col min="2" max="2" width="4.421875" style="0" customWidth="1"/>
    <col min="3" max="4" width="18.57421875" style="3" customWidth="1"/>
    <col min="5" max="5" width="18.28125" style="3" customWidth="1"/>
    <col min="6" max="6" width="3.28125" style="3" customWidth="1"/>
    <col min="7" max="7" width="14.28125" style="3" customWidth="1"/>
    <col min="8" max="8" width="9.140625" style="5" customWidth="1"/>
    <col min="9" max="9" width="9.140625" style="6" customWidth="1"/>
    <col min="10" max="10" width="9.140625" style="5" customWidth="1"/>
    <col min="11" max="11" width="9.57421875" style="3" customWidth="1"/>
    <col min="12" max="12" width="43.7109375" style="3" customWidth="1"/>
    <col min="13" max="18" width="9.140625" style="3" customWidth="1"/>
  </cols>
  <sheetData>
    <row r="1" spans="1:12" ht="15">
      <c r="A1" s="13" t="s">
        <v>0</v>
      </c>
      <c r="B1" s="13"/>
      <c r="C1" s="14" t="s">
        <v>0</v>
      </c>
      <c r="D1" s="14" t="s">
        <v>11</v>
      </c>
      <c r="E1" s="15" t="s">
        <v>17</v>
      </c>
      <c r="F1" s="24">
        <f>IF(D1&lt;&gt;"",COUNTIF(D$1:D1,D1),"")</f>
        <v>1</v>
      </c>
      <c r="G1" s="24" t="str">
        <f>CONCATENATE(E1,F1)</f>
        <v>M-3-5601</v>
      </c>
      <c r="H1" s="16" t="s">
        <v>13</v>
      </c>
      <c r="I1" s="17">
        <v>20</v>
      </c>
      <c r="J1" s="16" t="s">
        <v>19</v>
      </c>
      <c r="K1" s="16" t="s">
        <v>19</v>
      </c>
      <c r="L1" s="14" t="s">
        <v>23</v>
      </c>
    </row>
    <row r="2" spans="1:12" ht="15">
      <c r="A2" s="13" t="s">
        <v>1</v>
      </c>
      <c r="B2" s="13"/>
      <c r="C2" s="14" t="s">
        <v>0</v>
      </c>
      <c r="D2" s="14" t="s">
        <v>11</v>
      </c>
      <c r="E2" s="15" t="s">
        <v>17</v>
      </c>
      <c r="F2" s="24">
        <f>IF(D2&lt;&gt;"",COUNTIF(D$1:D2,D2),"")</f>
        <v>2</v>
      </c>
      <c r="G2" s="24" t="str">
        <f aca="true" t="shared" si="0" ref="G2:G17">CONCATENATE(E2,F2)</f>
        <v>M-3-5602</v>
      </c>
      <c r="H2" s="16" t="s">
        <v>14</v>
      </c>
      <c r="I2" s="17">
        <v>40</v>
      </c>
      <c r="J2" s="16" t="s">
        <v>20</v>
      </c>
      <c r="K2" s="16" t="s">
        <v>20</v>
      </c>
      <c r="L2" s="14" t="s">
        <v>23</v>
      </c>
    </row>
    <row r="3" spans="1:12" ht="15">
      <c r="A3" s="13" t="s">
        <v>2</v>
      </c>
      <c r="B3" s="13"/>
      <c r="C3" s="14" t="s">
        <v>0</v>
      </c>
      <c r="D3" s="14" t="s">
        <v>11</v>
      </c>
      <c r="E3" s="15" t="s">
        <v>17</v>
      </c>
      <c r="F3" s="24">
        <f>IF(D3&lt;&gt;"",COUNTIF(D$1:D3,D3),"")</f>
        <v>3</v>
      </c>
      <c r="G3" s="24" t="str">
        <f t="shared" si="0"/>
        <v>M-3-5603</v>
      </c>
      <c r="H3" s="16" t="s">
        <v>12</v>
      </c>
      <c r="I3" s="17">
        <v>100</v>
      </c>
      <c r="J3" s="16" t="s">
        <v>21</v>
      </c>
      <c r="K3" s="16" t="s">
        <v>21</v>
      </c>
      <c r="L3" s="14" t="s">
        <v>23</v>
      </c>
    </row>
    <row r="4" spans="1:12" ht="15">
      <c r="A4" s="13" t="s">
        <v>3</v>
      </c>
      <c r="B4" s="13"/>
      <c r="C4" s="14" t="s">
        <v>8</v>
      </c>
      <c r="D4" s="14" t="s">
        <v>15</v>
      </c>
      <c r="E4" s="14" t="s">
        <v>18</v>
      </c>
      <c r="F4" s="24">
        <f>IF(D4&lt;&gt;"",COUNTIF(D$1:D4,D4),"")</f>
        <v>1</v>
      </c>
      <c r="G4" s="24" t="str">
        <f t="shared" si="0"/>
        <v>M-12-261</v>
      </c>
      <c r="H4" s="16" t="s">
        <v>16</v>
      </c>
      <c r="I4" s="17">
        <v>20</v>
      </c>
      <c r="J4" s="16" t="s">
        <v>22</v>
      </c>
      <c r="K4" s="16" t="s">
        <v>22</v>
      </c>
      <c r="L4" s="14" t="s">
        <v>24</v>
      </c>
    </row>
    <row r="5" spans="1:12" ht="15">
      <c r="A5" s="13" t="s">
        <v>4</v>
      </c>
      <c r="B5" s="13"/>
      <c r="C5" s="14" t="s">
        <v>25</v>
      </c>
      <c r="D5" s="14" t="s">
        <v>26</v>
      </c>
      <c r="E5" s="14" t="s">
        <v>27</v>
      </c>
      <c r="F5" s="24">
        <f>IF(D5&lt;&gt;"",COUNTIF(D$1:D5,D5),"")</f>
        <v>1</v>
      </c>
      <c r="G5" s="24" t="str">
        <f t="shared" si="0"/>
        <v>M-2-461</v>
      </c>
      <c r="H5" s="16" t="s">
        <v>28</v>
      </c>
      <c r="I5" s="17" t="s">
        <v>29</v>
      </c>
      <c r="J5" s="16" t="s">
        <v>66</v>
      </c>
      <c r="K5" s="16" t="s">
        <v>64</v>
      </c>
      <c r="L5" s="14" t="s">
        <v>46</v>
      </c>
    </row>
    <row r="6" spans="1:12" ht="15">
      <c r="A6" s="13" t="s">
        <v>5</v>
      </c>
      <c r="B6" s="13"/>
      <c r="C6" s="14" t="s">
        <v>25</v>
      </c>
      <c r="D6" s="16" t="s">
        <v>30</v>
      </c>
      <c r="E6" s="14" t="s">
        <v>31</v>
      </c>
      <c r="F6" s="24">
        <f>IF(D6&lt;&gt;"",COUNTIF(D$1:D6,D6),"")</f>
        <v>1</v>
      </c>
      <c r="G6" s="24" t="str">
        <f t="shared" si="0"/>
        <v>M-2-0601</v>
      </c>
      <c r="H6" s="16" t="s">
        <v>68</v>
      </c>
      <c r="I6" s="17" t="s">
        <v>43</v>
      </c>
      <c r="J6" s="16" t="s">
        <v>52</v>
      </c>
      <c r="K6" s="16" t="s">
        <v>29</v>
      </c>
      <c r="L6" s="14" t="s">
        <v>46</v>
      </c>
    </row>
    <row r="7" spans="1:12" ht="15">
      <c r="A7" s="13" t="s">
        <v>6</v>
      </c>
      <c r="B7" s="13"/>
      <c r="C7" s="14" t="s">
        <v>25</v>
      </c>
      <c r="D7" s="16" t="s">
        <v>32</v>
      </c>
      <c r="E7" s="14" t="s">
        <v>35</v>
      </c>
      <c r="F7" s="24">
        <f>IF(D7&lt;&gt;"",COUNTIF(D$1:D7,D7),"")</f>
        <v>1</v>
      </c>
      <c r="G7" s="24" t="str">
        <f t="shared" si="0"/>
        <v>M-01-311</v>
      </c>
      <c r="H7" s="16" t="s">
        <v>68</v>
      </c>
      <c r="I7" s="17" t="s">
        <v>43</v>
      </c>
      <c r="J7" s="17" t="s">
        <v>66</v>
      </c>
      <c r="K7" s="17" t="s">
        <v>64</v>
      </c>
      <c r="L7" s="14" t="s">
        <v>73</v>
      </c>
    </row>
    <row r="8" spans="1:12" ht="15">
      <c r="A8" s="13" t="s">
        <v>7</v>
      </c>
      <c r="B8" s="13"/>
      <c r="C8" s="14" t="s">
        <v>25</v>
      </c>
      <c r="D8" s="16" t="s">
        <v>33</v>
      </c>
      <c r="E8" s="14" t="s">
        <v>34</v>
      </c>
      <c r="F8" s="24">
        <f>IF(D8&lt;&gt;"",COUNTIF(D$1:D8,D8),"")</f>
        <v>1</v>
      </c>
      <c r="G8" s="24" t="str">
        <f t="shared" si="0"/>
        <v>M-2-651</v>
      </c>
      <c r="H8" s="16" t="s">
        <v>68</v>
      </c>
      <c r="I8" s="17" t="s">
        <v>43</v>
      </c>
      <c r="J8" s="17" t="s">
        <v>66</v>
      </c>
      <c r="K8" s="17" t="s">
        <v>64</v>
      </c>
      <c r="L8" s="14" t="s">
        <v>46</v>
      </c>
    </row>
    <row r="9" spans="1:12" ht="15">
      <c r="A9" s="13" t="s">
        <v>8</v>
      </c>
      <c r="B9" s="13"/>
      <c r="C9" s="14" t="s">
        <v>25</v>
      </c>
      <c r="D9" s="16" t="s">
        <v>36</v>
      </c>
      <c r="E9" s="14" t="s">
        <v>37</v>
      </c>
      <c r="F9" s="24">
        <f>IF(D9&lt;&gt;"",COUNTIF(D$1:D9,D9),"")</f>
        <v>1</v>
      </c>
      <c r="G9" s="24" t="str">
        <f t="shared" si="0"/>
        <v>M-3-4561</v>
      </c>
      <c r="H9" s="16" t="s">
        <v>68</v>
      </c>
      <c r="I9" s="17" t="s">
        <v>43</v>
      </c>
      <c r="J9" s="17" t="s">
        <v>66</v>
      </c>
      <c r="K9" s="17" t="s">
        <v>64</v>
      </c>
      <c r="L9" s="14" t="s">
        <v>72</v>
      </c>
    </row>
    <row r="10" spans="1:12" ht="15">
      <c r="A10" s="13" t="s">
        <v>9</v>
      </c>
      <c r="B10" s="13"/>
      <c r="C10" s="14" t="s">
        <v>25</v>
      </c>
      <c r="D10" s="14" t="s">
        <v>38</v>
      </c>
      <c r="E10" s="14" t="s">
        <v>39</v>
      </c>
      <c r="F10" s="24">
        <f>IF(D10&lt;&gt;"",COUNTIF(D$1:D10,D10),"")</f>
        <v>1</v>
      </c>
      <c r="G10" s="24" t="str">
        <f t="shared" si="0"/>
        <v>M-2-971</v>
      </c>
      <c r="H10" s="16" t="s">
        <v>68</v>
      </c>
      <c r="I10" s="17" t="s">
        <v>43</v>
      </c>
      <c r="J10" s="17" t="s">
        <v>66</v>
      </c>
      <c r="K10" s="17" t="s">
        <v>64</v>
      </c>
      <c r="L10" s="14" t="s">
        <v>46</v>
      </c>
    </row>
    <row r="11" spans="1:12" ht="15">
      <c r="A11" s="13" t="s">
        <v>25</v>
      </c>
      <c r="B11" s="13"/>
      <c r="C11" s="14" t="s">
        <v>45</v>
      </c>
      <c r="D11" s="14" t="s">
        <v>40</v>
      </c>
      <c r="E11" s="14" t="s">
        <v>41</v>
      </c>
      <c r="F11" s="24">
        <f>IF(D11&lt;&gt;"",COUNTIF(D$1:D11,D11),"")</f>
        <v>1</v>
      </c>
      <c r="G11" s="24" t="str">
        <f t="shared" si="0"/>
        <v>M-2-831</v>
      </c>
      <c r="H11" s="16" t="s">
        <v>42</v>
      </c>
      <c r="I11" s="17" t="s">
        <v>43</v>
      </c>
      <c r="J11" s="17" t="s">
        <v>66</v>
      </c>
      <c r="K11" s="17" t="s">
        <v>64</v>
      </c>
      <c r="L11" s="14" t="s">
        <v>46</v>
      </c>
    </row>
    <row r="12" spans="1:12" ht="15">
      <c r="A12" s="13" t="s">
        <v>45</v>
      </c>
      <c r="B12" s="13"/>
      <c r="C12" s="14" t="s">
        <v>45</v>
      </c>
      <c r="D12" s="14" t="s">
        <v>47</v>
      </c>
      <c r="E12" s="14" t="s">
        <v>48</v>
      </c>
      <c r="F12" s="24">
        <f>IF(D12&lt;&gt;"",COUNTIF(D$1:D12,D12),"")</f>
        <v>1</v>
      </c>
      <c r="G12" s="24" t="str">
        <f t="shared" si="0"/>
        <v>M-2-921</v>
      </c>
      <c r="H12" s="16" t="s">
        <v>44</v>
      </c>
      <c r="I12" s="17">
        <v>1</v>
      </c>
      <c r="J12" s="16" t="s">
        <v>67</v>
      </c>
      <c r="K12" s="16" t="s">
        <v>29</v>
      </c>
      <c r="L12" s="14" t="s">
        <v>46</v>
      </c>
    </row>
    <row r="13" spans="1:12" ht="15">
      <c r="A13" s="13" t="s">
        <v>55</v>
      </c>
      <c r="B13" s="13"/>
      <c r="C13" s="14" t="s">
        <v>4</v>
      </c>
      <c r="D13" s="14" t="s">
        <v>49</v>
      </c>
      <c r="E13" s="14" t="s">
        <v>50</v>
      </c>
      <c r="F13" s="24">
        <f>IF(D13&lt;&gt;"",COUNTIF(D$1:D13,D13),"")</f>
        <v>1</v>
      </c>
      <c r="G13" s="24" t="str">
        <f t="shared" si="0"/>
        <v>M-3-1311</v>
      </c>
      <c r="H13" s="16" t="s">
        <v>51</v>
      </c>
      <c r="I13" s="17">
        <v>40</v>
      </c>
      <c r="J13" s="16" t="s">
        <v>52</v>
      </c>
      <c r="K13" s="16" t="s">
        <v>52</v>
      </c>
      <c r="L13" s="14" t="s">
        <v>23</v>
      </c>
    </row>
    <row r="14" spans="1:12" ht="15">
      <c r="A14" s="13"/>
      <c r="B14" s="13"/>
      <c r="C14" s="14" t="s">
        <v>4</v>
      </c>
      <c r="D14" s="14" t="s">
        <v>53</v>
      </c>
      <c r="E14" s="14" t="s">
        <v>54</v>
      </c>
      <c r="F14" s="24">
        <f>IF(D14&lt;&gt;"",COUNTIF(D$1:D14,D14),"")</f>
        <v>1</v>
      </c>
      <c r="G14" s="24" t="str">
        <f t="shared" si="0"/>
        <v>M-3-1321</v>
      </c>
      <c r="H14" s="16"/>
      <c r="I14" s="17"/>
      <c r="J14" s="16"/>
      <c r="K14" s="16"/>
      <c r="L14" s="14" t="s">
        <v>23</v>
      </c>
    </row>
    <row r="15" spans="1:12" ht="15">
      <c r="A15" s="13"/>
      <c r="B15" s="13"/>
      <c r="C15" s="14" t="s">
        <v>55</v>
      </c>
      <c r="D15" s="14" t="s">
        <v>56</v>
      </c>
      <c r="E15" s="14" t="s">
        <v>57</v>
      </c>
      <c r="F15" s="24">
        <f>IF(D15&lt;&gt;"",COUNTIF(D$1:D15,D15),"")</f>
        <v>1</v>
      </c>
      <c r="G15" s="24" t="str">
        <f t="shared" si="0"/>
        <v>M-2-571</v>
      </c>
      <c r="H15" s="16" t="s">
        <v>58</v>
      </c>
      <c r="I15" s="17">
        <v>1</v>
      </c>
      <c r="J15" s="16" t="s">
        <v>65</v>
      </c>
      <c r="K15" s="16" t="s">
        <v>65</v>
      </c>
      <c r="L15" s="14" t="s">
        <v>46</v>
      </c>
    </row>
    <row r="16" spans="1:12" ht="15">
      <c r="A16" s="13"/>
      <c r="B16" s="13"/>
      <c r="C16" s="14" t="s">
        <v>55</v>
      </c>
      <c r="D16" s="14" t="s">
        <v>56</v>
      </c>
      <c r="E16" s="14" t="s">
        <v>57</v>
      </c>
      <c r="F16" s="24">
        <f>IF(D16&lt;&gt;"",COUNTIF(D$1:D16,D16),"")</f>
        <v>2</v>
      </c>
      <c r="G16" s="24" t="str">
        <f t="shared" si="0"/>
        <v>M-2-572</v>
      </c>
      <c r="H16" s="16" t="s">
        <v>59</v>
      </c>
      <c r="I16" s="17"/>
      <c r="J16" s="16"/>
      <c r="K16" s="16"/>
      <c r="L16" s="14" t="s">
        <v>46</v>
      </c>
    </row>
    <row r="17" spans="1:12" ht="15">
      <c r="A17" s="13"/>
      <c r="B17" s="13"/>
      <c r="C17" s="14"/>
      <c r="D17" s="14"/>
      <c r="E17" s="14"/>
      <c r="F17" s="24">
        <f>IF(D17&lt;&gt;"",COUNTIF(D$1:D17,D17),"")</f>
      </c>
      <c r="G17" s="24">
        <f t="shared" si="0"/>
      </c>
      <c r="H17" s="16"/>
      <c r="I17" s="17"/>
      <c r="J17" s="16"/>
      <c r="K17" s="14"/>
      <c r="L17" s="14"/>
    </row>
    <row r="20" ht="15"/>
    <row r="21" ht="15"/>
    <row r="22" ht="15"/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9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24.421875" style="3" bestFit="1" customWidth="1"/>
    <col min="2" max="2" width="26.421875" style="3" bestFit="1" customWidth="1"/>
    <col min="3" max="3" width="3.421875" style="3" hidden="1" customWidth="1"/>
    <col min="4" max="4" width="6.421875" style="3" hidden="1" customWidth="1"/>
    <col min="5" max="5" width="16.140625" style="3" customWidth="1"/>
    <col min="6" max="6" width="13.140625" style="3" customWidth="1"/>
    <col min="7" max="7" width="12.7109375" style="3" customWidth="1"/>
    <col min="8" max="8" width="14.7109375" style="3" customWidth="1"/>
    <col min="9" max="9" width="47.421875" style="3" customWidth="1"/>
    <col min="10" max="11" width="9.140625" style="3" customWidth="1"/>
  </cols>
  <sheetData>
    <row r="1" ht="15">
      <c r="E1" s="7"/>
    </row>
    <row r="2" ht="15"/>
    <row r="3" spans="2:4" ht="21">
      <c r="B3" s="2"/>
      <c r="C3" s="2"/>
      <c r="D3" s="2"/>
    </row>
    <row r="4" spans="1:6" ht="26.25">
      <c r="A4" s="19" t="s">
        <v>63</v>
      </c>
      <c r="F4" s="23"/>
    </row>
    <row r="5" spans="1:11" s="1" customFormat="1" ht="21">
      <c r="A5" s="20" t="s">
        <v>0</v>
      </c>
      <c r="B5" s="2"/>
      <c r="C5" s="2"/>
      <c r="D5" s="2"/>
      <c r="E5" s="26"/>
      <c r="F5" s="2"/>
      <c r="G5" s="2"/>
      <c r="H5" s="2"/>
      <c r="I5" s="2"/>
      <c r="J5" s="2"/>
      <c r="K5" s="3"/>
    </row>
    <row r="6" s="2" customFormat="1" ht="21">
      <c r="K6" s="3"/>
    </row>
    <row r="7" ht="15"/>
    <row r="8" spans="1:11" s="1" customFormat="1" ht="21">
      <c r="A8" s="21" t="s">
        <v>10</v>
      </c>
      <c r="B8" s="21" t="s">
        <v>60</v>
      </c>
      <c r="C8" s="25"/>
      <c r="D8" s="25"/>
      <c r="E8" s="2" t="s">
        <v>61</v>
      </c>
      <c r="F8" s="2" t="s">
        <v>62</v>
      </c>
      <c r="G8" s="2" t="s">
        <v>71</v>
      </c>
      <c r="H8" s="2" t="s">
        <v>69</v>
      </c>
      <c r="I8" s="2" t="s">
        <v>70</v>
      </c>
      <c r="J8" s="2"/>
      <c r="K8" s="2"/>
    </row>
    <row r="9" spans="1:17" ht="21">
      <c r="A9" s="22" t="s">
        <v>11</v>
      </c>
      <c r="B9" s="27" t="str">
        <f>VLOOKUP($A$9,BAZA!$D$1:$L$100,COLUMN(),FALSE)</f>
        <v>M-3-560</v>
      </c>
      <c r="C9" s="24">
        <v>1</v>
      </c>
      <c r="D9" s="24" t="str">
        <f>CONCATENATE($B$9,C9)</f>
        <v>M-3-5601</v>
      </c>
      <c r="E9" s="14" t="str">
        <f>IF($B$9&lt;&gt;"",_xlfn.IFERROR(VLOOKUP($D9,BAZA!$G$1:$L$100,COLUMN()-3,FALSE),""),"")</f>
        <v>3/6</v>
      </c>
      <c r="F9" s="14">
        <f>IF($B$9&lt;&gt;"",_xlfn.IFERROR(VLOOKUP($D9,BAZA!$G$1:$L$100,COLUMN()-3,FALSE),""),"")</f>
        <v>20</v>
      </c>
      <c r="G9" s="14" t="str">
        <f>IF($B$9&lt;&gt;"",_xlfn.IFERROR(VLOOKUP($D9,BAZA!$G$1:$L$100,COLUMN()-3,FALSE),""),"")</f>
        <v>1/2</v>
      </c>
      <c r="H9" s="14" t="str">
        <f>IF($B$9&lt;&gt;"",_xlfn.IFERROR(VLOOKUP($D9,BAZA!$G$1:$L$100,COLUMN()-3,FALSE),""),"")</f>
        <v>1/2</v>
      </c>
      <c r="I9" s="14" t="str">
        <f>IF($B$9&lt;&gt;"",_xlfn.IFERROR(VLOOKUP($D9,BAZA!$G$1:$L$100,COLUMN()-3,FALSE),""),"")</f>
        <v>EL.VAGA</v>
      </c>
      <c r="K9"/>
      <c r="L9" s="1" t="s">
        <v>74</v>
      </c>
      <c r="M9" s="3"/>
      <c r="N9" s="3"/>
      <c r="O9" s="4"/>
      <c r="P9" s="5"/>
      <c r="Q9" s="6"/>
    </row>
    <row r="10" spans="3:17" ht="15">
      <c r="C10" s="24">
        <v>2</v>
      </c>
      <c r="D10" s="24" t="str">
        <f>CONCATENATE($B$9,C10)</f>
        <v>M-3-5602</v>
      </c>
      <c r="E10" s="14" t="str">
        <f>IF($B$9&lt;&gt;"",_xlfn.IFERROR(VLOOKUP($D10,BAZA!$G$1:$L$100,COLUMN()-3,FALSE),""),"")</f>
        <v>6/15</v>
      </c>
      <c r="F10" s="14">
        <f>IF($B$9&lt;&gt;"",_xlfn.IFERROR(VLOOKUP($D10,BAZA!$G$1:$L$100,COLUMN()-3,FALSE),""),"")</f>
        <v>40</v>
      </c>
      <c r="G10" s="14" t="str">
        <f>IF($B$9&lt;&gt;"",_xlfn.IFERROR(VLOOKUP($D10,BAZA!$G$1:$L$100,COLUMN()-3,FALSE),""),"")</f>
        <v>2/5</v>
      </c>
      <c r="H10" s="14" t="str">
        <f>IF($B$9&lt;&gt;"",_xlfn.IFERROR(VLOOKUP($D10,BAZA!$G$1:$L$100,COLUMN()-3,FALSE),""),"")</f>
        <v>2/5</v>
      </c>
      <c r="I10" s="14" t="str">
        <f>IF($B$9&lt;&gt;"",_xlfn.IFERROR(VLOOKUP($D10,BAZA!$G$1:$L$100,COLUMN()-3,FALSE),""),"")</f>
        <v>EL.VAGA</v>
      </c>
      <c r="K10"/>
      <c r="M10" s="3"/>
      <c r="N10" s="3"/>
      <c r="O10" s="4"/>
      <c r="P10" s="5"/>
      <c r="Q10" s="6"/>
    </row>
    <row r="11" spans="3:17" ht="15">
      <c r="C11" s="24">
        <v>3</v>
      </c>
      <c r="D11" s="24" t="str">
        <f aca="true" t="shared" si="0" ref="D11:D26">CONCATENATE($B$9,C11)</f>
        <v>M-3-5603</v>
      </c>
      <c r="E11" s="14" t="str">
        <f>IF($B$9&lt;&gt;"",_xlfn.IFERROR(VLOOKUP($D11,BAZA!$G$1:$L$100,COLUMN()-3,FALSE),""),"")</f>
        <v>15/30</v>
      </c>
      <c r="F11" s="14">
        <f>IF($B$9&lt;&gt;"",_xlfn.IFERROR(VLOOKUP($D11,BAZA!$G$1:$L$100,COLUMN()-3,FALSE),""),"")</f>
        <v>100</v>
      </c>
      <c r="G11" s="14" t="str">
        <f>IF($B$9&lt;&gt;"",_xlfn.IFERROR(VLOOKUP($D11,BAZA!$G$1:$L$100,COLUMN()-3,FALSE),""),"")</f>
        <v>5/10</v>
      </c>
      <c r="H11" s="14" t="str">
        <f>IF($B$9&lt;&gt;"",_xlfn.IFERROR(VLOOKUP($D11,BAZA!$G$1:$L$100,COLUMN()-3,FALSE),""),"")</f>
        <v>5/10</v>
      </c>
      <c r="I11" s="14" t="str">
        <f>IF($B$9&lt;&gt;"",_xlfn.IFERROR(VLOOKUP($D11,BAZA!$G$1:$L$100,COLUMN()-3,FALSE),""),"")</f>
        <v>EL.VAGA</v>
      </c>
      <c r="K11" s="3" t="s">
        <v>11</v>
      </c>
      <c r="L11" s="3" t="str">
        <f>VLOOKUP(K11,BAZA!D:K,2,FALSE)</f>
        <v>M-3-560</v>
      </c>
      <c r="M11" s="3" t="s">
        <v>13</v>
      </c>
      <c r="N11" s="3">
        <v>20</v>
      </c>
      <c r="O11" s="3" t="s">
        <v>19</v>
      </c>
      <c r="P11" s="3" t="s">
        <v>19</v>
      </c>
      <c r="Q11" s="3" t="s">
        <v>23</v>
      </c>
    </row>
    <row r="12" spans="1:17" ht="15">
      <c r="A12"/>
      <c r="B12"/>
      <c r="C12" s="24">
        <v>4</v>
      </c>
      <c r="D12" s="24" t="str">
        <f t="shared" si="0"/>
        <v>M-3-5604</v>
      </c>
      <c r="E12" s="14">
        <f>IF($B$9&lt;&gt;"",_xlfn.IFERROR(VLOOKUP($D12,BAZA!$G$1:$L$100,COLUMN()-3,FALSE),""),"")</f>
      </c>
      <c r="F12" s="14">
        <f>IF($B$9&lt;&gt;"",_xlfn.IFERROR(VLOOKUP($D12,BAZA!$G$1:$L$100,COLUMN()-3,FALSE),""),"")</f>
      </c>
      <c r="G12" s="14">
        <f>IF($B$9&lt;&gt;"",_xlfn.IFERROR(VLOOKUP($D12,BAZA!$G$1:$L$100,COLUMN()-3,FALSE),""),"")</f>
      </c>
      <c r="H12" s="14">
        <f>IF($B$9&lt;&gt;"",_xlfn.IFERROR(VLOOKUP($D12,BAZA!$G$1:$L$100,COLUMN()-3,FALSE),""),"")</f>
      </c>
      <c r="I12" s="14">
        <f>IF($B$9&lt;&gt;"",_xlfn.IFERROR(VLOOKUP($D12,BAZA!$G$1:$L$100,COLUMN()-3,FALSE),""),"")</f>
      </c>
      <c r="J12" s="5"/>
      <c r="K12"/>
      <c r="M12" s="5" t="s">
        <v>14</v>
      </c>
      <c r="N12" s="6">
        <v>40</v>
      </c>
      <c r="O12" s="5" t="s">
        <v>20</v>
      </c>
      <c r="P12" s="5" t="s">
        <v>20</v>
      </c>
      <c r="Q12" s="3" t="s">
        <v>23</v>
      </c>
    </row>
    <row r="13" spans="3:17" ht="15">
      <c r="C13" s="24">
        <v>5</v>
      </c>
      <c r="D13" s="24" t="str">
        <f t="shared" si="0"/>
        <v>M-3-5605</v>
      </c>
      <c r="E13" s="14">
        <f>IF($B$9&lt;&gt;"",_xlfn.IFERROR(VLOOKUP($D13,BAZA!$G$1:$L$100,COLUMN()-3,FALSE),""),"")</f>
      </c>
      <c r="F13" s="14">
        <f>IF($B$9&lt;&gt;"",_xlfn.IFERROR(VLOOKUP($D13,BAZA!$G$1:$L$100,COLUMN()-3,FALSE),""),"")</f>
      </c>
      <c r="G13" s="14">
        <f>IF($B$9&lt;&gt;"",_xlfn.IFERROR(VLOOKUP($D13,BAZA!$G$1:$L$100,COLUMN()-3,FALSE),""),"")</f>
      </c>
      <c r="H13" s="14">
        <f>IF($B$9&lt;&gt;"",_xlfn.IFERROR(VLOOKUP($D13,BAZA!$G$1:$L$100,COLUMN()-3,FALSE),""),"")</f>
      </c>
      <c r="I13" s="14">
        <f>IF($B$9&lt;&gt;"",_xlfn.IFERROR(VLOOKUP($D13,BAZA!$G$1:$L$100,COLUMN()-3,FALSE),""),"")</f>
      </c>
      <c r="J13" s="5"/>
      <c r="K13"/>
      <c r="M13" s="5" t="s">
        <v>12</v>
      </c>
      <c r="N13" s="6">
        <v>100</v>
      </c>
      <c r="O13" s="5" t="s">
        <v>21</v>
      </c>
      <c r="P13" s="5" t="s">
        <v>21</v>
      </c>
      <c r="Q13" s="3" t="s">
        <v>23</v>
      </c>
    </row>
    <row r="14" spans="3:17" ht="15">
      <c r="C14" s="24">
        <v>6</v>
      </c>
      <c r="D14" s="24" t="str">
        <f t="shared" si="0"/>
        <v>M-3-5606</v>
      </c>
      <c r="E14" s="14">
        <f>IF($B$9&lt;&gt;"",_xlfn.IFERROR(VLOOKUP($D14,BAZA!$G$1:$L$100,COLUMN()-3,FALSE),""),"")</f>
      </c>
      <c r="F14" s="14">
        <f>IF($B$9&lt;&gt;"",_xlfn.IFERROR(VLOOKUP($D14,BAZA!$G$1:$L$100,COLUMN()-3,FALSE),""),"")</f>
      </c>
      <c r="G14" s="14">
        <f>IF($B$9&lt;&gt;"",_xlfn.IFERROR(VLOOKUP($D14,BAZA!$G$1:$L$100,COLUMN()-3,FALSE),""),"")</f>
      </c>
      <c r="H14" s="14">
        <f>IF($B$9&lt;&gt;"",_xlfn.IFERROR(VLOOKUP($D14,BAZA!$G$1:$L$100,COLUMN()-3,FALSE),""),"")</f>
      </c>
      <c r="I14" s="14">
        <f>IF($B$9&lt;&gt;"",_xlfn.IFERROR(VLOOKUP($D14,BAZA!$G$1:$L$100,COLUMN()-3,FALSE),""),"")</f>
      </c>
      <c r="J14" s="5"/>
      <c r="K14"/>
      <c r="M14" s="3"/>
      <c r="N14" s="3"/>
      <c r="O14" s="3"/>
      <c r="P14" s="5"/>
      <c r="Q14" s="6"/>
    </row>
    <row r="15" spans="3:17" ht="15">
      <c r="C15" s="24">
        <v>7</v>
      </c>
      <c r="D15" s="24" t="str">
        <f t="shared" si="0"/>
        <v>M-3-5607</v>
      </c>
      <c r="E15" s="14">
        <f>IF($B$9&lt;&gt;"",_xlfn.IFERROR(VLOOKUP($D15,BAZA!$G$1:$L$100,COLUMN()-3,FALSE),""),"")</f>
      </c>
      <c r="F15" s="14">
        <f>IF($B$9&lt;&gt;"",_xlfn.IFERROR(VLOOKUP($D15,BAZA!$G$1:$L$100,COLUMN()-3,FALSE),""),"")</f>
      </c>
      <c r="G15" s="14">
        <f>IF($B$9&lt;&gt;"",_xlfn.IFERROR(VLOOKUP($D15,BAZA!$G$1:$L$100,COLUMN()-3,FALSE),""),"")</f>
      </c>
      <c r="H15" s="14">
        <f>IF($B$9&lt;&gt;"",_xlfn.IFERROR(VLOOKUP($D15,BAZA!$G$1:$L$100,COLUMN()-3,FALSE),""),"")</f>
      </c>
      <c r="I15" s="14">
        <f>IF($B$9&lt;&gt;"",_xlfn.IFERROR(VLOOKUP($D15,BAZA!$G$1:$L$100,COLUMN()-3,FALSE),""),"")</f>
      </c>
      <c r="K15"/>
      <c r="M15" s="3"/>
      <c r="N15" s="3"/>
      <c r="O15" s="3"/>
      <c r="P15" s="5"/>
      <c r="Q15" s="6"/>
    </row>
    <row r="16" spans="3:17" ht="18.75">
      <c r="C16" s="24">
        <v>8</v>
      </c>
      <c r="D16" s="24" t="str">
        <f t="shared" si="0"/>
        <v>M-3-5608</v>
      </c>
      <c r="E16" s="14">
        <f>IF($B$9&lt;&gt;"",_xlfn.IFERROR(VLOOKUP($D16,BAZA!$G$1:$L$100,COLUMN()-3,FALSE),""),"")</f>
      </c>
      <c r="F16" s="14">
        <f>IF($B$9&lt;&gt;"",_xlfn.IFERROR(VLOOKUP($D16,BAZA!$G$1:$L$100,COLUMN()-3,FALSE),""),"")</f>
      </c>
      <c r="G16" s="14">
        <f>IF($B$9&lt;&gt;"",_xlfn.IFERROR(VLOOKUP($D16,BAZA!$G$1:$L$100,COLUMN()-3,FALSE),""),"")</f>
      </c>
      <c r="H16" s="14">
        <f>IF($B$9&lt;&gt;"",_xlfn.IFERROR(VLOOKUP($D16,BAZA!$G$1:$L$100,COLUMN()-3,FALSE),""),"")</f>
      </c>
      <c r="I16" s="14">
        <f>IF($B$9&lt;&gt;"",_xlfn.IFERROR(VLOOKUP($D16,BAZA!$G$1:$L$100,COLUMN()-3,FALSE),""),"")</f>
      </c>
      <c r="J16" s="5"/>
      <c r="K16" s="8" t="s">
        <v>75</v>
      </c>
      <c r="L16" s="8"/>
      <c r="M16" s="9"/>
      <c r="N16" s="9"/>
      <c r="O16" s="9"/>
      <c r="P16" s="10"/>
      <c r="Q16" s="11"/>
    </row>
    <row r="17" spans="3:17" ht="18.75">
      <c r="C17" s="24">
        <v>9</v>
      </c>
      <c r="D17" s="24" t="str">
        <f t="shared" si="0"/>
        <v>M-3-5609</v>
      </c>
      <c r="E17" s="14">
        <f>IF($B$9&lt;&gt;"",_xlfn.IFERROR(VLOOKUP($D17,BAZA!$G$1:$L$100,COLUMN()-3,FALSE),""),"")</f>
      </c>
      <c r="F17" s="14">
        <f>IF($B$9&lt;&gt;"",_xlfn.IFERROR(VLOOKUP($D17,BAZA!$G$1:$L$100,COLUMN()-3,FALSE),""),"")</f>
      </c>
      <c r="G17" s="14">
        <f>IF($B$9&lt;&gt;"",_xlfn.IFERROR(VLOOKUP($D17,BAZA!$G$1:$L$100,COLUMN()-3,FALSE),""),"")</f>
      </c>
      <c r="H17" s="14">
        <f>IF($B$9&lt;&gt;"",_xlfn.IFERROR(VLOOKUP($D17,BAZA!$G$1:$L$100,COLUMN()-3,FALSE),""),"")</f>
      </c>
      <c r="I17" s="14">
        <f>IF($B$9&lt;&gt;"",_xlfn.IFERROR(VLOOKUP($D17,BAZA!$G$1:$L$100,COLUMN()-3,FALSE),""),"")</f>
      </c>
      <c r="J17" s="6"/>
      <c r="K17" s="8" t="s">
        <v>76</v>
      </c>
      <c r="L17" s="8"/>
      <c r="M17" s="9"/>
      <c r="N17" s="9"/>
      <c r="O17" s="9"/>
      <c r="P17" s="10"/>
      <c r="Q17" s="11"/>
    </row>
    <row r="18" spans="3:10" ht="15">
      <c r="C18" s="24">
        <v>10</v>
      </c>
      <c r="D18" s="24" t="str">
        <f t="shared" si="0"/>
        <v>M-3-56010</v>
      </c>
      <c r="E18" s="14">
        <f>IF($B$9&lt;&gt;"",_xlfn.IFERROR(VLOOKUP($D18,BAZA!$G$1:$L$100,COLUMN()-3,FALSE),""),"")</f>
      </c>
      <c r="F18" s="14">
        <f>IF($B$9&lt;&gt;"",_xlfn.IFERROR(VLOOKUP($D18,BAZA!$G$1:$L$100,COLUMN()-3,FALSE),""),"")</f>
      </c>
      <c r="G18" s="14">
        <f>IF($B$9&lt;&gt;"",_xlfn.IFERROR(VLOOKUP($D18,BAZA!$G$1:$L$100,COLUMN()-3,FALSE),""),"")</f>
      </c>
      <c r="H18" s="14">
        <f>IF($B$9&lt;&gt;"",_xlfn.IFERROR(VLOOKUP($D18,BAZA!$G$1:$L$100,COLUMN()-3,FALSE),""),"")</f>
      </c>
      <c r="I18" s="14">
        <f>IF($B$9&lt;&gt;"",_xlfn.IFERROR(VLOOKUP($D18,BAZA!$G$1:$L$100,COLUMN()-3,FALSE),""),"")</f>
      </c>
      <c r="J18" s="5"/>
    </row>
    <row r="19" spans="3:10" ht="15">
      <c r="C19" s="24">
        <v>11</v>
      </c>
      <c r="D19" s="24" t="str">
        <f t="shared" si="0"/>
        <v>M-3-56011</v>
      </c>
      <c r="E19" s="14">
        <f>IF($B$9&lt;&gt;"",_xlfn.IFERROR(VLOOKUP($D19,BAZA!$G$1:$L$100,COLUMN()-3,FALSE),""),"")</f>
      </c>
      <c r="F19" s="14">
        <f>IF($B$9&lt;&gt;"",_xlfn.IFERROR(VLOOKUP($D19,BAZA!$G$1:$L$100,COLUMN()-3,FALSE),""),"")</f>
      </c>
      <c r="G19" s="14">
        <f>IF($B$9&lt;&gt;"",_xlfn.IFERROR(VLOOKUP($D19,BAZA!$G$1:$L$100,COLUMN()-3,FALSE),""),"")</f>
      </c>
      <c r="H19" s="14">
        <f>IF($B$9&lt;&gt;"",_xlfn.IFERROR(VLOOKUP($D19,BAZA!$G$1:$L$100,COLUMN()-3,FALSE),""),"")</f>
      </c>
      <c r="I19" s="14">
        <f>IF($B$9&lt;&gt;"",_xlfn.IFERROR(VLOOKUP($D19,BAZA!$G$1:$L$100,COLUMN()-3,FALSE),""),"")</f>
      </c>
      <c r="J19" s="5"/>
    </row>
    <row r="20" spans="3:11" s="8" customFormat="1" ht="18.75">
      <c r="C20" s="24">
        <v>12</v>
      </c>
      <c r="D20" s="24" t="str">
        <f t="shared" si="0"/>
        <v>M-3-56012</v>
      </c>
      <c r="E20" s="14">
        <f>IF($B$9&lt;&gt;"",_xlfn.IFERROR(VLOOKUP($D20,BAZA!$G$1:$L$100,COLUMN()-3,FALSE),""),"")</f>
      </c>
      <c r="F20" s="14">
        <f>IF($B$9&lt;&gt;"",_xlfn.IFERROR(VLOOKUP($D20,BAZA!$G$1:$L$100,COLUMN()-3,FALSE),""),"")</f>
      </c>
      <c r="G20" s="14">
        <f>IF($B$9&lt;&gt;"",_xlfn.IFERROR(VLOOKUP($D20,BAZA!$G$1:$L$100,COLUMN()-3,FALSE),""),"")</f>
      </c>
      <c r="H20" s="14">
        <f>IF($B$9&lt;&gt;"",_xlfn.IFERROR(VLOOKUP($D20,BAZA!$G$1:$L$100,COLUMN()-3,FALSE),""),"")</f>
      </c>
      <c r="I20" s="14">
        <f>IF($B$9&lt;&gt;"",_xlfn.IFERROR(VLOOKUP($D20,BAZA!$G$1:$L$100,COLUMN()-3,FALSE),""),"")</f>
      </c>
      <c r="J20" s="10"/>
      <c r="K20" s="9"/>
    </row>
    <row r="21" spans="3:11" s="8" customFormat="1" ht="18.75">
      <c r="C21" s="24">
        <v>13</v>
      </c>
      <c r="D21" s="24" t="str">
        <f t="shared" si="0"/>
        <v>M-3-56013</v>
      </c>
      <c r="E21" s="14">
        <f>IF($B$9&lt;&gt;"",_xlfn.IFERROR(VLOOKUP($D21,BAZA!$G$1:$L$100,COLUMN()-3,FALSE),""),"")</f>
      </c>
      <c r="F21" s="14">
        <f>IF($B$9&lt;&gt;"",_xlfn.IFERROR(VLOOKUP($D21,BAZA!$G$1:$L$100,COLUMN()-3,FALSE),""),"")</f>
      </c>
      <c r="G21" s="14">
        <f>IF($B$9&lt;&gt;"",_xlfn.IFERROR(VLOOKUP($D21,BAZA!$G$1:$L$100,COLUMN()-3,FALSE),""),"")</f>
      </c>
      <c r="H21" s="14">
        <f>IF($B$9&lt;&gt;"",_xlfn.IFERROR(VLOOKUP($D21,BAZA!$G$1:$L$100,COLUMN()-3,FALSE),""),"")</f>
      </c>
      <c r="I21" s="14">
        <f>IF($B$9&lt;&gt;"",_xlfn.IFERROR(VLOOKUP($D21,BAZA!$G$1:$L$100,COLUMN()-3,FALSE),""),"")</f>
      </c>
      <c r="J21" s="10"/>
      <c r="K21" s="9"/>
    </row>
    <row r="22" spans="3:10" ht="15">
      <c r="C22" s="24">
        <v>14</v>
      </c>
      <c r="D22" s="24" t="str">
        <f t="shared" si="0"/>
        <v>M-3-56014</v>
      </c>
      <c r="E22" s="14">
        <f>IF($B$9&lt;&gt;"",_xlfn.IFERROR(VLOOKUP($D22,BAZA!$G$1:$L$100,COLUMN()-3,FALSE),""),"")</f>
      </c>
      <c r="F22" s="14">
        <f>IF($B$9&lt;&gt;"",_xlfn.IFERROR(VLOOKUP($D22,BAZA!$G$1:$L$100,COLUMN()-3,FALSE),""),"")</f>
      </c>
      <c r="G22" s="14">
        <f>IF($B$9&lt;&gt;"",_xlfn.IFERROR(VLOOKUP($D22,BAZA!$G$1:$L$100,COLUMN()-3,FALSE),""),"")</f>
      </c>
      <c r="H22" s="14">
        <f>IF($B$9&lt;&gt;"",_xlfn.IFERROR(VLOOKUP($D22,BAZA!$G$1:$L$100,COLUMN()-3,FALSE),""),"")</f>
      </c>
      <c r="I22" s="14">
        <f>IF($B$9&lt;&gt;"",_xlfn.IFERROR(VLOOKUP($D22,BAZA!$G$1:$L$100,COLUMN()-3,FALSE),""),"")</f>
      </c>
      <c r="J22" s="6"/>
    </row>
    <row r="23" spans="3:10" ht="15">
      <c r="C23" s="24">
        <v>15</v>
      </c>
      <c r="D23" s="24" t="str">
        <f t="shared" si="0"/>
        <v>M-3-56015</v>
      </c>
      <c r="E23" s="14">
        <f>IF($B$9&lt;&gt;"",_xlfn.IFERROR(VLOOKUP($D23,BAZA!$G$1:$L$100,COLUMN()-3,FALSE),""),"")</f>
      </c>
      <c r="F23" s="14">
        <f>IF($B$9&lt;&gt;"",_xlfn.IFERROR(VLOOKUP($D23,BAZA!$G$1:$L$100,COLUMN()-3,FALSE),""),"")</f>
      </c>
      <c r="G23" s="14">
        <f>IF($B$9&lt;&gt;"",_xlfn.IFERROR(VLOOKUP($D23,BAZA!$G$1:$L$100,COLUMN()-3,FALSE),""),"")</f>
      </c>
      <c r="H23" s="14">
        <f>IF($B$9&lt;&gt;"",_xlfn.IFERROR(VLOOKUP($D23,BAZA!$G$1:$L$100,COLUMN()-3,FALSE),""),"")</f>
      </c>
      <c r="I23" s="14">
        <f>IF($B$9&lt;&gt;"",_xlfn.IFERROR(VLOOKUP($D23,BAZA!$G$1:$L$100,COLUMN()-3,FALSE),""),"")</f>
      </c>
      <c r="J23" s="5"/>
    </row>
    <row r="24" spans="3:10" ht="15">
      <c r="C24" s="24">
        <v>16</v>
      </c>
      <c r="D24" s="24" t="str">
        <f t="shared" si="0"/>
        <v>M-3-56016</v>
      </c>
      <c r="E24" s="14">
        <f>IF($B$9&lt;&gt;"",_xlfn.IFERROR(VLOOKUP($D24,BAZA!$G$1:$L$100,COLUMN()-3,FALSE),""),"")</f>
      </c>
      <c r="F24" s="14">
        <f>IF($B$9&lt;&gt;"",_xlfn.IFERROR(VLOOKUP($D24,BAZA!$G$1:$L$100,COLUMN()-3,FALSE),""),"")</f>
      </c>
      <c r="G24" s="14">
        <f>IF($B$9&lt;&gt;"",_xlfn.IFERROR(VLOOKUP($D24,BAZA!$G$1:$L$100,COLUMN()-3,FALSE),""),"")</f>
      </c>
      <c r="H24" s="14">
        <f>IF($B$9&lt;&gt;"",_xlfn.IFERROR(VLOOKUP($D24,BAZA!$G$1:$L$100,COLUMN()-3,FALSE),""),"")</f>
      </c>
      <c r="I24" s="14">
        <f>IF($B$9&lt;&gt;"",_xlfn.IFERROR(VLOOKUP($D24,BAZA!$G$1:$L$100,COLUMN()-3,FALSE),""),"")</f>
      </c>
      <c r="J24" s="5"/>
    </row>
    <row r="25" spans="3:10" ht="15">
      <c r="C25" s="24">
        <v>17</v>
      </c>
      <c r="D25" s="24" t="str">
        <f t="shared" si="0"/>
        <v>M-3-56017</v>
      </c>
      <c r="E25" s="14">
        <f>IF($B$9&lt;&gt;"",_xlfn.IFERROR(VLOOKUP($D25,BAZA!$G$1:$L$100,COLUMN()-3,FALSE),""),"")</f>
      </c>
      <c r="F25" s="14">
        <f>IF($B$9&lt;&gt;"",_xlfn.IFERROR(VLOOKUP($D25,BAZA!$G$1:$L$100,COLUMN()-3,FALSE),""),"")</f>
      </c>
      <c r="G25" s="14">
        <f>IF($B$9&lt;&gt;"",_xlfn.IFERROR(VLOOKUP($D25,BAZA!$G$1:$L$100,COLUMN()-3,FALSE),""),"")</f>
      </c>
      <c r="H25" s="14">
        <f>IF($B$9&lt;&gt;"",_xlfn.IFERROR(VLOOKUP($D25,BAZA!$G$1:$L$100,COLUMN()-3,FALSE),""),"")</f>
      </c>
      <c r="I25" s="14">
        <f>IF($B$9&lt;&gt;"",_xlfn.IFERROR(VLOOKUP($D25,BAZA!$G$1:$L$100,COLUMN()-3,FALSE),""),"")</f>
      </c>
      <c r="J25" s="5"/>
    </row>
    <row r="26" spans="1:10" ht="15">
      <c r="A26"/>
      <c r="B26"/>
      <c r="C26" s="24">
        <v>18</v>
      </c>
      <c r="D26" s="24" t="str">
        <f t="shared" si="0"/>
        <v>M-3-56018</v>
      </c>
      <c r="E26" s="14">
        <f>IF($B$9&lt;&gt;"",_xlfn.IFERROR(VLOOKUP($D26,BAZA!$G$1:$L$100,COLUMN()-3,FALSE),""),"")</f>
      </c>
      <c r="F26" s="14">
        <f>IF($B$9&lt;&gt;"",_xlfn.IFERROR(VLOOKUP($D26,BAZA!$G$1:$L$100,COLUMN()-3,FALSE),""),"")</f>
      </c>
      <c r="G26" s="14">
        <f>IF($B$9&lt;&gt;"",_xlfn.IFERROR(VLOOKUP($D26,BAZA!$G$1:$L$100,COLUMN()-3,FALSE),""),"")</f>
      </c>
      <c r="H26" s="14">
        <f>IF($B$9&lt;&gt;"",_xlfn.IFERROR(VLOOKUP($D26,BAZA!$G$1:$L$100,COLUMN()-3,FALSE),""),"")</f>
      </c>
      <c r="I26" s="14">
        <f>IF($B$9&lt;&gt;"",_xlfn.IFERROR(VLOOKUP($D26,BAZA!$G$1:$L$100,COLUMN()-3,FALSE),""),"")</f>
      </c>
      <c r="J26" s="5"/>
    </row>
    <row r="27" spans="3:10" ht="15">
      <c r="C27" s="24">
        <v>19</v>
      </c>
      <c r="D27" s="24" t="str">
        <f>CONCATENATE($B$9,C27)</f>
        <v>M-3-56019</v>
      </c>
      <c r="E27" s="14">
        <f>IF($B$9&lt;&gt;"",_xlfn.IFERROR(VLOOKUP($D27,BAZA!$G$1:$L$100,COLUMN()-3,FALSE),""),"")</f>
      </c>
      <c r="F27" s="14">
        <f>IF($B$9&lt;&gt;"",_xlfn.IFERROR(VLOOKUP($D27,BAZA!$G$1:$L$100,COLUMN()-3,FALSE),""),"")</f>
      </c>
      <c r="G27" s="14">
        <f>IF($B$9&lt;&gt;"",_xlfn.IFERROR(VLOOKUP($D27,BAZA!$G$1:$L$100,COLUMN()-3,FALSE),""),"")</f>
      </c>
      <c r="H27" s="14">
        <f>IF($B$9&lt;&gt;"",_xlfn.IFERROR(VLOOKUP($D27,BAZA!$G$1:$L$100,COLUMN()-3,FALSE),""),"")</f>
      </c>
      <c r="I27" s="14">
        <f>IF($B$9&lt;&gt;"",_xlfn.IFERROR(VLOOKUP($D27,BAZA!$G$1:$L$100,COLUMN()-3,FALSE),""),"")</f>
      </c>
      <c r="J27" s="5"/>
    </row>
    <row r="28" spans="3:9" ht="15">
      <c r="C28" s="24">
        <v>20</v>
      </c>
      <c r="D28" s="24" t="str">
        <f>CONCATENATE($B$9,C28)</f>
        <v>M-3-56020</v>
      </c>
      <c r="E28" s="14">
        <f>IF($B$9&lt;&gt;"",_xlfn.IFERROR(VLOOKUP($D28,BAZA!$G$1:$L$100,COLUMN()-3,FALSE),""),"")</f>
      </c>
      <c r="F28" s="14">
        <f>IF($B$9&lt;&gt;"",_xlfn.IFERROR(VLOOKUP($D28,BAZA!$G$1:$L$100,COLUMN()-3,FALSE),""),"")</f>
      </c>
      <c r="G28" s="14">
        <f>IF($B$9&lt;&gt;"",_xlfn.IFERROR(VLOOKUP($D28,BAZA!$G$1:$L$100,COLUMN()-3,FALSE),""),"")</f>
      </c>
      <c r="H28" s="14">
        <f>IF($B$9&lt;&gt;"",_xlfn.IFERROR(VLOOKUP($D28,BAZA!$G$1:$L$100,COLUMN()-3,FALSE),""),"")</f>
      </c>
      <c r="I28" s="14">
        <f>IF($B$9&lt;&gt;"",_xlfn.IFERROR(VLOOKUP($D28,BAZA!$G$1:$L$100,COLUMN()-3,FALSE),""),"")</f>
      </c>
    </row>
    <row r="29" spans="3:9" ht="15">
      <c r="C29" s="24">
        <v>21</v>
      </c>
      <c r="D29" s="24" t="str">
        <f aca="true" t="shared" si="1" ref="D29:D36">CONCATENATE($B$9,C29)</f>
        <v>M-3-56021</v>
      </c>
      <c r="E29" s="14">
        <f>IF($B$9&lt;&gt;"",_xlfn.IFERROR(VLOOKUP($D29,BAZA!$G$1:$L$100,COLUMN()-3,FALSE),""),"")</f>
      </c>
      <c r="F29" s="14">
        <f>IF($B$9&lt;&gt;"",_xlfn.IFERROR(VLOOKUP($D29,BAZA!$G$1:$L$100,COLUMN()-3,FALSE),""),"")</f>
      </c>
      <c r="G29" s="14">
        <f>IF($B$9&lt;&gt;"",_xlfn.IFERROR(VLOOKUP($D29,BAZA!$G$1:$L$100,COLUMN()-3,FALSE),""),"")</f>
      </c>
      <c r="H29" s="14">
        <f>IF($B$9&lt;&gt;"",_xlfn.IFERROR(VLOOKUP($D29,BAZA!$G$1:$L$100,COLUMN()-3,FALSE),""),"")</f>
      </c>
      <c r="I29" s="14">
        <f>IF($B$9&lt;&gt;"",_xlfn.IFERROR(VLOOKUP($D29,BAZA!$G$1:$L$100,COLUMN()-3,FALSE),""),"")</f>
      </c>
    </row>
    <row r="30" spans="3:9" ht="15">
      <c r="C30" s="24">
        <v>22</v>
      </c>
      <c r="D30" s="24" t="str">
        <f t="shared" si="1"/>
        <v>M-3-56022</v>
      </c>
      <c r="E30" s="14">
        <f>IF($B$9&lt;&gt;"",_xlfn.IFERROR(VLOOKUP($D30,BAZA!$G$1:$L$100,COLUMN()-3,FALSE),""),"")</f>
      </c>
      <c r="F30" s="14">
        <f>IF($B$9&lt;&gt;"",_xlfn.IFERROR(VLOOKUP($D30,BAZA!$G$1:$L$100,COLUMN()-3,FALSE),""),"")</f>
      </c>
      <c r="G30" s="14">
        <f>IF($B$9&lt;&gt;"",_xlfn.IFERROR(VLOOKUP($D30,BAZA!$G$1:$L$100,COLUMN()-3,FALSE),""),"")</f>
      </c>
      <c r="H30" s="14">
        <f>IF($B$9&lt;&gt;"",_xlfn.IFERROR(VLOOKUP($D30,BAZA!$G$1:$L$100,COLUMN()-3,FALSE),""),"")</f>
      </c>
      <c r="I30" s="14">
        <f>IF($B$9&lt;&gt;"",_xlfn.IFERROR(VLOOKUP($D30,BAZA!$G$1:$L$100,COLUMN()-3,FALSE),""),"")</f>
      </c>
    </row>
    <row r="31" spans="3:9" ht="15">
      <c r="C31" s="24">
        <v>23</v>
      </c>
      <c r="D31" s="24" t="str">
        <f t="shared" si="1"/>
        <v>M-3-56023</v>
      </c>
      <c r="E31" s="14">
        <f>IF($B$9&lt;&gt;"",_xlfn.IFERROR(VLOOKUP($D31,BAZA!$G$1:$L$100,COLUMN()-3,FALSE),""),"")</f>
      </c>
      <c r="F31" s="14">
        <f>IF($B$9&lt;&gt;"",_xlfn.IFERROR(VLOOKUP($D31,BAZA!$G$1:$L$100,COLUMN()-3,FALSE),""),"")</f>
      </c>
      <c r="G31" s="14">
        <f>IF($B$9&lt;&gt;"",_xlfn.IFERROR(VLOOKUP($D31,BAZA!$G$1:$L$100,COLUMN()-3,FALSE),""),"")</f>
      </c>
      <c r="H31" s="14">
        <f>IF($B$9&lt;&gt;"",_xlfn.IFERROR(VLOOKUP($D31,BAZA!$G$1:$L$100,COLUMN()-3,FALSE),""),"")</f>
      </c>
      <c r="I31" s="14">
        <f>IF($B$9&lt;&gt;"",_xlfn.IFERROR(VLOOKUP($D31,BAZA!$G$1:$L$100,COLUMN()-3,FALSE),""),"")</f>
      </c>
    </row>
    <row r="32" spans="3:9" ht="15">
      <c r="C32" s="24">
        <v>24</v>
      </c>
      <c r="D32" s="24" t="str">
        <f t="shared" si="1"/>
        <v>M-3-56024</v>
      </c>
      <c r="E32" s="14">
        <f>IF($B$9&lt;&gt;"",_xlfn.IFERROR(VLOOKUP($D32,BAZA!$G$1:$L$100,COLUMN()-3,FALSE),""),"")</f>
      </c>
      <c r="F32" s="14">
        <f>IF($B$9&lt;&gt;"",_xlfn.IFERROR(VLOOKUP($D32,BAZA!$G$1:$L$100,COLUMN()-3,FALSE),""),"")</f>
      </c>
      <c r="G32" s="14">
        <f>IF($B$9&lt;&gt;"",_xlfn.IFERROR(VLOOKUP($D32,BAZA!$G$1:$L$100,COLUMN()-3,FALSE),""),"")</f>
      </c>
      <c r="H32" s="14">
        <f>IF($B$9&lt;&gt;"",_xlfn.IFERROR(VLOOKUP($D32,BAZA!$G$1:$L$100,COLUMN()-3,FALSE),""),"")</f>
      </c>
      <c r="I32" s="14">
        <f>IF($B$9&lt;&gt;"",_xlfn.IFERROR(VLOOKUP($D32,BAZA!$G$1:$L$100,COLUMN()-3,FALSE),""),"")</f>
      </c>
    </row>
    <row r="33" spans="3:9" ht="15">
      <c r="C33" s="24">
        <v>25</v>
      </c>
      <c r="D33" s="24" t="str">
        <f t="shared" si="1"/>
        <v>M-3-56025</v>
      </c>
      <c r="E33" s="14">
        <f>IF($B$9&lt;&gt;"",_xlfn.IFERROR(VLOOKUP($D33,BAZA!$G$1:$L$100,COLUMN()-3,FALSE),""),"")</f>
      </c>
      <c r="F33" s="14">
        <f>IF($B$9&lt;&gt;"",_xlfn.IFERROR(VLOOKUP($D33,BAZA!$G$1:$L$100,COLUMN()-3,FALSE),""),"")</f>
      </c>
      <c r="G33" s="14">
        <f>IF($B$9&lt;&gt;"",_xlfn.IFERROR(VLOOKUP($D33,BAZA!$G$1:$L$100,COLUMN()-3,FALSE),""),"")</f>
      </c>
      <c r="H33" s="14">
        <f>IF($B$9&lt;&gt;"",_xlfn.IFERROR(VLOOKUP($D33,BAZA!$G$1:$L$100,COLUMN()-3,FALSE),""),"")</f>
      </c>
      <c r="I33" s="14">
        <f>IF($B$9&lt;&gt;"",_xlfn.IFERROR(VLOOKUP($D33,BAZA!$G$1:$L$100,COLUMN()-3,FALSE),""),"")</f>
      </c>
    </row>
    <row r="34" spans="3:9" ht="15">
      <c r="C34" s="24">
        <v>26</v>
      </c>
      <c r="D34" s="24" t="str">
        <f t="shared" si="1"/>
        <v>M-3-56026</v>
      </c>
      <c r="E34" s="14">
        <f>IF($B$9&lt;&gt;"",_xlfn.IFERROR(VLOOKUP($D34,BAZA!$G$1:$L$100,COLUMN()-3,FALSE),""),"")</f>
      </c>
      <c r="F34" s="14">
        <f>IF($B$9&lt;&gt;"",_xlfn.IFERROR(VLOOKUP($D34,BAZA!$G$1:$L$100,COLUMN()-3,FALSE),""),"")</f>
      </c>
      <c r="G34" s="14">
        <f>IF($B$9&lt;&gt;"",_xlfn.IFERROR(VLOOKUP($D34,BAZA!$G$1:$L$100,COLUMN()-3,FALSE),""),"")</f>
      </c>
      <c r="H34" s="14">
        <f>IF($B$9&lt;&gt;"",_xlfn.IFERROR(VLOOKUP($D34,BAZA!$G$1:$L$100,COLUMN()-3,FALSE),""),"")</f>
      </c>
      <c r="I34" s="14">
        <f>IF($B$9&lt;&gt;"",_xlfn.IFERROR(VLOOKUP($D34,BAZA!$G$1:$L$100,COLUMN()-3,FALSE),""),"")</f>
      </c>
    </row>
    <row r="35" spans="3:9" ht="15">
      <c r="C35" s="24">
        <v>27</v>
      </c>
      <c r="D35" s="24" t="str">
        <f t="shared" si="1"/>
        <v>M-3-56027</v>
      </c>
      <c r="E35" s="14">
        <f>IF($B$9&lt;&gt;"",_xlfn.IFERROR(VLOOKUP($D35,BAZA!$G$1:$L$100,COLUMN()-3,FALSE),""),"")</f>
      </c>
      <c r="F35" s="14">
        <f>IF($B$9&lt;&gt;"",_xlfn.IFERROR(VLOOKUP($D35,BAZA!$G$1:$L$100,COLUMN()-3,FALSE),""),"")</f>
      </c>
      <c r="G35" s="14">
        <f>IF($B$9&lt;&gt;"",_xlfn.IFERROR(VLOOKUP($D35,BAZA!$G$1:$L$100,COLUMN()-3,FALSE),""),"")</f>
      </c>
      <c r="H35" s="14">
        <f>IF($B$9&lt;&gt;"",_xlfn.IFERROR(VLOOKUP($D35,BAZA!$G$1:$L$100,COLUMN()-3,FALSE),""),"")</f>
      </c>
      <c r="I35" s="14">
        <f>IF($B$9&lt;&gt;"",_xlfn.IFERROR(VLOOKUP($D35,BAZA!$G$1:$L$100,COLUMN()-3,FALSE),""),"")</f>
      </c>
    </row>
    <row r="36" spans="1:9" ht="15">
      <c r="A36"/>
      <c r="B36"/>
      <c r="C36" s="24">
        <v>28</v>
      </c>
      <c r="D36" s="24" t="str">
        <f t="shared" si="1"/>
        <v>M-3-56028</v>
      </c>
      <c r="E36" s="14">
        <f>IF($B$9&lt;&gt;"",_xlfn.IFERROR(VLOOKUP($D36,BAZA!$G$1:$L$100,COLUMN()-3,FALSE),""),"")</f>
      </c>
      <c r="F36" s="14">
        <f>IF($B$9&lt;&gt;"",_xlfn.IFERROR(VLOOKUP($D36,BAZA!$G$1:$L$100,COLUMN()-3,FALSE),""),"")</f>
      </c>
      <c r="G36" s="14">
        <f>IF($B$9&lt;&gt;"",_xlfn.IFERROR(VLOOKUP($D36,BAZA!$G$1:$L$100,COLUMN()-3,FALSE),""),"")</f>
      </c>
      <c r="H36" s="14">
        <f>IF($B$9&lt;&gt;"",_xlfn.IFERROR(VLOOKUP($D36,BAZA!$G$1:$L$100,COLUMN()-3,FALSE),""),"")</f>
      </c>
      <c r="I36" s="14">
        <f>IF($B$9&lt;&gt;"",_xlfn.IFERROR(VLOOKUP($D36,BAZA!$G$1:$L$100,COLUMN()-3,FALSE),""),"")</f>
      </c>
    </row>
    <row r="37" spans="2:9" ht="15">
      <c r="B37"/>
      <c r="C37"/>
      <c r="D37"/>
      <c r="F37" s="12"/>
      <c r="H37" s="5"/>
      <c r="I37" s="6"/>
    </row>
    <row r="38" spans="1:9" ht="15">
      <c r="A38"/>
      <c r="B38"/>
      <c r="C38"/>
      <c r="D38"/>
      <c r="F38" s="18"/>
      <c r="H38" s="5"/>
      <c r="I38" s="6"/>
    </row>
    <row r="39" spans="1:9" ht="15">
      <c r="A39"/>
      <c r="B39"/>
      <c r="C39"/>
      <c r="D39"/>
      <c r="H39" s="5"/>
      <c r="I39" s="6"/>
    </row>
  </sheetData>
  <sheetProtection/>
  <dataValidations count="3">
    <dataValidation type="list" allowBlank="1" showInputMessage="1" showErrorMessage="1" sqref="A9">
      <formula1>OFFSET(Pocetno,MATCH($A$5,Nazivi,0)-1,0,COUNTIF(Nazivi,A5),1)</formula1>
    </dataValidation>
    <dataValidation type="list" allowBlank="1" showInputMessage="1" showErrorMessage="1" sqref="K11">
      <formula1>OFFSET(Pocetno,MATCH($A$5,Nazivi,0)-1,0,COUNTIF(Nazivi,A11),1)</formula1>
    </dataValidation>
    <dataValidation type="list" allowBlank="1" showInputMessage="1" showErrorMessage="1" sqref="A5">
      <formula1>PR.NAME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 -</cp:lastModifiedBy>
  <dcterms:created xsi:type="dcterms:W3CDTF">2013-03-23T21:40:44Z</dcterms:created>
  <dcterms:modified xsi:type="dcterms:W3CDTF">2013-04-02T17:29:29Z</dcterms:modified>
  <cp:category/>
  <cp:version/>
  <cp:contentType/>
  <cp:contentStatus/>
</cp:coreProperties>
</file>