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555" yWindow="555" windowWidth="20730" windowHeight="11760" tabRatio="500" activeTab="1"/>
  </bookViews>
  <sheets>
    <sheet name="Baza" sheetId="1" r:id="rId1"/>
    <sheet name="Sheet2" sheetId="2" r:id="rId2"/>
  </sheets>
  <definedNames>
    <definedName name="zebra">Sheet2!$D$3:$D$7,Sheet2!$F$3:$F$5,Sheet2!$F$6:$F$7,Sheet2!$H$3:$H$7,Sheet2!$J$3:$J$7,Sheet2!$L$3:$L$7,Sheet2!$N$3:$N$7,Sheet2!$P$3:$P$6,Sheet2!$P$6:$P$7,Sheet2!$R$3:$R$7,Sheet2!$T$3:$T$7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5" i="2" l="1"/>
  <c r="X4" i="2"/>
  <c r="X5" i="2"/>
  <c r="X6" i="2"/>
  <c r="X7" i="2"/>
  <c r="X8" i="2"/>
  <c r="X9" i="2"/>
  <c r="X10" i="2"/>
  <c r="X11" i="2"/>
  <c r="X12" i="2"/>
  <c r="X13" i="2"/>
  <c r="X14" i="2"/>
  <c r="X3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U4" i="2"/>
  <c r="S4" i="2"/>
  <c r="Q4" i="2"/>
  <c r="O4" i="2"/>
  <c r="M4" i="2"/>
  <c r="K4" i="2"/>
  <c r="I4" i="2"/>
  <c r="G4" i="2"/>
  <c r="E4" i="2"/>
  <c r="T4" i="2"/>
  <c r="R4" i="2"/>
  <c r="P4" i="2"/>
  <c r="N4" i="2"/>
  <c r="L4" i="2"/>
  <c r="J4" i="2"/>
  <c r="H4" i="2"/>
  <c r="F4" i="2"/>
  <c r="D4" i="2"/>
  <c r="U3" i="2"/>
  <c r="S3" i="2"/>
  <c r="Q3" i="2"/>
  <c r="O3" i="2"/>
  <c r="M3" i="2"/>
  <c r="K3" i="2"/>
  <c r="I3" i="2"/>
  <c r="G3" i="2"/>
  <c r="E3" i="2"/>
  <c r="T3" i="2"/>
  <c r="R3" i="2"/>
  <c r="P3" i="2"/>
  <c r="N3" i="2"/>
  <c r="L3" i="2"/>
  <c r="J3" i="2"/>
  <c r="H3" i="2"/>
  <c r="F3" i="2"/>
  <c r="D3" i="2"/>
</calcChain>
</file>

<file path=xl/sharedStrings.xml><?xml version="1.0" encoding="utf-8"?>
<sst xmlns="http://schemas.openxmlformats.org/spreadsheetml/2006/main" count="12" uniqueCount="7">
  <si>
    <t>ZS1406</t>
  </si>
  <si>
    <t>ZS216</t>
  </si>
  <si>
    <t>Tip</t>
  </si>
  <si>
    <t>Količina</t>
  </si>
  <si>
    <t>Šifra</t>
  </si>
  <si>
    <t>ZS216E</t>
  </si>
  <si>
    <t>ZS216e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</si>
</sst>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1" xfId="0" applyBorder="1"/>
    <xf numFmtId="0" fontId="4" fillId="0" borderId="0" xfId="0" applyFont="1"/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/>
  </sheetViews>
  <sheetFormatPr defaultColWidth="11" defaultRowHeight="15.75" x14ac:dyDescent="0.25"/>
  <cols>
    <col min="2" max="2" width="7.125" bestFit="1" customWidth="1"/>
    <col min="3" max="3" width="2.125" bestFit="1" customWidth="1"/>
    <col min="4" max="4" width="7.125" bestFit="1" customWidth="1"/>
    <col min="5" max="5" width="2.125" bestFit="1" customWidth="1"/>
    <col min="6" max="6" width="7.125" bestFit="1" customWidth="1"/>
    <col min="7" max="7" width="2.125" bestFit="1" customWidth="1"/>
    <col min="8" max="8" width="7.125" bestFit="1" customWidth="1"/>
    <col min="9" max="9" width="2.125" bestFit="1" customWidth="1"/>
    <col min="10" max="10" width="7.125" bestFit="1" customWidth="1"/>
    <col min="11" max="11" width="2.125" bestFit="1" customWidth="1"/>
    <col min="12" max="12" width="7.125" bestFit="1" customWidth="1"/>
    <col min="13" max="13" width="2.125" bestFit="1" customWidth="1"/>
    <col min="14" max="14" width="7.125" bestFit="1" customWidth="1"/>
    <col min="15" max="15" width="2.125" bestFit="1" customWidth="1"/>
  </cols>
  <sheetData>
    <row r="1" spans="1:15" x14ac:dyDescent="0.25">
      <c r="A1" s="1" t="s">
        <v>0</v>
      </c>
      <c r="B1" s="2">
        <v>375582</v>
      </c>
      <c r="C1" s="2">
        <v>2</v>
      </c>
      <c r="D1" s="2">
        <v>375583</v>
      </c>
      <c r="E1" s="3">
        <v>2</v>
      </c>
      <c r="F1" s="2">
        <v>375589</v>
      </c>
      <c r="G1" s="3">
        <v>2</v>
      </c>
      <c r="H1" s="3">
        <v>375586</v>
      </c>
      <c r="I1" s="3">
        <v>1</v>
      </c>
      <c r="J1" s="3">
        <v>375587</v>
      </c>
      <c r="K1" s="3">
        <v>1</v>
      </c>
      <c r="L1" s="2"/>
      <c r="M1" s="2"/>
    </row>
    <row r="2" spans="1:15" x14ac:dyDescent="0.25">
      <c r="A2" s="1" t="s">
        <v>1</v>
      </c>
      <c r="B2" s="2">
        <v>394651</v>
      </c>
      <c r="C2" s="2">
        <v>2</v>
      </c>
      <c r="D2" s="2">
        <v>394652</v>
      </c>
      <c r="E2" s="2">
        <v>2</v>
      </c>
      <c r="F2" s="2">
        <v>394650</v>
      </c>
      <c r="G2" s="3">
        <v>1</v>
      </c>
      <c r="H2" s="3">
        <v>394653</v>
      </c>
      <c r="I2" s="3">
        <v>1</v>
      </c>
      <c r="J2" s="3">
        <v>394654</v>
      </c>
      <c r="K2" s="3">
        <v>1</v>
      </c>
      <c r="L2" s="3">
        <v>394655</v>
      </c>
      <c r="M2" s="3">
        <v>1</v>
      </c>
    </row>
    <row r="3" spans="1:15" x14ac:dyDescent="0.25">
      <c r="A3" s="1" t="s">
        <v>5</v>
      </c>
      <c r="B3" s="2">
        <v>394651</v>
      </c>
      <c r="C3" s="2">
        <v>2</v>
      </c>
      <c r="D3" s="2">
        <v>394652</v>
      </c>
      <c r="E3" s="2">
        <v>2</v>
      </c>
      <c r="F3" s="2">
        <v>394650</v>
      </c>
      <c r="G3" s="3">
        <v>1</v>
      </c>
      <c r="H3" s="3">
        <v>394653</v>
      </c>
      <c r="I3" s="3">
        <v>1</v>
      </c>
      <c r="J3" s="3">
        <v>394654</v>
      </c>
      <c r="K3" s="3">
        <v>1</v>
      </c>
      <c r="L3" s="3">
        <v>394655</v>
      </c>
      <c r="M3" s="3">
        <v>1</v>
      </c>
      <c r="N3" s="3">
        <v>384477</v>
      </c>
      <c r="O3" s="3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topLeftCell="D1" workbookViewId="0">
      <selection activeCell="X15" sqref="X15"/>
    </sheetView>
  </sheetViews>
  <sheetFormatPr defaultColWidth="11" defaultRowHeight="15.75" x14ac:dyDescent="0.25"/>
  <cols>
    <col min="4" max="4" width="7.125" customWidth="1"/>
    <col min="5" max="5" width="5.125" customWidth="1"/>
    <col min="6" max="6" width="7.125" customWidth="1"/>
    <col min="7" max="7" width="5.125" customWidth="1"/>
    <col min="8" max="8" width="7.125" customWidth="1"/>
    <col min="9" max="9" width="5.125" customWidth="1"/>
    <col min="10" max="10" width="7.125" customWidth="1"/>
    <col min="11" max="11" width="5.125" customWidth="1"/>
    <col min="12" max="12" width="7.125" customWidth="1"/>
    <col min="13" max="13" width="5.125" customWidth="1"/>
    <col min="14" max="14" width="7.125" customWidth="1"/>
    <col min="15" max="15" width="5.125" customWidth="1"/>
    <col min="16" max="16" width="7.125" customWidth="1"/>
    <col min="17" max="17" width="5.125" customWidth="1"/>
    <col min="18" max="18" width="7.125" customWidth="1"/>
    <col min="19" max="19" width="5.125" customWidth="1"/>
    <col min="20" max="20" width="7.125" customWidth="1"/>
    <col min="21" max="21" width="5.125" customWidth="1"/>
    <col min="22" max="22" width="10.875" customWidth="1"/>
  </cols>
  <sheetData>
    <row r="1" spans="1:25" ht="16.5" thickBot="1" x14ac:dyDescent="0.3">
      <c r="A1" s="4" t="s">
        <v>2</v>
      </c>
      <c r="B1" s="4" t="s">
        <v>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 t="s">
        <v>4</v>
      </c>
      <c r="X1" s="4" t="s">
        <v>3</v>
      </c>
      <c r="Y1" s="4"/>
    </row>
    <row r="2" spans="1:25" ht="16.5" thickTop="1" x14ac:dyDescent="0.25"/>
    <row r="3" spans="1:25" x14ac:dyDescent="0.25">
      <c r="A3" t="s">
        <v>1</v>
      </c>
      <c r="B3">
        <v>460</v>
      </c>
      <c r="D3">
        <f>VLOOKUP($A3,Baza!$A:$T,2,)</f>
        <v>394651</v>
      </c>
      <c r="E3">
        <f>VLOOKUP($A3,Baza!$A:$T,3,)*$B3</f>
        <v>920</v>
      </c>
      <c r="F3">
        <f>VLOOKUP($A3,Baza!$A:$T,4,)</f>
        <v>394652</v>
      </c>
      <c r="G3">
        <f>VLOOKUP($A3,Baza!$A:$T,5,)*$B3</f>
        <v>920</v>
      </c>
      <c r="H3">
        <f>VLOOKUP($A3,Baza!$A:$T,6,)</f>
        <v>394650</v>
      </c>
      <c r="I3">
        <f>VLOOKUP($A3,Baza!$A:$T,7,)*$B3</f>
        <v>460</v>
      </c>
      <c r="J3">
        <f>VLOOKUP($A3,Baza!$A:$T,8,)</f>
        <v>394653</v>
      </c>
      <c r="K3">
        <f>VLOOKUP($A3,Baza!$A:$T,9,)*$B3</f>
        <v>460</v>
      </c>
      <c r="L3">
        <f>VLOOKUP($A3,Baza!$A:$T,10,)</f>
        <v>394654</v>
      </c>
      <c r="M3">
        <f>VLOOKUP($A3,Baza!$A:$T,11,)*$B3</f>
        <v>460</v>
      </c>
      <c r="N3">
        <f>VLOOKUP($A3,Baza!$A:$T,12,)</f>
        <v>394655</v>
      </c>
      <c r="O3">
        <f>VLOOKUP($A3,Baza!$A:$T,13,)*$B3</f>
        <v>460</v>
      </c>
      <c r="P3">
        <f>VLOOKUP($A3,Baza!$A:$T,14,)</f>
        <v>0</v>
      </c>
      <c r="Q3">
        <f>VLOOKUP($A3,Baza!$A:$T,15,)*$B3</f>
        <v>0</v>
      </c>
      <c r="R3">
        <f>VLOOKUP($A3,Baza!$A:$T,16,)</f>
        <v>0</v>
      </c>
      <c r="S3">
        <f>VLOOKUP($A3,Baza!$A:$T,17,)*$B3</f>
        <v>0</v>
      </c>
      <c r="T3">
        <f>VLOOKUP($A3,Baza!$A:$T,18,)</f>
        <v>0</v>
      </c>
      <c r="U3">
        <f>VLOOKUP($A3,Baza!$A:$T,19,)*$B3</f>
        <v>0</v>
      </c>
      <c r="W3">
        <v>375582</v>
      </c>
      <c r="X3">
        <f>SUMIF(D:D,$W3,E:E)+SUMIF(F:F,$W3,G:G)+SUMIF(H:H,$W3,I:I)+SUMIF(J:J,$W3,K:K)+SUMIF(L:L,$W3,M:M)+SUMIF(N:N,$W3,O:O)+SUMIF(P:P,$W3,Q:Q)</f>
        <v>1660</v>
      </c>
    </row>
    <row r="4" spans="1:25" x14ac:dyDescent="0.25">
      <c r="A4" t="s">
        <v>0</v>
      </c>
      <c r="B4">
        <v>320</v>
      </c>
      <c r="D4">
        <f>VLOOKUP($A4,Baza!$A:$T,2,)</f>
        <v>375582</v>
      </c>
      <c r="E4">
        <f>VLOOKUP($A4,Baza!$A:$T,3,)*$B4</f>
        <v>640</v>
      </c>
      <c r="F4">
        <f>VLOOKUP($A4,Baza!$A:$T,4,)</f>
        <v>375583</v>
      </c>
      <c r="G4">
        <f>VLOOKUP($A4,Baza!$A:$T,5,)*$B4</f>
        <v>640</v>
      </c>
      <c r="H4">
        <f>VLOOKUP($A4,Baza!$A:$T,6,)</f>
        <v>375589</v>
      </c>
      <c r="I4">
        <f>VLOOKUP($A4,Baza!$A:$T,7,)*$B4</f>
        <v>640</v>
      </c>
      <c r="J4">
        <f>VLOOKUP($A4,Baza!$A:$T,8,)</f>
        <v>375586</v>
      </c>
      <c r="K4">
        <f>VLOOKUP($A4,Baza!$A:$T,9,)*$B4</f>
        <v>320</v>
      </c>
      <c r="L4">
        <f>VLOOKUP($A4,Baza!$A:$T,10,)</f>
        <v>375587</v>
      </c>
      <c r="M4">
        <f>VLOOKUP($A4,Baza!$A:$T,11,)*$B4</f>
        <v>320</v>
      </c>
      <c r="N4">
        <f>VLOOKUP($A4,Baza!$A:$T,12,)</f>
        <v>0</v>
      </c>
      <c r="O4">
        <f>VLOOKUP($A4,Baza!$A:$T,13,)*$B4</f>
        <v>0</v>
      </c>
      <c r="P4">
        <f>VLOOKUP($A4,Baza!$A:$T,14,)</f>
        <v>0</v>
      </c>
      <c r="Q4">
        <f>VLOOKUP($A4,Baza!$A:$T,15,)*$B4</f>
        <v>0</v>
      </c>
      <c r="R4">
        <f>VLOOKUP($A4,Baza!$A:$T,16,)</f>
        <v>0</v>
      </c>
      <c r="S4">
        <f>VLOOKUP($A4,Baza!$A:$T,17,)*$B4</f>
        <v>0</v>
      </c>
      <c r="T4">
        <f>VLOOKUP($A4,Baza!$A:$T,18,)</f>
        <v>0</v>
      </c>
      <c r="U4">
        <f>VLOOKUP($A4,Baza!$A:$T,19,)*$B4</f>
        <v>0</v>
      </c>
      <c r="W4">
        <v>375583</v>
      </c>
      <c r="X4">
        <f t="shared" ref="X4:X14" si="0">SUMIF(D:D,$W4,E:E)+SUMIF(F:F,$W4,G:G)+SUMIF(H:H,$W4,I:I)+SUMIF(J:J,$W4,K:K)+SUMIF(L:L,$W4,M:M)+SUMIF(N:N,$W4,O:O)+SUMIF(P:P,$W4,Q:Q)</f>
        <v>1660</v>
      </c>
    </row>
    <row r="5" spans="1:25" x14ac:dyDescent="0.25">
      <c r="A5" t="s">
        <v>1</v>
      </c>
      <c r="B5">
        <v>80</v>
      </c>
      <c r="D5">
        <f>VLOOKUP($A5,Baza!$A:$T,2,)</f>
        <v>394651</v>
      </c>
      <c r="E5">
        <f>VLOOKUP($A5,Baza!$A:$T,3,)*$B5</f>
        <v>160</v>
      </c>
      <c r="F5">
        <f>VLOOKUP($A5,Baza!$A:$T,4,)</f>
        <v>394652</v>
      </c>
      <c r="G5">
        <f>VLOOKUP($A5,Baza!$A:$T,5,)*$B5</f>
        <v>160</v>
      </c>
      <c r="H5">
        <f>VLOOKUP($A5,Baza!$A:$T,6,)</f>
        <v>394650</v>
      </c>
      <c r="I5">
        <f>VLOOKUP($A5,Baza!$A:$T,7,)*$B5</f>
        <v>80</v>
      </c>
      <c r="J5">
        <f>VLOOKUP($A5,Baza!$A:$T,8,)</f>
        <v>394653</v>
      </c>
      <c r="K5">
        <f>VLOOKUP($A5,Baza!$A:$T,9,)*$B5</f>
        <v>80</v>
      </c>
      <c r="L5">
        <f>VLOOKUP($A5,Baza!$A:$T,10,)</f>
        <v>394654</v>
      </c>
      <c r="M5">
        <f>VLOOKUP($A5,Baza!$A:$T,11,)*$B5</f>
        <v>80</v>
      </c>
      <c r="N5">
        <f>VLOOKUP($A5,Baza!$A:$T,12,)</f>
        <v>394655</v>
      </c>
      <c r="O5">
        <f>VLOOKUP($A5,Baza!$A:$T,13,)*$B5</f>
        <v>80</v>
      </c>
      <c r="P5">
        <f>VLOOKUP($A5,Baza!$A:$T,14,)</f>
        <v>0</v>
      </c>
      <c r="Q5">
        <f>VLOOKUP($A5,Baza!$A:$T,15,)*$B5</f>
        <v>0</v>
      </c>
      <c r="R5">
        <f>VLOOKUP($A5,Baza!$A:$T,16,)</f>
        <v>0</v>
      </c>
      <c r="S5">
        <f>VLOOKUP($A5,Baza!$A:$T,17,)*$B5</f>
        <v>0</v>
      </c>
      <c r="T5">
        <f>VLOOKUP($A5,Baza!$A:$T,18,)</f>
        <v>0</v>
      </c>
      <c r="U5">
        <f>VLOOKUP($A5,Baza!$A:$T,19,)*$B5</f>
        <v>0</v>
      </c>
      <c r="W5">
        <v>375586</v>
      </c>
      <c r="X5">
        <f t="shared" si="0"/>
        <v>830</v>
      </c>
    </row>
    <row r="6" spans="1:25" x14ac:dyDescent="0.25">
      <c r="A6" t="s">
        <v>6</v>
      </c>
      <c r="B6">
        <v>150</v>
      </c>
      <c r="D6">
        <f>VLOOKUP($A6,Baza!$A:$T,2,)</f>
        <v>394651</v>
      </c>
      <c r="E6">
        <f>VLOOKUP($A6,Baza!$A:$T,3,)*$B6</f>
        <v>300</v>
      </c>
      <c r="F6">
        <f>VLOOKUP($A6,Baza!$A:$T,4,)</f>
        <v>394652</v>
      </c>
      <c r="G6">
        <f>VLOOKUP($A6,Baza!$A:$T,5,)*$B6</f>
        <v>300</v>
      </c>
      <c r="H6">
        <f>VLOOKUP($A6,Baza!$A:$T,6,)</f>
        <v>394650</v>
      </c>
      <c r="I6">
        <f>VLOOKUP($A6,Baza!$A:$T,7,)*$B6</f>
        <v>150</v>
      </c>
      <c r="J6">
        <f>VLOOKUP($A6,Baza!$A:$T,8,)</f>
        <v>394653</v>
      </c>
      <c r="K6">
        <f>VLOOKUP($A6,Baza!$A:$T,9,)*$B6</f>
        <v>150</v>
      </c>
      <c r="L6">
        <f>VLOOKUP($A6,Baza!$A:$T,10,)</f>
        <v>394654</v>
      </c>
      <c r="M6">
        <f>VLOOKUP($A6,Baza!$A:$T,11,)*$B6</f>
        <v>150</v>
      </c>
      <c r="N6">
        <f>VLOOKUP($A6,Baza!$A:$T,12,)</f>
        <v>394655</v>
      </c>
      <c r="O6">
        <f>VLOOKUP($A6,Baza!$A:$T,13,)*$B6</f>
        <v>150</v>
      </c>
      <c r="P6">
        <f>VLOOKUP($A6,Baza!$A:$T,14,)</f>
        <v>384477</v>
      </c>
      <c r="Q6">
        <f>VLOOKUP($A6,Baza!$A:$T,15,)*$B6</f>
        <v>150</v>
      </c>
      <c r="R6">
        <f>VLOOKUP($A6,Baza!$A:$T,16,)</f>
        <v>0</v>
      </c>
      <c r="S6">
        <f>VLOOKUP($A6,Baza!$A:$T,17,)*$B6</f>
        <v>0</v>
      </c>
      <c r="T6">
        <f>VLOOKUP($A6,Baza!$A:$T,18,)</f>
        <v>0</v>
      </c>
      <c r="U6">
        <f>VLOOKUP($A6,Baza!$A:$T,19,)*$B6</f>
        <v>0</v>
      </c>
      <c r="W6">
        <v>375587</v>
      </c>
      <c r="X6">
        <f t="shared" si="0"/>
        <v>830</v>
      </c>
    </row>
    <row r="7" spans="1:25" x14ac:dyDescent="0.25">
      <c r="A7" t="s">
        <v>0</v>
      </c>
      <c r="B7">
        <v>510</v>
      </c>
      <c r="D7">
        <f>VLOOKUP($A7,Baza!$A:$T,2,)</f>
        <v>375582</v>
      </c>
      <c r="E7">
        <f>VLOOKUP($A7,Baza!$A:$T,3,)*$B7</f>
        <v>1020</v>
      </c>
      <c r="F7">
        <f>VLOOKUP($A7,Baza!$A:$T,4,)</f>
        <v>375583</v>
      </c>
      <c r="G7">
        <f>VLOOKUP($A7,Baza!$A:$T,5,)*$B7</f>
        <v>1020</v>
      </c>
      <c r="H7">
        <f>VLOOKUP($A7,Baza!$A:$T,6,)</f>
        <v>375589</v>
      </c>
      <c r="I7">
        <f>VLOOKUP($A7,Baza!$A:$T,7,)*$B7</f>
        <v>1020</v>
      </c>
      <c r="J7">
        <f>VLOOKUP($A7,Baza!$A:$T,8,)</f>
        <v>375586</v>
      </c>
      <c r="K7">
        <f>VLOOKUP($A7,Baza!$A:$T,9,)*$B7</f>
        <v>510</v>
      </c>
      <c r="L7">
        <f>VLOOKUP($A7,Baza!$A:$T,10,)</f>
        <v>375587</v>
      </c>
      <c r="M7">
        <f>VLOOKUP($A7,Baza!$A:$T,11,)*$B7</f>
        <v>510</v>
      </c>
      <c r="N7">
        <f>VLOOKUP($A7,Baza!$A:$T,12,)</f>
        <v>0</v>
      </c>
      <c r="O7">
        <f>VLOOKUP($A7,Baza!$A:$T,13,)*$B7</f>
        <v>0</v>
      </c>
      <c r="P7">
        <f>VLOOKUP($A7,Baza!$A:$T,14,)</f>
        <v>0</v>
      </c>
      <c r="Q7">
        <f>VLOOKUP($A7,Baza!$A:$T,15,)*$B7</f>
        <v>0</v>
      </c>
      <c r="R7">
        <f>VLOOKUP($A7,Baza!$A:$T,16,)</f>
        <v>0</v>
      </c>
      <c r="S7">
        <f>VLOOKUP($A7,Baza!$A:$T,17,)*$B7</f>
        <v>0</v>
      </c>
      <c r="T7">
        <f>VLOOKUP($A7,Baza!$A:$T,18,)</f>
        <v>0</v>
      </c>
      <c r="U7">
        <f>VLOOKUP($A7,Baza!$A:$T,19,)*$B7</f>
        <v>0</v>
      </c>
      <c r="W7">
        <v>375589</v>
      </c>
      <c r="X7">
        <f t="shared" si="0"/>
        <v>1660</v>
      </c>
    </row>
    <row r="8" spans="1:25" x14ac:dyDescent="0.25">
      <c r="W8">
        <v>384477</v>
      </c>
      <c r="X8">
        <f t="shared" si="0"/>
        <v>150</v>
      </c>
    </row>
    <row r="9" spans="1:25" x14ac:dyDescent="0.25">
      <c r="W9">
        <v>394650</v>
      </c>
      <c r="X9">
        <f t="shared" si="0"/>
        <v>690</v>
      </c>
    </row>
    <row r="10" spans="1:25" x14ac:dyDescent="0.25">
      <c r="W10">
        <v>394651</v>
      </c>
      <c r="X10">
        <f t="shared" si="0"/>
        <v>1380</v>
      </c>
    </row>
    <row r="11" spans="1:25" x14ac:dyDescent="0.25">
      <c r="W11">
        <v>394652</v>
      </c>
      <c r="X11">
        <f t="shared" si="0"/>
        <v>1380</v>
      </c>
    </row>
    <row r="12" spans="1:25" x14ac:dyDescent="0.25">
      <c r="W12">
        <v>394653</v>
      </c>
      <c r="X12">
        <f t="shared" si="0"/>
        <v>690</v>
      </c>
    </row>
    <row r="13" spans="1:25" x14ac:dyDescent="0.25">
      <c r="W13">
        <v>394654</v>
      </c>
      <c r="X13">
        <f t="shared" si="0"/>
        <v>690</v>
      </c>
    </row>
    <row r="14" spans="1:25" x14ac:dyDescent="0.25">
      <c r="W14">
        <v>394655</v>
      </c>
      <c r="X14">
        <f t="shared" si="0"/>
        <v>690</v>
      </c>
    </row>
    <row r="15" spans="1:25" x14ac:dyDescent="0.25">
      <c r="X15" s="5">
        <f>SUM(X3:X14)</f>
        <v>12310</v>
      </c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Baza</vt:lpstr>
      <vt:lpstr>Sheet2</vt:lpstr>
      <vt:lpstr>zebra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Vujic</dc:creator>
  <cp:lastModifiedBy>Pera Konc</cp:lastModifiedBy>
  <dcterms:created xsi:type="dcterms:W3CDTF">2013-02-20T17:39:32Z</dcterms:created>
  <dcterms:modified xsi:type="dcterms:W3CDTF">2013-02-21T08:32:36Z</dcterms:modified>
</cp:coreProperties>
</file>