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firstSheet="3" activeTab="3"/>
  </bookViews>
  <sheets>
    <sheet name="K7" sheetId="1" state="hidden" r:id="rId1"/>
    <sheet name="K8" sheetId="2" state="hidden" r:id="rId2"/>
    <sheet name="K9" sheetId="3" state="hidden" r:id="rId3"/>
    <sheet name="H18" sheetId="4" r:id="rId4"/>
  </sheets>
  <definedNames>
    <definedName name="_xlfn.COUNTIFS" hidden="1">#NAME?</definedName>
    <definedName name="Excel_BuiltIn_Print_Titles_1_1">(#REF!,#REF!)</definedName>
  </definedNames>
  <calcPr fullCalcOnLoad="1"/>
</workbook>
</file>

<file path=xl/sharedStrings.xml><?xml version="1.0" encoding="utf-8"?>
<sst xmlns="http://schemas.openxmlformats.org/spreadsheetml/2006/main" count="316" uniqueCount="105">
  <si>
    <t>Distribucija</t>
  </si>
  <si>
    <t>Supervizor</t>
  </si>
  <si>
    <t>Komercijalista</t>
  </si>
  <si>
    <t>Datum</t>
  </si>
  <si>
    <t>Br. Prodajnih Mesta</t>
  </si>
  <si>
    <t>Dan obilaska</t>
  </si>
  <si>
    <t>Red Obilaska</t>
  </si>
  <si>
    <t>Sifra</t>
  </si>
  <si>
    <t>Naziv objekta</t>
  </si>
  <si>
    <t>Adresa</t>
  </si>
  <si>
    <t>Mesto</t>
  </si>
  <si>
    <t>Na Ruti</t>
  </si>
  <si>
    <t>Popisana distribucija</t>
  </si>
  <si>
    <t>KA</t>
  </si>
  <si>
    <t>Obustava</t>
  </si>
  <si>
    <t>Ne dozvoljva popis</t>
  </si>
  <si>
    <t>Davidoff Clasic</t>
  </si>
  <si>
    <t>Davidoff  Cl Slim</t>
  </si>
  <si>
    <t>Davidoff Gold</t>
  </si>
  <si>
    <t>Davidoff Gold Slim</t>
  </si>
  <si>
    <t xml:space="preserve">Davidoff Super Slim Gold </t>
  </si>
  <si>
    <t xml:space="preserve">Davidoff Super Slim Silver </t>
  </si>
  <si>
    <t>Davidoff Blue</t>
  </si>
  <si>
    <t>Davidoff Blue Slim</t>
  </si>
  <si>
    <t>Davidoff Magnum</t>
  </si>
  <si>
    <t>Davidoff ID Orange</t>
  </si>
  <si>
    <t>Davidoff ID Blue</t>
  </si>
  <si>
    <t>Davidoff ID Ivory</t>
  </si>
  <si>
    <t>Gauloises Blue</t>
  </si>
  <si>
    <t>Gauloises Red</t>
  </si>
  <si>
    <t>West Red</t>
  </si>
  <si>
    <t>West Silver</t>
  </si>
  <si>
    <t>West Blue</t>
  </si>
  <si>
    <t>West Red 100s</t>
  </si>
  <si>
    <t>West Silver 100s</t>
  </si>
  <si>
    <t>West Red Soft</t>
  </si>
  <si>
    <t>West Silver Soft</t>
  </si>
  <si>
    <t>West Silver Slims</t>
  </si>
  <si>
    <t>West Blue Slims</t>
  </si>
  <si>
    <t>West Black Plus</t>
  </si>
  <si>
    <t>West Graphite Plus</t>
  </si>
  <si>
    <t>Style Slim Rose</t>
  </si>
  <si>
    <t>Style Slim Bleu</t>
  </si>
  <si>
    <t>I. CLASSIC RED</t>
  </si>
  <si>
    <t>I. CLASSIC BLUE</t>
  </si>
  <si>
    <t>FILTER 57 Soft</t>
  </si>
  <si>
    <t>Imperial</t>
  </si>
  <si>
    <t>Ronhill blue</t>
  </si>
  <si>
    <t>Ronhill White</t>
  </si>
  <si>
    <t>Ronhill W 100s</t>
  </si>
  <si>
    <t>Ronhill Slim azure</t>
  </si>
  <si>
    <t>Ronhill Slim Velvet</t>
  </si>
  <si>
    <t>Ronhill Slim Menthol</t>
  </si>
  <si>
    <t>Ronhill Ultima</t>
  </si>
  <si>
    <t>Ronhill Menthol</t>
  </si>
  <si>
    <t>Ronhill Silk White</t>
  </si>
  <si>
    <t>Ronhill Silk White 100s</t>
  </si>
  <si>
    <t>R. Unlimited Blue</t>
  </si>
  <si>
    <t>R. Unlimited White</t>
  </si>
  <si>
    <t>W.W.G 100s</t>
  </si>
  <si>
    <t>W.W.W 100s</t>
  </si>
  <si>
    <t>W.W.Plavi</t>
  </si>
  <si>
    <t>W.W.Beli</t>
  </si>
  <si>
    <t>W.W.Natural</t>
  </si>
  <si>
    <t>W.W.G. Soft</t>
  </si>
  <si>
    <t>W.W.W.Soft</t>
  </si>
  <si>
    <t>MC 6</t>
  </si>
  <si>
    <t>MC 9</t>
  </si>
  <si>
    <t>MC 4 Slim Lila</t>
  </si>
  <si>
    <t>MC 6 Slim Blue</t>
  </si>
  <si>
    <t>York crveni</t>
  </si>
  <si>
    <t>York zlatni</t>
  </si>
  <si>
    <t>York crveni 100s</t>
  </si>
  <si>
    <t>York Gold 100s</t>
  </si>
  <si>
    <t>TDR</t>
  </si>
  <si>
    <t>KARELIA SLIMS</t>
  </si>
  <si>
    <t>KARELIA SLIMS CREME COLOR</t>
  </si>
  <si>
    <t>DRINA</t>
  </si>
  <si>
    <t>CODE</t>
  </si>
  <si>
    <t>Veletabak</t>
  </si>
  <si>
    <t>Distribucija [%]</t>
  </si>
  <si>
    <t>OOS</t>
  </si>
  <si>
    <t>OOS [%]</t>
  </si>
  <si>
    <t>Vidljivost</t>
  </si>
  <si>
    <t>Vidljivost [%]</t>
  </si>
  <si>
    <t>Cilj</t>
  </si>
  <si>
    <t>Broj objekata do ciljane dis.</t>
  </si>
  <si>
    <t>Ukupna zaliha</t>
  </si>
  <si>
    <t>Prosek zaliha</t>
  </si>
  <si>
    <t>Ukupna distribucija</t>
  </si>
  <si>
    <t>ITG duvani za motanje</t>
  </si>
  <si>
    <t>DRUM BRIGHT BLUE</t>
  </si>
  <si>
    <t>DRUM ORIGINAL</t>
  </si>
  <si>
    <t>GOLDEN VIRGINIA 25g</t>
  </si>
  <si>
    <t>VAN NELLE HZ</t>
  </si>
  <si>
    <t>FILTER 57 Regular</t>
  </si>
  <si>
    <t>FILTER 57 Indigo</t>
  </si>
  <si>
    <t>FILTER 57 Snow</t>
  </si>
  <si>
    <t>82174-13</t>
  </si>
  <si>
    <t>82157-14</t>
  </si>
  <si>
    <t>53386-1</t>
  </si>
  <si>
    <t>50947-1</t>
  </si>
  <si>
    <t>6837-879</t>
  </si>
  <si>
    <t>80748-1</t>
  </si>
  <si>
    <t>80752-1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</si>
</sst>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#,##0.0"/>
    <numFmt numFmtId="182" formatCode="0_ ;[Red]\-0\ 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[$-409]d\-mmm\-yyyy;@"/>
    <numFmt numFmtId="188" formatCode="mm/dd/yy"/>
  </numFmts>
  <fonts count="47">
    <font>
      <sz val="10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49"/>
      <name val="Calibri"/>
      <family val="2"/>
    </font>
    <font>
      <b/>
      <sz val="13"/>
      <color indexed="56"/>
      <name val="Calibri"/>
      <family val="2"/>
    </font>
    <font>
      <b/>
      <sz val="13"/>
      <color indexed="49"/>
      <name val="Calibri"/>
      <family val="2"/>
    </font>
    <font>
      <b/>
      <sz val="11"/>
      <color indexed="56"/>
      <name val="Calibri"/>
      <family val="2"/>
    </font>
    <font>
      <b/>
      <sz val="11"/>
      <color indexed="49"/>
      <name val="Calibri"/>
      <family val="2"/>
    </font>
    <font>
      <sz val="10"/>
      <color indexed="62"/>
      <name val="Calibri"/>
      <family val="2"/>
    </font>
    <font>
      <sz val="11"/>
      <color indexed="54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name val="Luxi Sans"/>
      <family val="2"/>
    </font>
    <font>
      <sz val="10"/>
      <name val="Calibri"/>
      <family val="2"/>
    </font>
    <font>
      <sz val="10"/>
      <name val="MS Sans Serif"/>
      <family val="2"/>
    </font>
    <font>
      <sz val="10"/>
      <name val="Lohit Hindi"/>
      <family val="2"/>
    </font>
    <font>
      <b/>
      <sz val="10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2" borderId="1" applyNumberFormat="0" applyAlignment="0" applyProtection="0"/>
    <xf numFmtId="0" fontId="10" fillId="13" borderId="2" applyNumberFormat="0" applyAlignment="0" applyProtection="0"/>
    <xf numFmtId="0" fontId="1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4" borderId="1" applyNumberFormat="0" applyAlignment="0" applyProtection="0"/>
    <xf numFmtId="0" fontId="24" fillId="0" borderId="6" applyNumberFormat="0" applyFill="0" applyAlignment="0" applyProtection="0"/>
    <xf numFmtId="0" fontId="26" fillId="15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6" borderId="7" applyNumberFormat="0" applyAlignment="0" applyProtection="0"/>
    <xf numFmtId="0" fontId="32" fillId="2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0" fillId="16" borderId="7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14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5" borderId="10" applyNumberFormat="0" applyAlignment="0" applyProtection="0"/>
    <xf numFmtId="0" fontId="7" fillId="5" borderId="1" applyNumberFormat="0" applyAlignment="0" applyProtection="0"/>
    <xf numFmtId="0" fontId="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7" fillId="0" borderId="4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3" fillId="0" borderId="6" applyNumberFormat="0" applyFill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3" borderId="13" applyNumberFormat="0" applyAlignment="0" applyProtection="0"/>
    <xf numFmtId="0" fontId="35" fillId="0" borderId="14" applyNumberFormat="0" applyFill="0" applyAlignment="0" applyProtection="0"/>
    <xf numFmtId="0" fontId="21" fillId="4" borderId="1" applyNumberFormat="0" applyAlignment="0" applyProtection="0"/>
  </cellStyleXfs>
  <cellXfs count="389">
    <xf numFmtId="0" fontId="0" fillId="0" borderId="0" xfId="0" applyAlignment="1">
      <alignment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 indent="1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9" fillId="0" borderId="0" xfId="99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0" xfId="99" applyFont="1" applyBorder="1" applyAlignment="1" applyProtection="1">
      <alignment horizontal="center" vertical="center"/>
      <protection/>
    </xf>
    <xf numFmtId="0" fontId="38" fillId="0" borderId="0" xfId="99" applyFont="1" applyFill="1" applyBorder="1" applyAlignment="1" applyProtection="1">
      <alignment horizontal="left" vertical="center" wrapText="1" indent="1"/>
      <protection/>
    </xf>
    <xf numFmtId="0" fontId="38" fillId="0" borderId="8" xfId="99" applyFont="1" applyFill="1" applyBorder="1" applyAlignment="1" applyProtection="1">
      <alignment horizontal="left" vertical="center" wrapText="1" indent="1"/>
      <protection/>
    </xf>
    <xf numFmtId="0" fontId="38" fillId="0" borderId="0" xfId="99" applyFont="1" applyFill="1" applyBorder="1" applyAlignment="1" applyProtection="1">
      <alignment horizontal="left" vertical="center" wrapText="1" indent="1"/>
      <protection locked="0"/>
    </xf>
    <xf numFmtId="0" fontId="38" fillId="0" borderId="0" xfId="99" applyFont="1" applyFill="1" applyBorder="1" applyAlignment="1" applyProtection="1">
      <alignment horizontal="center" vertical="center" wrapText="1"/>
      <protection locked="0"/>
    </xf>
    <xf numFmtId="0" fontId="38" fillId="0" borderId="0" xfId="111" applyFont="1" applyFill="1" applyBorder="1" applyAlignment="1" applyProtection="1">
      <alignment horizontal="center" vertical="center" wrapText="1"/>
      <protection locked="0"/>
    </xf>
    <xf numFmtId="1" fontId="38" fillId="0" borderId="0" xfId="99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99" applyFont="1" applyFill="1" applyBorder="1" applyAlignment="1" applyProtection="1">
      <alignment horizontal="center" vertical="center"/>
      <protection locked="0"/>
    </xf>
    <xf numFmtId="10" fontId="38" fillId="0" borderId="0" xfId="111" applyNumberFormat="1" applyFont="1" applyFill="1" applyBorder="1" applyAlignment="1" applyProtection="1">
      <alignment vertical="center" wrapText="1"/>
      <protection locked="0"/>
    </xf>
    <xf numFmtId="0" fontId="38" fillId="0" borderId="0" xfId="111" applyFont="1" applyFill="1" applyBorder="1" applyAlignment="1" applyProtection="1">
      <alignment horizontal="center" vertical="center" textRotation="90" wrapText="1"/>
      <protection locked="0"/>
    </xf>
    <xf numFmtId="0" fontId="38" fillId="15" borderId="8" xfId="111" applyFont="1" applyFill="1" applyBorder="1" applyAlignment="1" applyProtection="1">
      <alignment horizontal="center" vertical="center" textRotation="90" wrapText="1"/>
      <protection/>
    </xf>
    <xf numFmtId="0" fontId="38" fillId="15" borderId="8" xfId="99" applyFont="1" applyFill="1" applyBorder="1" applyAlignment="1" applyProtection="1">
      <alignment horizontal="center" vertical="center" textRotation="90"/>
      <protection/>
    </xf>
    <xf numFmtId="0" fontId="38" fillId="15" borderId="8" xfId="99" applyFont="1" applyFill="1" applyBorder="1" applyAlignment="1" applyProtection="1">
      <alignment horizontal="center" vertical="center" wrapText="1"/>
      <protection/>
    </xf>
    <xf numFmtId="0" fontId="38" fillId="15" borderId="8" xfId="99" applyFont="1" applyFill="1" applyBorder="1" applyAlignment="1" applyProtection="1">
      <alignment horizontal="center" vertical="center" textRotation="90" wrapText="1"/>
      <protection/>
    </xf>
    <xf numFmtId="1" fontId="38" fillId="15" borderId="8" xfId="99" applyNumberFormat="1" applyFont="1" applyFill="1" applyBorder="1" applyAlignment="1" applyProtection="1">
      <alignment horizontal="center" vertical="center" textRotation="90" wrapText="1"/>
      <protection/>
    </xf>
    <xf numFmtId="0" fontId="38" fillId="15" borderId="8" xfId="0" applyFont="1" applyFill="1" applyBorder="1" applyAlignment="1" applyProtection="1">
      <alignment horizontal="center" vertical="center" textRotation="90" wrapText="1"/>
      <protection/>
    </xf>
    <xf numFmtId="0" fontId="38" fillId="15" borderId="8" xfId="0" applyFont="1" applyFill="1" applyBorder="1" applyAlignment="1" applyProtection="1">
      <alignment horizontal="center" vertical="center" textRotation="90"/>
      <protection/>
    </xf>
    <xf numFmtId="0" fontId="38" fillId="19" borderId="8" xfId="111" applyFont="1" applyFill="1" applyBorder="1" applyAlignment="1" applyProtection="1">
      <alignment horizontal="center" vertical="center" textRotation="90" wrapText="1"/>
      <protection/>
    </xf>
    <xf numFmtId="1" fontId="38" fillId="19" borderId="8" xfId="99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41" fillId="16" borderId="15" xfId="0" applyFont="1" applyFill="1" applyBorder="1" applyAlignment="1" applyProtection="1">
      <alignment horizontal="center" vertical="center"/>
      <protection locked="0"/>
    </xf>
    <xf numFmtId="0" fontId="41" fillId="20" borderId="16" xfId="54" applyFont="1" applyFill="1" applyBorder="1" applyAlignment="1" applyProtection="1">
      <alignment horizontal="center" vertical="center"/>
      <protection/>
    </xf>
    <xf numFmtId="0" fontId="42" fillId="14" borderId="17" xfId="54" applyFont="1" applyFill="1" applyBorder="1" applyAlignment="1" applyProtection="1">
      <alignment horizontal="center" vertical="center"/>
      <protection locked="0"/>
    </xf>
    <xf numFmtId="0" fontId="42" fillId="14" borderId="18" xfId="54" applyFont="1" applyFill="1" applyBorder="1" applyAlignment="1" applyProtection="1">
      <alignment horizontal="center" vertical="center"/>
      <protection locked="0"/>
    </xf>
    <xf numFmtId="0" fontId="41" fillId="19" borderId="16" xfId="0" applyFont="1" applyFill="1" applyBorder="1" applyAlignment="1" applyProtection="1">
      <alignment horizontal="center" vertical="center"/>
      <protection/>
    </xf>
    <xf numFmtId="3" fontId="41" fillId="19" borderId="16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 locked="0"/>
    </xf>
    <xf numFmtId="0" fontId="41" fillId="16" borderId="19" xfId="0" applyFont="1" applyFill="1" applyBorder="1" applyAlignment="1" applyProtection="1">
      <alignment horizontal="center" vertical="center"/>
      <protection locked="0"/>
    </xf>
    <xf numFmtId="0" fontId="42" fillId="16" borderId="20" xfId="54" applyFont="1" applyFill="1" applyBorder="1" applyAlignment="1" applyProtection="1">
      <alignment horizontal="center" vertical="center"/>
      <protection locked="0"/>
    </xf>
    <xf numFmtId="0" fontId="41" fillId="20" borderId="21" xfId="54" applyFont="1" applyFill="1" applyBorder="1" applyAlignment="1" applyProtection="1">
      <alignment horizontal="center" vertical="center"/>
      <protection/>
    </xf>
    <xf numFmtId="0" fontId="42" fillId="14" borderId="20" xfId="54" applyFont="1" applyFill="1" applyBorder="1" applyAlignment="1" applyProtection="1">
      <alignment horizontal="center" vertical="center"/>
      <protection locked="0"/>
    </xf>
    <xf numFmtId="0" fontId="42" fillId="14" borderId="22" xfId="54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1" fillId="19" borderId="21" xfId="0" applyFont="1" applyFill="1" applyBorder="1" applyAlignment="1" applyProtection="1">
      <alignment horizontal="center" vertical="center"/>
      <protection/>
    </xf>
    <xf numFmtId="3" fontId="41" fillId="19" borderId="21" xfId="0" applyNumberFormat="1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42" fillId="14" borderId="20" xfId="113" applyFont="1" applyFill="1" applyBorder="1" applyAlignment="1" applyProtection="1">
      <alignment horizontal="center" vertical="center"/>
      <protection locked="0"/>
    </xf>
    <xf numFmtId="0" fontId="42" fillId="14" borderId="22" xfId="113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42" fillId="14" borderId="20" xfId="110" applyFont="1" applyFill="1" applyBorder="1" applyAlignment="1" applyProtection="1">
      <alignment horizontal="center" vertical="center"/>
      <protection locked="0"/>
    </xf>
    <xf numFmtId="0" fontId="42" fillId="14" borderId="22" xfId="110" applyFont="1" applyFill="1" applyBorder="1" applyAlignment="1" applyProtection="1">
      <alignment horizontal="center" vertical="center"/>
      <protection locked="0"/>
    </xf>
    <xf numFmtId="0" fontId="42" fillId="14" borderId="20" xfId="112" applyFont="1" applyFill="1" applyBorder="1" applyAlignment="1" applyProtection="1">
      <alignment horizontal="center" vertical="center"/>
      <protection locked="0"/>
    </xf>
    <xf numFmtId="0" fontId="42" fillId="14" borderId="22" xfId="112" applyFont="1" applyFill="1" applyBorder="1" applyAlignment="1" applyProtection="1">
      <alignment horizontal="center" vertical="center"/>
      <protection locked="0"/>
    </xf>
    <xf numFmtId="0" fontId="42" fillId="14" borderId="20" xfId="115" applyFont="1" applyFill="1" applyBorder="1" applyAlignment="1" applyProtection="1">
      <alignment horizontal="center" vertical="center"/>
      <protection locked="0"/>
    </xf>
    <xf numFmtId="0" fontId="42" fillId="14" borderId="22" xfId="115" applyFont="1" applyFill="1" applyBorder="1" applyAlignment="1" applyProtection="1">
      <alignment horizontal="center" vertical="center"/>
      <protection locked="0"/>
    </xf>
    <xf numFmtId="0" fontId="42" fillId="14" borderId="20" xfId="109" applyFont="1" applyFill="1" applyBorder="1" applyAlignment="1" applyProtection="1">
      <alignment horizontal="center" vertical="center"/>
      <protection locked="0"/>
    </xf>
    <xf numFmtId="0" fontId="42" fillId="14" borderId="22" xfId="109" applyFont="1" applyFill="1" applyBorder="1" applyAlignment="1" applyProtection="1">
      <alignment horizontal="center" vertical="center"/>
      <protection locked="0"/>
    </xf>
    <xf numFmtId="0" fontId="42" fillId="14" borderId="20" xfId="114" applyFont="1" applyFill="1" applyBorder="1" applyAlignment="1" applyProtection="1">
      <alignment horizontal="center" vertical="center"/>
      <protection locked="0"/>
    </xf>
    <xf numFmtId="0" fontId="42" fillId="14" borderId="22" xfId="114" applyFont="1" applyFill="1" applyBorder="1" applyAlignment="1" applyProtection="1">
      <alignment horizontal="center" vertical="center"/>
      <protection locked="0"/>
    </xf>
    <xf numFmtId="0" fontId="42" fillId="14" borderId="20" xfId="0" applyFont="1" applyFill="1" applyBorder="1" applyAlignment="1" applyProtection="1">
      <alignment horizontal="center" vertical="center"/>
      <protection locked="0"/>
    </xf>
    <xf numFmtId="0" fontId="42" fillId="14" borderId="22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0" fontId="42" fillId="0" borderId="23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4" fillId="0" borderId="20" xfId="0" applyFont="1" applyFill="1" applyBorder="1" applyAlignment="1" applyProtection="1">
      <alignment horizontal="left"/>
      <protection locked="0"/>
    </xf>
    <xf numFmtId="0" fontId="44" fillId="0" borderId="20" xfId="0" applyFont="1" applyBorder="1" applyAlignment="1" applyProtection="1">
      <alignment horizontal="left"/>
      <protection locked="0"/>
    </xf>
    <xf numFmtId="0" fontId="44" fillId="0" borderId="22" xfId="0" applyFont="1" applyBorder="1" applyAlignment="1" applyProtection="1">
      <alignment horizontal="left"/>
      <protection locked="0"/>
    </xf>
    <xf numFmtId="0" fontId="42" fillId="25" borderId="23" xfId="0" applyFont="1" applyFill="1" applyBorder="1" applyAlignment="1" applyProtection="1">
      <alignment horizontal="center" vertical="center"/>
      <protection locked="0"/>
    </xf>
    <xf numFmtId="0" fontId="42" fillId="25" borderId="20" xfId="0" applyFont="1" applyFill="1" applyBorder="1" applyAlignment="1" applyProtection="1">
      <alignment horizontal="center" vertical="center"/>
      <protection locked="0"/>
    </xf>
    <xf numFmtId="0" fontId="42" fillId="25" borderId="24" xfId="0" applyFont="1" applyFill="1" applyBorder="1" applyAlignment="1" applyProtection="1">
      <alignment horizontal="center" vertical="center"/>
      <protection locked="0"/>
    </xf>
    <xf numFmtId="0" fontId="41" fillId="16" borderId="25" xfId="0" applyFont="1" applyFill="1" applyBorder="1" applyAlignment="1" applyProtection="1">
      <alignment horizontal="center" vertical="center"/>
      <protection locked="0"/>
    </xf>
    <xf numFmtId="0" fontId="42" fillId="16" borderId="26" xfId="54" applyFont="1" applyFill="1" applyBorder="1" applyAlignment="1" applyProtection="1">
      <alignment horizontal="center" vertical="center"/>
      <protection locked="0"/>
    </xf>
    <xf numFmtId="0" fontId="44" fillId="0" borderId="26" xfId="0" applyFont="1" applyFill="1" applyBorder="1" applyAlignment="1" applyProtection="1">
      <alignment horizontal="left"/>
      <protection locked="0"/>
    </xf>
    <xf numFmtId="0" fontId="44" fillId="0" borderId="26" xfId="0" applyFont="1" applyBorder="1" applyAlignment="1" applyProtection="1">
      <alignment horizontal="left"/>
      <protection locked="0"/>
    </xf>
    <xf numFmtId="0" fontId="44" fillId="0" borderId="27" xfId="0" applyFont="1" applyBorder="1" applyAlignment="1" applyProtection="1">
      <alignment horizontal="left"/>
      <protection locked="0"/>
    </xf>
    <xf numFmtId="0" fontId="41" fillId="20" borderId="28" xfId="54" applyFont="1" applyFill="1" applyBorder="1" applyAlignment="1" applyProtection="1">
      <alignment horizontal="center" vertical="center"/>
      <protection/>
    </xf>
    <xf numFmtId="0" fontId="42" fillId="14" borderId="26" xfId="0" applyFont="1" applyFill="1" applyBorder="1" applyAlignment="1" applyProtection="1">
      <alignment horizontal="center" vertical="center"/>
      <protection locked="0"/>
    </xf>
    <xf numFmtId="0" fontId="42" fillId="14" borderId="27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26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0" fontId="41" fillId="19" borderId="28" xfId="0" applyFont="1" applyFill="1" applyBorder="1" applyAlignment="1" applyProtection="1">
      <alignment horizontal="center" vertical="center"/>
      <protection/>
    </xf>
    <xf numFmtId="0" fontId="42" fillId="25" borderId="29" xfId="0" applyFont="1" applyFill="1" applyBorder="1" applyAlignment="1" applyProtection="1">
      <alignment horizontal="center" vertical="center"/>
      <protection locked="0"/>
    </xf>
    <xf numFmtId="0" fontId="42" fillId="25" borderId="26" xfId="0" applyFont="1" applyFill="1" applyBorder="1" applyAlignment="1" applyProtection="1">
      <alignment horizontal="center" vertical="center"/>
      <protection locked="0"/>
    </xf>
    <xf numFmtId="0" fontId="42" fillId="25" borderId="30" xfId="0" applyFont="1" applyFill="1" applyBorder="1" applyAlignment="1" applyProtection="1">
      <alignment horizontal="center" vertical="center"/>
      <protection locked="0"/>
    </xf>
    <xf numFmtId="3" fontId="41" fillId="19" borderId="28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4" borderId="15" xfId="99" applyFont="1" applyFill="1" applyBorder="1" applyAlignment="1" applyProtection="1">
      <alignment horizontal="left" vertical="center" indent="1"/>
      <protection/>
    </xf>
    <xf numFmtId="0" fontId="42" fillId="4" borderId="17" xfId="99" applyFont="1" applyFill="1" applyBorder="1" applyAlignment="1" applyProtection="1">
      <alignment horizontal="center" vertical="center"/>
      <protection/>
    </xf>
    <xf numFmtId="0" fontId="42" fillId="4" borderId="19" xfId="99" applyFont="1" applyFill="1" applyBorder="1" applyAlignment="1" applyProtection="1">
      <alignment horizontal="left" vertical="center" indent="1"/>
      <protection/>
    </xf>
    <xf numFmtId="0" fontId="42" fillId="4" borderId="20" xfId="99" applyFont="1" applyFill="1" applyBorder="1" applyAlignment="1" applyProtection="1">
      <alignment horizontal="left" vertical="center" indent="1"/>
      <protection/>
    </xf>
    <xf numFmtId="0" fontId="42" fillId="4" borderId="20" xfId="99" applyFont="1" applyFill="1" applyBorder="1" applyAlignment="1" applyProtection="1">
      <alignment horizontal="center" vertical="center"/>
      <protection/>
    </xf>
    <xf numFmtId="0" fontId="42" fillId="6" borderId="19" xfId="99" applyFont="1" applyFill="1" applyBorder="1" applyAlignment="1" applyProtection="1">
      <alignment horizontal="left" vertical="center" indent="1"/>
      <protection/>
    </xf>
    <xf numFmtId="0" fontId="42" fillId="6" borderId="20" xfId="99" applyFont="1" applyFill="1" applyBorder="1" applyAlignment="1" applyProtection="1">
      <alignment horizontal="left" vertical="center" indent="1"/>
      <protection/>
    </xf>
    <xf numFmtId="0" fontId="42" fillId="6" borderId="20" xfId="99" applyFont="1" applyFill="1" applyBorder="1" applyAlignment="1" applyProtection="1">
      <alignment horizontal="center" vertical="center"/>
      <protection/>
    </xf>
    <xf numFmtId="3" fontId="42" fillId="5" borderId="19" xfId="99" applyNumberFormat="1" applyFont="1" applyFill="1" applyBorder="1" applyAlignment="1" applyProtection="1">
      <alignment horizontal="left" vertical="center" indent="1"/>
      <protection/>
    </xf>
    <xf numFmtId="3" fontId="42" fillId="5" borderId="20" xfId="99" applyNumberFormat="1" applyFont="1" applyFill="1" applyBorder="1" applyAlignment="1" applyProtection="1">
      <alignment horizontal="left" vertical="center" indent="1"/>
      <protection/>
    </xf>
    <xf numFmtId="3" fontId="42" fillId="5" borderId="20" xfId="99" applyNumberFormat="1" applyFont="1" applyFill="1" applyBorder="1" applyAlignment="1" applyProtection="1">
      <alignment horizontal="center" vertical="center"/>
      <protection/>
    </xf>
    <xf numFmtId="3" fontId="42" fillId="0" borderId="0" xfId="0" applyNumberFormat="1" applyFont="1" applyBorder="1" applyAlignment="1" applyProtection="1">
      <alignment horizontal="center" vertical="center"/>
      <protection/>
    </xf>
    <xf numFmtId="0" fontId="42" fillId="5" borderId="19" xfId="99" applyFont="1" applyFill="1" applyBorder="1" applyAlignment="1" applyProtection="1">
      <alignment horizontal="left" vertical="center" indent="1"/>
      <protection/>
    </xf>
    <xf numFmtId="0" fontId="42" fillId="5" borderId="20" xfId="99" applyFont="1" applyFill="1" applyBorder="1" applyAlignment="1" applyProtection="1">
      <alignment horizontal="left" vertical="center" indent="1"/>
      <protection/>
    </xf>
    <xf numFmtId="0" fontId="42" fillId="5" borderId="20" xfId="99" applyFont="1" applyFill="1" applyBorder="1" applyAlignment="1" applyProtection="1">
      <alignment horizontal="center" vertical="center"/>
      <protection/>
    </xf>
    <xf numFmtId="0" fontId="42" fillId="26" borderId="19" xfId="99" applyFont="1" applyFill="1" applyBorder="1" applyAlignment="1" applyProtection="1">
      <alignment horizontal="left" vertical="center" indent="1"/>
      <protection/>
    </xf>
    <xf numFmtId="0" fontId="42" fillId="26" borderId="20" xfId="99" applyFont="1" applyFill="1" applyBorder="1" applyAlignment="1" applyProtection="1">
      <alignment horizontal="left" vertical="center" indent="1"/>
      <protection/>
    </xf>
    <xf numFmtId="0" fontId="42" fillId="26" borderId="20" xfId="99" applyFont="1" applyFill="1" applyBorder="1" applyAlignment="1" applyProtection="1">
      <alignment horizontal="center" vertical="center"/>
      <protection/>
    </xf>
    <xf numFmtId="0" fontId="42" fillId="0" borderId="19" xfId="99" applyFont="1" applyFill="1" applyBorder="1" applyAlignment="1" applyProtection="1">
      <alignment horizontal="left" vertical="center" indent="1"/>
      <protection/>
    </xf>
    <xf numFmtId="0" fontId="42" fillId="0" borderId="20" xfId="99" applyFont="1" applyFill="1" applyBorder="1" applyAlignment="1" applyProtection="1">
      <alignment horizontal="left" vertical="center" indent="1"/>
      <protection/>
    </xf>
    <xf numFmtId="0" fontId="42" fillId="0" borderId="20" xfId="99" applyFont="1" applyFill="1" applyBorder="1" applyAlignment="1" applyProtection="1">
      <alignment horizontal="center" vertical="center"/>
      <protection/>
    </xf>
    <xf numFmtId="182" fontId="42" fillId="0" borderId="20" xfId="99" applyNumberFormat="1" applyFont="1" applyFill="1" applyBorder="1" applyAlignment="1" applyProtection="1">
      <alignment horizontal="center" vertical="center"/>
      <protection/>
    </xf>
    <xf numFmtId="182" fontId="42" fillId="0" borderId="20" xfId="0" applyNumberFormat="1" applyFont="1" applyFill="1" applyBorder="1" applyAlignment="1" applyProtection="1">
      <alignment horizontal="center" vertical="center"/>
      <protection/>
    </xf>
    <xf numFmtId="182" fontId="42" fillId="0" borderId="24" xfId="0" applyNumberFormat="1" applyFont="1" applyFill="1" applyBorder="1" applyAlignment="1" applyProtection="1">
      <alignment horizontal="center" vertical="center"/>
      <protection/>
    </xf>
    <xf numFmtId="182" fontId="42" fillId="0" borderId="23" xfId="0" applyNumberFormat="1" applyFont="1" applyFill="1" applyBorder="1" applyAlignment="1" applyProtection="1">
      <alignment horizontal="center" vertical="center"/>
      <protection/>
    </xf>
    <xf numFmtId="1" fontId="42" fillId="0" borderId="23" xfId="0" applyNumberFormat="1" applyFont="1" applyFill="1" applyBorder="1" applyAlignment="1" applyProtection="1">
      <alignment horizontal="center" vertical="center"/>
      <protection/>
    </xf>
    <xf numFmtId="1" fontId="42" fillId="0" borderId="20" xfId="0" applyNumberFormat="1" applyFont="1" applyFill="1" applyBorder="1" applyAlignment="1" applyProtection="1">
      <alignment horizontal="center" vertical="center"/>
      <protection/>
    </xf>
    <xf numFmtId="1" fontId="42" fillId="0" borderId="24" xfId="0" applyNumberFormat="1" applyFont="1" applyFill="1" applyBorder="1" applyAlignment="1" applyProtection="1">
      <alignment horizontal="center" vertical="center"/>
      <protection/>
    </xf>
    <xf numFmtId="0" fontId="42" fillId="19" borderId="19" xfId="99" applyFont="1" applyFill="1" applyBorder="1" applyAlignment="1" applyProtection="1">
      <alignment horizontal="left" vertical="center" indent="1"/>
      <protection/>
    </xf>
    <xf numFmtId="0" fontId="42" fillId="19" borderId="20" xfId="99" applyFont="1" applyFill="1" applyBorder="1" applyAlignment="1" applyProtection="1">
      <alignment horizontal="left" vertical="center" indent="1"/>
      <protection/>
    </xf>
    <xf numFmtId="0" fontId="42" fillId="19" borderId="20" xfId="99" applyFont="1" applyFill="1" applyBorder="1" applyAlignment="1" applyProtection="1">
      <alignment horizontal="center" vertical="center"/>
      <protection/>
    </xf>
    <xf numFmtId="1" fontId="42" fillId="19" borderId="20" xfId="99" applyNumberFormat="1" applyFont="1" applyFill="1" applyBorder="1" applyAlignment="1" applyProtection="1">
      <alignment horizontal="center" vertical="center"/>
      <protection/>
    </xf>
    <xf numFmtId="1" fontId="42" fillId="19" borderId="20" xfId="0" applyNumberFormat="1" applyFont="1" applyFill="1" applyBorder="1" applyAlignment="1" applyProtection="1">
      <alignment horizontal="center" vertical="center"/>
      <protection/>
    </xf>
    <xf numFmtId="1" fontId="42" fillId="19" borderId="24" xfId="0" applyNumberFormat="1" applyFont="1" applyFill="1" applyBorder="1" applyAlignment="1" applyProtection="1">
      <alignment horizontal="center" vertical="center"/>
      <protection/>
    </xf>
    <xf numFmtId="1" fontId="42" fillId="19" borderId="23" xfId="0" applyNumberFormat="1" applyFont="1" applyFill="1" applyBorder="1" applyAlignment="1" applyProtection="1">
      <alignment horizontal="center" vertical="center"/>
      <protection/>
    </xf>
    <xf numFmtId="3" fontId="42" fillId="12" borderId="23" xfId="0" applyNumberFormat="1" applyFont="1" applyFill="1" applyBorder="1" applyAlignment="1" applyProtection="1">
      <alignment horizontal="center" vertical="center"/>
      <protection/>
    </xf>
    <xf numFmtId="3" fontId="42" fillId="12" borderId="20" xfId="0" applyNumberFormat="1" applyFont="1" applyFill="1" applyBorder="1" applyAlignment="1" applyProtection="1">
      <alignment horizontal="center" vertical="center"/>
      <protection/>
    </xf>
    <xf numFmtId="3" fontId="42" fillId="12" borderId="24" xfId="0" applyNumberFormat="1" applyFont="1" applyFill="1" applyBorder="1" applyAlignment="1" applyProtection="1">
      <alignment horizontal="center" vertical="center"/>
      <protection/>
    </xf>
    <xf numFmtId="0" fontId="42" fillId="19" borderId="25" xfId="99" applyFont="1" applyFill="1" applyBorder="1" applyAlignment="1" applyProtection="1">
      <alignment horizontal="left" vertical="center" indent="1"/>
      <protection/>
    </xf>
    <xf numFmtId="0" fontId="42" fillId="19" borderId="26" xfId="99" applyFont="1" applyFill="1" applyBorder="1" applyAlignment="1" applyProtection="1">
      <alignment horizontal="left" vertical="center" indent="1"/>
      <protection/>
    </xf>
    <xf numFmtId="0" fontId="42" fillId="19" borderId="26" xfId="99" applyFont="1" applyFill="1" applyBorder="1" applyAlignment="1" applyProtection="1">
      <alignment horizontal="center" vertical="center"/>
      <protection/>
    </xf>
    <xf numFmtId="180" fontId="42" fillId="19" borderId="26" xfId="99" applyNumberFormat="1" applyFont="1" applyFill="1" applyBorder="1" applyAlignment="1" applyProtection="1">
      <alignment horizontal="center" vertical="center"/>
      <protection/>
    </xf>
    <xf numFmtId="180" fontId="42" fillId="19" borderId="26" xfId="0" applyNumberFormat="1" applyFont="1" applyFill="1" applyBorder="1" applyAlignment="1" applyProtection="1">
      <alignment horizontal="center" vertical="center"/>
      <protection/>
    </xf>
    <xf numFmtId="180" fontId="42" fillId="19" borderId="30" xfId="0" applyNumberFormat="1" applyFont="1" applyFill="1" applyBorder="1" applyAlignment="1" applyProtection="1">
      <alignment horizontal="center" vertical="center"/>
      <protection/>
    </xf>
    <xf numFmtId="180" fontId="42" fillId="19" borderId="29" xfId="0" applyNumberFormat="1" applyFont="1" applyFill="1" applyBorder="1" applyAlignment="1" applyProtection="1">
      <alignment horizontal="center" vertical="center"/>
      <protection/>
    </xf>
    <xf numFmtId="0" fontId="42" fillId="19" borderId="29" xfId="0" applyFont="1" applyFill="1" applyBorder="1" applyAlignment="1" applyProtection="1">
      <alignment horizontal="center" vertical="center"/>
      <protection/>
    </xf>
    <xf numFmtId="0" fontId="42" fillId="19" borderId="26" xfId="0" applyFont="1" applyFill="1" applyBorder="1" applyAlignment="1" applyProtection="1">
      <alignment horizontal="center" vertical="center"/>
      <protection/>
    </xf>
    <xf numFmtId="0" fontId="42" fillId="19" borderId="30" xfId="0" applyFont="1" applyFill="1" applyBorder="1" applyAlignment="1" applyProtection="1">
      <alignment horizontal="center" vertical="center"/>
      <protection/>
    </xf>
    <xf numFmtId="180" fontId="28" fillId="0" borderId="8" xfId="0" applyNumberFormat="1" applyFont="1" applyBorder="1" applyAlignment="1" applyProtection="1">
      <alignment horizontal="center" vertical="center"/>
      <protection locked="0"/>
    </xf>
    <xf numFmtId="181" fontId="28" fillId="0" borderId="8" xfId="0" applyNumberFormat="1" applyFont="1" applyBorder="1" applyAlignment="1" applyProtection="1">
      <alignment horizontal="center" vertical="center"/>
      <protection locked="0"/>
    </xf>
    <xf numFmtId="180" fontId="28" fillId="0" borderId="31" xfId="0" applyNumberFormat="1" applyFont="1" applyBorder="1" applyAlignment="1" applyProtection="1">
      <alignment horizontal="center" vertical="center"/>
      <protection locked="0"/>
    </xf>
    <xf numFmtId="0" fontId="42" fillId="23" borderId="15" xfId="99" applyFont="1" applyFill="1" applyBorder="1" applyAlignment="1" applyProtection="1">
      <alignment horizontal="left" vertical="center" indent="1"/>
      <protection/>
    </xf>
    <xf numFmtId="0" fontId="42" fillId="23" borderId="17" xfId="99" applyFont="1" applyFill="1" applyBorder="1" applyAlignment="1" applyProtection="1">
      <alignment horizontal="center" vertical="center"/>
      <protection/>
    </xf>
    <xf numFmtId="0" fontId="42" fillId="0" borderId="17" xfId="99" applyFont="1" applyFill="1" applyBorder="1" applyAlignment="1" applyProtection="1">
      <alignment horizontal="center" vertical="center"/>
      <protection/>
    </xf>
    <xf numFmtId="0" fontId="42" fillId="23" borderId="18" xfId="99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24" borderId="19" xfId="99" applyFont="1" applyFill="1" applyBorder="1" applyAlignment="1" applyProtection="1">
      <alignment horizontal="left" vertical="center" indent="1"/>
      <protection/>
    </xf>
    <xf numFmtId="0" fontId="42" fillId="24" borderId="20" xfId="99" applyFont="1" applyFill="1" applyBorder="1" applyAlignment="1" applyProtection="1">
      <alignment horizontal="left" vertical="center" indent="1"/>
      <protection/>
    </xf>
    <xf numFmtId="0" fontId="42" fillId="24" borderId="20" xfId="99" applyFont="1" applyFill="1" applyBorder="1" applyAlignment="1" applyProtection="1">
      <alignment horizontal="center" vertical="center"/>
      <protection/>
    </xf>
    <xf numFmtId="9" fontId="42" fillId="24" borderId="20" xfId="163" applyFont="1" applyFill="1" applyBorder="1" applyAlignment="1" applyProtection="1">
      <alignment horizontal="center" vertical="center"/>
      <protection/>
    </xf>
    <xf numFmtId="9" fontId="42" fillId="0" borderId="20" xfId="163" applyFont="1" applyFill="1" applyBorder="1" applyAlignment="1" applyProtection="1">
      <alignment horizontal="center" vertical="center"/>
      <protection/>
    </xf>
    <xf numFmtId="9" fontId="42" fillId="24" borderId="22" xfId="163" applyFont="1" applyFill="1" applyBorder="1" applyAlignment="1" applyProtection="1">
      <alignment horizontal="center" vertical="center"/>
      <protection/>
    </xf>
    <xf numFmtId="9" fontId="42" fillId="0" borderId="0" xfId="163" applyFont="1" applyFill="1" applyBorder="1" applyAlignment="1" applyProtection="1">
      <alignment horizontal="center" vertical="center"/>
      <protection/>
    </xf>
    <xf numFmtId="0" fontId="42" fillId="3" borderId="19" xfId="99" applyFont="1" applyFill="1" applyBorder="1" applyAlignment="1" applyProtection="1">
      <alignment horizontal="left" vertical="center" indent="1"/>
      <protection/>
    </xf>
    <xf numFmtId="0" fontId="42" fillId="3" borderId="20" xfId="99" applyFont="1" applyFill="1" applyBorder="1" applyAlignment="1" applyProtection="1">
      <alignment horizontal="left" vertical="center" indent="1"/>
      <protection/>
    </xf>
    <xf numFmtId="0" fontId="42" fillId="3" borderId="20" xfId="99" applyFont="1" applyFill="1" applyBorder="1" applyAlignment="1" applyProtection="1">
      <alignment horizontal="center" vertical="center"/>
      <protection/>
    </xf>
    <xf numFmtId="0" fontId="42" fillId="18" borderId="25" xfId="99" applyFont="1" applyFill="1" applyBorder="1" applyAlignment="1" applyProtection="1">
      <alignment horizontal="left" vertical="center" indent="1"/>
      <protection/>
    </xf>
    <xf numFmtId="0" fontId="42" fillId="18" borderId="26" xfId="99" applyFont="1" applyFill="1" applyBorder="1" applyAlignment="1" applyProtection="1">
      <alignment horizontal="left" vertical="center" indent="1"/>
      <protection/>
    </xf>
    <xf numFmtId="0" fontId="42" fillId="18" borderId="26" xfId="99" applyFont="1" applyFill="1" applyBorder="1" applyAlignment="1" applyProtection="1">
      <alignment horizontal="center" vertical="center"/>
      <protection/>
    </xf>
    <xf numFmtId="9" fontId="42" fillId="18" borderId="26" xfId="99" applyNumberFormat="1" applyFont="1" applyFill="1" applyBorder="1" applyAlignment="1" applyProtection="1">
      <alignment horizontal="center" vertical="center"/>
      <protection/>
    </xf>
    <xf numFmtId="9" fontId="42" fillId="0" borderId="26" xfId="99" applyNumberFormat="1" applyFont="1" applyFill="1" applyBorder="1" applyAlignment="1" applyProtection="1">
      <alignment horizontal="center" vertical="center"/>
      <protection/>
    </xf>
    <xf numFmtId="9" fontId="42" fillId="18" borderId="27" xfId="99" applyNumberFormat="1" applyFont="1" applyFill="1" applyBorder="1" applyAlignment="1" applyProtection="1">
      <alignment horizontal="center" vertical="center"/>
      <protection/>
    </xf>
    <xf numFmtId="0" fontId="44" fillId="0" borderId="32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0" borderId="33" xfId="0" applyFont="1" applyBorder="1" applyAlignment="1">
      <alignment horizontal="center"/>
    </xf>
    <xf numFmtId="0" fontId="45" fillId="0" borderId="20" xfId="0" applyFont="1" applyBorder="1" applyAlignment="1" applyProtection="1">
      <alignment horizontal="left"/>
      <protection locked="0"/>
    </xf>
    <xf numFmtId="0" fontId="44" fillId="0" borderId="20" xfId="0" applyFont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2" fillId="4" borderId="34" xfId="0" applyFont="1" applyFill="1" applyBorder="1" applyAlignment="1" applyProtection="1">
      <alignment horizontal="center" vertical="center"/>
      <protection locked="0"/>
    </xf>
    <xf numFmtId="9" fontId="42" fillId="4" borderId="20" xfId="163" applyFont="1" applyFill="1" applyBorder="1" applyAlignment="1" applyProtection="1">
      <alignment horizontal="center" vertical="center"/>
      <protection/>
    </xf>
    <xf numFmtId="0" fontId="42" fillId="6" borderId="34" xfId="0" applyFont="1" applyFill="1" applyBorder="1" applyAlignment="1" applyProtection="1">
      <alignment horizontal="center" vertical="center"/>
      <protection locked="0"/>
    </xf>
    <xf numFmtId="9" fontId="42" fillId="6" borderId="20" xfId="99" applyNumberFormat="1" applyFont="1" applyFill="1" applyBorder="1" applyAlignment="1" applyProtection="1">
      <alignment horizontal="center" vertical="center"/>
      <protection/>
    </xf>
    <xf numFmtId="0" fontId="42" fillId="5" borderId="34" xfId="0" applyFont="1" applyFill="1" applyBorder="1" applyAlignment="1" applyProtection="1">
      <alignment horizontal="center" vertical="center"/>
      <protection locked="0"/>
    </xf>
    <xf numFmtId="9" fontId="42" fillId="5" borderId="20" xfId="99" applyNumberFormat="1" applyFont="1" applyFill="1" applyBorder="1" applyAlignment="1" applyProtection="1">
      <alignment horizontal="center" vertical="center"/>
      <protection/>
    </xf>
    <xf numFmtId="9" fontId="42" fillId="4" borderId="23" xfId="163" applyFont="1" applyFill="1" applyBorder="1" applyAlignment="1" applyProtection="1">
      <alignment horizontal="center" vertical="center"/>
      <protection/>
    </xf>
    <xf numFmtId="9" fontId="42" fillId="4" borderId="24" xfId="163" applyFont="1" applyFill="1" applyBorder="1" applyAlignment="1" applyProtection="1">
      <alignment horizontal="center" vertical="center"/>
      <protection/>
    </xf>
    <xf numFmtId="9" fontId="42" fillId="6" borderId="23" xfId="163" applyFont="1" applyFill="1" applyBorder="1" applyAlignment="1" applyProtection="1">
      <alignment horizontal="center" vertical="center"/>
      <protection/>
    </xf>
    <xf numFmtId="9" fontId="42" fillId="6" borderId="20" xfId="163" applyFont="1" applyFill="1" applyBorder="1" applyAlignment="1" applyProtection="1">
      <alignment horizontal="center" vertical="center"/>
      <protection/>
    </xf>
    <xf numFmtId="9" fontId="42" fillId="6" borderId="24" xfId="163" applyFont="1" applyFill="1" applyBorder="1" applyAlignment="1" applyProtection="1">
      <alignment horizontal="center" vertical="center"/>
      <protection/>
    </xf>
    <xf numFmtId="9" fontId="42" fillId="5" borderId="23" xfId="163" applyFont="1" applyFill="1" applyBorder="1" applyAlignment="1" applyProtection="1">
      <alignment horizontal="center" vertical="center"/>
      <protection/>
    </xf>
    <xf numFmtId="9" fontId="42" fillId="5" borderId="20" xfId="163" applyFont="1" applyFill="1" applyBorder="1" applyAlignment="1" applyProtection="1">
      <alignment horizontal="center" vertical="center"/>
      <protection/>
    </xf>
    <xf numFmtId="9" fontId="42" fillId="5" borderId="24" xfId="163" applyFont="1" applyFill="1" applyBorder="1" applyAlignment="1" applyProtection="1">
      <alignment horizontal="center" vertical="center"/>
      <protection/>
    </xf>
    <xf numFmtId="9" fontId="42" fillId="26" borderId="20" xfId="99" applyNumberFormat="1" applyFont="1" applyFill="1" applyBorder="1" applyAlignment="1" applyProtection="1">
      <alignment horizontal="center" vertical="center"/>
      <protection/>
    </xf>
    <xf numFmtId="9" fontId="42" fillId="26" borderId="24" xfId="99" applyNumberFormat="1" applyFont="1" applyFill="1" applyBorder="1" applyAlignment="1" applyProtection="1">
      <alignment horizontal="center" vertical="center"/>
      <protection/>
    </xf>
    <xf numFmtId="9" fontId="42" fillId="26" borderId="23" xfId="99" applyNumberFormat="1" applyFont="1" applyFill="1" applyBorder="1" applyAlignment="1" applyProtection="1">
      <alignment horizontal="center" vertical="center"/>
      <protection/>
    </xf>
    <xf numFmtId="9" fontId="42" fillId="8" borderId="23" xfId="163" applyFont="1" applyFill="1" applyBorder="1" applyAlignment="1" applyProtection="1">
      <alignment horizontal="center" vertical="center"/>
      <protection/>
    </xf>
    <xf numFmtId="9" fontId="42" fillId="8" borderId="20" xfId="163" applyFont="1" applyFill="1" applyBorder="1" applyAlignment="1" applyProtection="1">
      <alignment horizontal="center" vertical="center"/>
      <protection/>
    </xf>
    <xf numFmtId="9" fontId="42" fillId="8" borderId="24" xfId="163" applyFont="1" applyFill="1" applyBorder="1" applyAlignment="1" applyProtection="1">
      <alignment horizontal="center" vertical="center"/>
      <protection/>
    </xf>
    <xf numFmtId="9" fontId="42" fillId="6" borderId="24" xfId="99" applyNumberFormat="1" applyFont="1" applyFill="1" applyBorder="1" applyAlignment="1" applyProtection="1">
      <alignment horizontal="center" vertical="center"/>
      <protection/>
    </xf>
    <xf numFmtId="9" fontId="42" fillId="5" borderId="24" xfId="99" applyNumberFormat="1" applyFont="1" applyFill="1" applyBorder="1" applyAlignment="1" applyProtection="1">
      <alignment horizontal="center" vertical="center"/>
      <protection/>
    </xf>
    <xf numFmtId="9" fontId="42" fillId="6" borderId="23" xfId="99" applyNumberFormat="1" applyFont="1" applyFill="1" applyBorder="1" applyAlignment="1" applyProtection="1">
      <alignment horizontal="center" vertical="center"/>
      <protection/>
    </xf>
    <xf numFmtId="9" fontId="42" fillId="5" borderId="23" xfId="99" applyNumberFormat="1" applyFont="1" applyFill="1" applyBorder="1" applyAlignment="1" applyProtection="1">
      <alignment horizontal="center" vertical="center"/>
      <protection/>
    </xf>
    <xf numFmtId="3" fontId="43" fillId="0" borderId="23" xfId="0" applyNumberFormat="1" applyFont="1" applyFill="1" applyBorder="1" applyAlignment="1" applyProtection="1">
      <alignment horizontal="center" vertical="center"/>
      <protection locked="0"/>
    </xf>
    <xf numFmtId="3" fontId="43" fillId="0" borderId="20" xfId="0" applyNumberFormat="1" applyFont="1" applyFill="1" applyBorder="1" applyAlignment="1" applyProtection="1">
      <alignment horizontal="center" vertical="center"/>
      <protection locked="0"/>
    </xf>
    <xf numFmtId="3" fontId="43" fillId="0" borderId="24" xfId="0" applyNumberFormat="1" applyFont="1" applyFill="1" applyBorder="1" applyAlignment="1" applyProtection="1">
      <alignment horizontal="center" vertical="center"/>
      <protection locked="0"/>
    </xf>
    <xf numFmtId="3" fontId="42" fillId="0" borderId="23" xfId="0" applyNumberFormat="1" applyFont="1" applyFill="1" applyBorder="1" applyAlignment="1" applyProtection="1">
      <alignment horizontal="center" vertical="center"/>
      <protection locked="0"/>
    </xf>
    <xf numFmtId="3" fontId="42" fillId="0" borderId="20" xfId="0" applyNumberFormat="1" applyFont="1" applyFill="1" applyBorder="1" applyAlignment="1" applyProtection="1">
      <alignment horizontal="center" vertical="center"/>
      <protection locked="0"/>
    </xf>
    <xf numFmtId="3" fontId="42" fillId="0" borderId="24" xfId="0" applyNumberFormat="1" applyFont="1" applyFill="1" applyBorder="1" applyAlignment="1" applyProtection="1">
      <alignment horizontal="center" vertical="center"/>
      <protection locked="0"/>
    </xf>
    <xf numFmtId="3" fontId="42" fillId="0" borderId="29" xfId="0" applyNumberFormat="1" applyFont="1" applyFill="1" applyBorder="1" applyAlignment="1" applyProtection="1">
      <alignment horizontal="center" vertical="center"/>
      <protection locked="0"/>
    </xf>
    <xf numFmtId="3" fontId="42" fillId="0" borderId="26" xfId="0" applyNumberFormat="1" applyFont="1" applyFill="1" applyBorder="1" applyAlignment="1" applyProtection="1">
      <alignment horizontal="center" vertical="center"/>
      <protection locked="0"/>
    </xf>
    <xf numFmtId="3" fontId="42" fillId="0" borderId="30" xfId="0" applyNumberFormat="1" applyFont="1" applyFill="1" applyBorder="1" applyAlignment="1" applyProtection="1">
      <alignment horizontal="center" vertical="center"/>
      <protection locked="0"/>
    </xf>
    <xf numFmtId="18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2" fillId="0" borderId="0" xfId="99" applyFont="1" applyFill="1" applyBorder="1" applyAlignment="1" applyProtection="1">
      <alignment horizontal="center" vertical="center"/>
      <protection/>
    </xf>
    <xf numFmtId="9" fontId="42" fillId="0" borderId="0" xfId="99" applyNumberFormat="1" applyFont="1" applyFill="1" applyBorder="1" applyAlignment="1" applyProtection="1">
      <alignment horizontal="center" vertical="center"/>
      <protection/>
    </xf>
    <xf numFmtId="180" fontId="28" fillId="0" borderId="35" xfId="0" applyNumberFormat="1" applyFont="1" applyBorder="1" applyAlignment="1" applyProtection="1">
      <alignment horizontal="center" vertical="center"/>
      <protection locked="0"/>
    </xf>
    <xf numFmtId="180" fontId="28" fillId="0" borderId="36" xfId="0" applyNumberFormat="1" applyFont="1" applyBorder="1" applyAlignment="1" applyProtection="1">
      <alignment horizontal="center" vertical="center"/>
      <protection locked="0"/>
    </xf>
    <xf numFmtId="3" fontId="38" fillId="15" borderId="8" xfId="99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0" fontId="42" fillId="0" borderId="23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23" xfId="54" applyFont="1" applyFill="1" applyBorder="1" applyAlignment="1" applyProtection="1">
      <alignment horizontal="center" vertical="center"/>
      <protection locked="0"/>
    </xf>
    <xf numFmtId="0" fontId="42" fillId="0" borderId="20" xfId="54" applyFont="1" applyFill="1" applyBorder="1" applyAlignment="1" applyProtection="1">
      <alignment horizontal="center" vertical="center"/>
      <protection locked="0"/>
    </xf>
    <xf numFmtId="0" fontId="42" fillId="0" borderId="24" xfId="54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 applyProtection="1">
      <alignment horizontal="center" vertical="center"/>
      <protection locked="0"/>
    </xf>
    <xf numFmtId="0" fontId="42" fillId="0" borderId="0" xfId="54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24" xfId="0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 applyProtection="1">
      <alignment horizontal="left"/>
      <protection locked="0"/>
    </xf>
    <xf numFmtId="0" fontId="43" fillId="0" borderId="32" xfId="0" applyFont="1" applyFill="1" applyBorder="1" applyAlignment="1">
      <alignment horizontal="left"/>
    </xf>
    <xf numFmtId="0" fontId="42" fillId="0" borderId="20" xfId="0" applyFont="1" applyFill="1" applyBorder="1" applyAlignment="1">
      <alignment/>
    </xf>
    <xf numFmtId="0" fontId="42" fillId="0" borderId="22" xfId="0" applyFont="1" applyFill="1" applyBorder="1" applyAlignment="1">
      <alignment horizontal="center"/>
    </xf>
    <xf numFmtId="0" fontId="42" fillId="0" borderId="20" xfId="0" applyFont="1" applyFill="1" applyBorder="1" applyAlignment="1" applyProtection="1">
      <alignment horizontal="left"/>
      <protection locked="0"/>
    </xf>
    <xf numFmtId="0" fontId="42" fillId="0" borderId="22" xfId="0" applyFont="1" applyFill="1" applyBorder="1" applyAlignment="1" applyProtection="1">
      <alignment horizontal="left"/>
      <protection locked="0"/>
    </xf>
    <xf numFmtId="0" fontId="43" fillId="0" borderId="20" xfId="0" applyFont="1" applyFill="1" applyBorder="1" applyAlignment="1">
      <alignment horizontal="left"/>
    </xf>
    <xf numFmtId="0" fontId="42" fillId="0" borderId="20" xfId="109" applyFont="1" applyFill="1" applyBorder="1" applyAlignment="1" applyProtection="1">
      <alignment horizontal="left"/>
      <protection locked="0"/>
    </xf>
    <xf numFmtId="0" fontId="42" fillId="0" borderId="22" xfId="54" applyFont="1" applyFill="1" applyBorder="1" applyAlignment="1" applyProtection="1">
      <alignment horizontal="left"/>
      <protection locked="0"/>
    </xf>
    <xf numFmtId="0" fontId="42" fillId="0" borderId="20" xfId="114" applyFont="1" applyFill="1" applyBorder="1" applyAlignment="1" applyProtection="1">
      <alignment horizontal="left"/>
      <protection locked="0"/>
    </xf>
    <xf numFmtId="0" fontId="42" fillId="0" borderId="20" xfId="0" applyFont="1" applyBorder="1" applyAlignment="1">
      <alignment horizontal="left"/>
    </xf>
    <xf numFmtId="0" fontId="42" fillId="0" borderId="20" xfId="0" applyNumberFormat="1" applyFont="1" applyFill="1" applyBorder="1" applyAlignment="1">
      <alignment horizontal="left"/>
    </xf>
    <xf numFmtId="0" fontId="42" fillId="0" borderId="20" xfId="11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32" xfId="0" applyFont="1" applyFill="1" applyBorder="1" applyAlignment="1">
      <alignment/>
    </xf>
    <xf numFmtId="0" fontId="42" fillId="0" borderId="32" xfId="0" applyFont="1" applyFill="1" applyBorder="1" applyAlignment="1">
      <alignment horizontal="center"/>
    </xf>
    <xf numFmtId="0" fontId="43" fillId="0" borderId="20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left"/>
    </xf>
    <xf numFmtId="0" fontId="43" fillId="0" borderId="22" xfId="0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22" xfId="0" applyNumberFormat="1" applyFont="1" applyFill="1" applyBorder="1" applyAlignment="1">
      <alignment horizontal="left"/>
    </xf>
    <xf numFmtId="0" fontId="43" fillId="0" borderId="22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center"/>
    </xf>
    <xf numFmtId="0" fontId="43" fillId="0" borderId="20" xfId="0" applyFont="1" applyBorder="1" applyAlignment="1" applyProtection="1">
      <alignment horizontal="left"/>
      <protection locked="0"/>
    </xf>
    <xf numFmtId="0" fontId="43" fillId="0" borderId="22" xfId="0" applyFont="1" applyBorder="1" applyAlignment="1" applyProtection="1">
      <alignment horizontal="center"/>
      <protection locked="0"/>
    </xf>
    <xf numFmtId="0" fontId="42" fillId="0" borderId="22" xfId="0" applyFont="1" applyBorder="1" applyAlignment="1" applyProtection="1">
      <alignment horizontal="center"/>
      <protection locked="0"/>
    </xf>
    <xf numFmtId="0" fontId="42" fillId="0" borderId="20" xfId="0" applyFont="1" applyBorder="1" applyAlignment="1" applyProtection="1">
      <alignment horizontal="left"/>
      <protection locked="0"/>
    </xf>
    <xf numFmtId="0" fontId="42" fillId="0" borderId="22" xfId="0" applyFont="1" applyBorder="1" applyAlignment="1" applyProtection="1">
      <alignment horizontal="left"/>
      <protection locked="0"/>
    </xf>
    <xf numFmtId="0" fontId="43" fillId="0" borderId="33" xfId="0" applyFont="1" applyBorder="1" applyAlignment="1">
      <alignment horizontal="left"/>
    </xf>
    <xf numFmtId="0" fontId="43" fillId="0" borderId="33" xfId="0" applyFont="1" applyBorder="1" applyAlignment="1">
      <alignment/>
    </xf>
    <xf numFmtId="0" fontId="43" fillId="0" borderId="22" xfId="0" applyFont="1" applyBorder="1" applyAlignment="1" applyProtection="1">
      <alignment horizontal="left"/>
      <protection locked="0"/>
    </xf>
    <xf numFmtId="0" fontId="42" fillId="0" borderId="23" xfId="0" applyFont="1" applyFill="1" applyBorder="1" applyAlignment="1">
      <alignment horizontal="left"/>
    </xf>
    <xf numFmtId="0" fontId="42" fillId="27" borderId="23" xfId="0" applyFont="1" applyFill="1" applyBorder="1" applyAlignment="1">
      <alignment horizontal="left"/>
    </xf>
    <xf numFmtId="0" fontId="43" fillId="0" borderId="37" xfId="0" applyFont="1" applyFill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27" borderId="23" xfId="0" applyFont="1" applyFill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23" xfId="0" applyFont="1" applyFill="1" applyBorder="1" applyAlignment="1" applyProtection="1">
      <alignment horizontal="left"/>
      <protection locked="0"/>
    </xf>
    <xf numFmtId="0" fontId="43" fillId="0" borderId="23" xfId="0" applyFont="1" applyFill="1" applyBorder="1" applyAlignment="1">
      <alignment horizontal="left"/>
    </xf>
    <xf numFmtId="0" fontId="42" fillId="0" borderId="23" xfId="0" applyNumberFormat="1" applyFont="1" applyFill="1" applyBorder="1" applyAlignment="1">
      <alignment horizontal="left"/>
    </xf>
    <xf numFmtId="0" fontId="42" fillId="0" borderId="23" xfId="54" applyFont="1" applyFill="1" applyBorder="1" applyAlignment="1" applyProtection="1">
      <alignment horizontal="left"/>
      <protection locked="0"/>
    </xf>
    <xf numFmtId="0" fontId="42" fillId="0" borderId="37" xfId="0" applyFont="1" applyFill="1" applyBorder="1" applyAlignment="1">
      <alignment horizontal="left"/>
    </xf>
    <xf numFmtId="0" fontId="42" fillId="0" borderId="23" xfId="0" applyFont="1" applyBorder="1" applyAlignment="1" applyProtection="1">
      <alignment horizontal="left"/>
      <protection locked="0"/>
    </xf>
    <xf numFmtId="0" fontId="43" fillId="0" borderId="38" xfId="0" applyFont="1" applyBorder="1" applyAlignment="1">
      <alignment horizontal="left"/>
    </xf>
    <xf numFmtId="0" fontId="45" fillId="0" borderId="37" xfId="0" applyFont="1" applyFill="1" applyBorder="1" applyAlignment="1">
      <alignment horizontal="left"/>
    </xf>
    <xf numFmtId="0" fontId="44" fillId="0" borderId="23" xfId="0" applyFont="1" applyFill="1" applyBorder="1" applyAlignment="1" applyProtection="1">
      <alignment horizontal="left"/>
      <protection locked="0"/>
    </xf>
    <xf numFmtId="0" fontId="44" fillId="0" borderId="37" xfId="0" applyFont="1" applyFill="1" applyBorder="1" applyAlignment="1">
      <alignment horizontal="left"/>
    </xf>
    <xf numFmtId="0" fontId="44" fillId="0" borderId="23" xfId="0" applyFont="1" applyBorder="1" applyAlignment="1" applyProtection="1">
      <alignment horizontal="left"/>
      <protection locked="0"/>
    </xf>
    <xf numFmtId="0" fontId="42" fillId="16" borderId="39" xfId="54" applyFont="1" applyFill="1" applyBorder="1" applyAlignment="1" applyProtection="1">
      <alignment horizontal="center" vertical="center"/>
      <protection locked="0"/>
    </xf>
    <xf numFmtId="0" fontId="42" fillId="16" borderId="40" xfId="54" applyFont="1" applyFill="1" applyBorder="1" applyAlignment="1" applyProtection="1">
      <alignment horizontal="center" vertical="center"/>
      <protection locked="0"/>
    </xf>
    <xf numFmtId="0" fontId="42" fillId="0" borderId="40" xfId="54" applyFont="1" applyFill="1" applyBorder="1" applyAlignment="1" applyProtection="1">
      <alignment horizontal="center" vertical="center"/>
      <protection locked="0"/>
    </xf>
    <xf numFmtId="0" fontId="43" fillId="0" borderId="17" xfId="111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3" fillId="0" borderId="20" xfId="111" applyFont="1" applyFill="1" applyBorder="1" applyAlignment="1" applyProtection="1">
      <alignment horizontal="center" vertical="center"/>
      <protection locked="0"/>
    </xf>
    <xf numFmtId="0" fontId="43" fillId="0" borderId="41" xfId="111" applyFont="1" applyFill="1" applyBorder="1" applyAlignment="1" applyProtection="1">
      <alignment horizontal="center" vertical="center"/>
      <protection locked="0"/>
    </xf>
    <xf numFmtId="0" fontId="43" fillId="25" borderId="20" xfId="0" applyFont="1" applyFill="1" applyBorder="1" applyAlignment="1" applyProtection="1">
      <alignment horizontal="center" vertical="center"/>
      <protection locked="0"/>
    </xf>
    <xf numFmtId="0" fontId="43" fillId="25" borderId="20" xfId="111" applyFont="1" applyFill="1" applyBorder="1" applyAlignment="1" applyProtection="1">
      <alignment horizontal="center" vertical="center"/>
      <protection locked="0"/>
    </xf>
    <xf numFmtId="0" fontId="43" fillId="0" borderId="24" xfId="111" applyFont="1" applyFill="1" applyBorder="1" applyAlignment="1" applyProtection="1">
      <alignment horizontal="center" vertical="center"/>
      <protection locked="0"/>
    </xf>
    <xf numFmtId="0" fontId="43" fillId="25" borderId="23" xfId="0" applyFont="1" applyFill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25" borderId="24" xfId="0" applyFont="1" applyFill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42" xfId="0" applyFont="1" applyFill="1" applyBorder="1" applyAlignment="1" applyProtection="1">
      <alignment horizontal="center" vertical="center"/>
      <protection locked="0"/>
    </xf>
    <xf numFmtId="0" fontId="43" fillId="0" borderId="43" xfId="0" applyFont="1" applyFill="1" applyBorder="1" applyAlignment="1" applyProtection="1">
      <alignment horizontal="center" vertical="center"/>
      <protection locked="0"/>
    </xf>
    <xf numFmtId="0" fontId="43" fillId="0" borderId="23" xfId="111" applyFont="1" applyFill="1" applyBorder="1" applyAlignment="1" applyProtection="1">
      <alignment horizontal="center" vertical="center"/>
      <protection locked="0"/>
    </xf>
    <xf numFmtId="0" fontId="42" fillId="25" borderId="23" xfId="0" applyFont="1" applyFill="1" applyBorder="1" applyAlignment="1" applyProtection="1">
      <alignment horizontal="center" vertical="center"/>
      <protection locked="0"/>
    </xf>
    <xf numFmtId="0" fontId="42" fillId="25" borderId="20" xfId="0" applyFont="1" applyFill="1" applyBorder="1" applyAlignment="1" applyProtection="1">
      <alignment horizontal="center" vertical="center"/>
      <protection locked="0"/>
    </xf>
    <xf numFmtId="0" fontId="42" fillId="25" borderId="24" xfId="0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0" fontId="43" fillId="0" borderId="44" xfId="111" applyFont="1" applyFill="1" applyBorder="1" applyAlignment="1" applyProtection="1">
      <alignment horizontal="center" vertical="center"/>
      <protection locked="0"/>
    </xf>
    <xf numFmtId="0" fontId="43" fillId="0" borderId="45" xfId="111" applyFont="1" applyFill="1" applyBorder="1" applyAlignment="1" applyProtection="1">
      <alignment horizontal="center" vertical="center"/>
      <protection locked="0"/>
    </xf>
    <xf numFmtId="0" fontId="43" fillId="25" borderId="23" xfId="111" applyFont="1" applyFill="1" applyBorder="1" applyAlignment="1" applyProtection="1">
      <alignment horizontal="center" vertical="center"/>
      <protection locked="0"/>
    </xf>
    <xf numFmtId="0" fontId="43" fillId="25" borderId="24" xfId="111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/>
      <protection locked="0"/>
    </xf>
    <xf numFmtId="3" fontId="43" fillId="0" borderId="42" xfId="0" applyNumberFormat="1" applyFont="1" applyFill="1" applyBorder="1" applyAlignment="1" applyProtection="1">
      <alignment horizontal="center" vertical="center"/>
      <protection locked="0"/>
    </xf>
    <xf numFmtId="3" fontId="43" fillId="0" borderId="17" xfId="0" applyNumberFormat="1" applyFont="1" applyFill="1" applyBorder="1" applyAlignment="1" applyProtection="1">
      <alignment horizontal="center" vertical="center"/>
      <protection locked="0"/>
    </xf>
    <xf numFmtId="3" fontId="43" fillId="0" borderId="43" xfId="0" applyNumberFormat="1" applyFont="1" applyFill="1" applyBorder="1" applyAlignment="1" applyProtection="1">
      <alignment horizontal="center" vertical="center"/>
      <protection locked="0"/>
    </xf>
    <xf numFmtId="3" fontId="43" fillId="0" borderId="23" xfId="0" applyNumberFormat="1" applyFont="1" applyFill="1" applyBorder="1" applyAlignment="1" applyProtection="1">
      <alignment horizontal="center" vertical="center"/>
      <protection locked="0"/>
    </xf>
    <xf numFmtId="3" fontId="43" fillId="0" borderId="20" xfId="0" applyNumberFormat="1" applyFont="1" applyFill="1" applyBorder="1" applyAlignment="1" applyProtection="1">
      <alignment horizontal="center" vertical="center"/>
      <protection locked="0"/>
    </xf>
    <xf numFmtId="3" fontId="43" fillId="0" borderId="24" xfId="0" applyNumberFormat="1" applyFont="1" applyFill="1" applyBorder="1" applyAlignment="1" applyProtection="1">
      <alignment horizontal="center" vertical="center"/>
      <protection locked="0"/>
    </xf>
    <xf numFmtId="3" fontId="42" fillId="0" borderId="23" xfId="0" applyNumberFormat="1" applyFont="1" applyFill="1" applyBorder="1" applyAlignment="1" applyProtection="1">
      <alignment horizontal="center" vertical="center"/>
      <protection locked="0"/>
    </xf>
    <xf numFmtId="3" fontId="42" fillId="0" borderId="20" xfId="0" applyNumberFormat="1" applyFont="1" applyFill="1" applyBorder="1" applyAlignment="1" applyProtection="1">
      <alignment horizontal="center" vertical="center"/>
      <protection locked="0"/>
    </xf>
    <xf numFmtId="3" fontId="42" fillId="0" borderId="24" xfId="0" applyNumberFormat="1" applyFont="1" applyFill="1" applyBorder="1" applyAlignment="1" applyProtection="1">
      <alignment horizontal="center" vertical="center"/>
      <protection locked="0"/>
    </xf>
    <xf numFmtId="3" fontId="46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46" xfId="0" applyNumberFormat="1" applyFont="1" applyFill="1" applyBorder="1" applyAlignment="1" applyProtection="1">
      <alignment horizontal="left"/>
      <protection/>
    </xf>
    <xf numFmtId="0" fontId="28" fillId="28" borderId="20" xfId="54" applyFont="1" applyFill="1" applyBorder="1" applyAlignment="1" applyProtection="1">
      <alignment horizontal="center" vertical="center"/>
      <protection locked="0"/>
    </xf>
    <xf numFmtId="0" fontId="28" fillId="29" borderId="20" xfId="54" applyFont="1" applyFill="1" applyBorder="1" applyAlignment="1" applyProtection="1">
      <alignment horizontal="center" vertical="center"/>
      <protection locked="0"/>
    </xf>
    <xf numFmtId="0" fontId="0" fillId="29" borderId="20" xfId="0" applyFont="1" applyFill="1" applyBorder="1" applyAlignment="1" applyProtection="1">
      <alignment horizontal="center" vertical="center"/>
      <protection locked="0"/>
    </xf>
    <xf numFmtId="0" fontId="28" fillId="29" borderId="20" xfId="54" applyFont="1" applyFill="1" applyBorder="1" applyAlignment="1" applyProtection="1">
      <alignment horizontal="center" vertical="center"/>
      <protection locked="0"/>
    </xf>
    <xf numFmtId="3" fontId="0" fillId="30" borderId="20" xfId="0" applyNumberFormat="1" applyFont="1" applyFill="1" applyBorder="1" applyAlignment="1" applyProtection="1">
      <alignment horizontal="center" vertical="center"/>
      <protection locked="0"/>
    </xf>
    <xf numFmtId="3" fontId="0" fillId="31" borderId="20" xfId="0" applyNumberFormat="1" applyFont="1" applyFill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3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3" fontId="28" fillId="31" borderId="20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28" fillId="29" borderId="20" xfId="0" applyFont="1" applyFill="1" applyBorder="1" applyAlignment="1" applyProtection="1">
      <alignment horizontal="center" vertical="center"/>
      <protection locked="0"/>
    </xf>
    <xf numFmtId="0" fontId="28" fillId="34" borderId="20" xfId="0" applyFont="1" applyFill="1" applyBorder="1" applyAlignment="1" applyProtection="1">
      <alignment horizontal="center" vertical="center"/>
      <protection locked="0"/>
    </xf>
    <xf numFmtId="0" fontId="0" fillId="29" borderId="20" xfId="0" applyFont="1" applyFill="1" applyBorder="1" applyAlignment="1" applyProtection="1">
      <alignment horizontal="center" vertical="center"/>
      <protection locked="0"/>
    </xf>
    <xf numFmtId="0" fontId="28" fillId="29" borderId="20" xfId="0" applyFont="1" applyFill="1" applyBorder="1" applyAlignment="1" applyProtection="1">
      <alignment horizontal="center" vertical="center"/>
      <protection locked="0"/>
    </xf>
    <xf numFmtId="0" fontId="0" fillId="29" borderId="20" xfId="111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28" fillId="32" borderId="20" xfId="0" applyFont="1" applyFill="1" applyBorder="1" applyAlignment="1" applyProtection="1">
      <alignment horizontal="center" vertical="center"/>
      <protection locked="0"/>
    </xf>
    <xf numFmtId="3" fontId="28" fillId="0" borderId="20" xfId="0" applyNumberFormat="1" applyFont="1" applyFill="1" applyBorder="1" applyAlignment="1" applyProtection="1">
      <alignment horizontal="center" vertical="center"/>
      <protection locked="0"/>
    </xf>
    <xf numFmtId="3" fontId="28" fillId="29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horizontal="center" vertical="center"/>
      <protection locked="0"/>
    </xf>
    <xf numFmtId="3" fontId="28" fillId="28" borderId="20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28" borderId="20" xfId="0" applyFont="1" applyFill="1" applyBorder="1" applyAlignment="1" applyProtection="1">
      <alignment horizontal="center" vertical="center"/>
      <protection locked="0"/>
    </xf>
    <xf numFmtId="0" fontId="28" fillId="34" borderId="20" xfId="54" applyFont="1" applyFill="1" applyBorder="1" applyAlignment="1" applyProtection="1">
      <alignment horizontal="center" vertical="center"/>
      <protection locked="0"/>
    </xf>
    <xf numFmtId="3" fontId="28" fillId="30" borderId="20" xfId="0" applyNumberFormat="1" applyFont="1" applyFill="1" applyBorder="1" applyAlignment="1" applyProtection="1">
      <alignment horizontal="center" vertical="center"/>
      <protection locked="0"/>
    </xf>
    <xf numFmtId="0" fontId="28" fillId="35" borderId="20" xfId="54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3" fontId="0" fillId="37" borderId="20" xfId="0" applyNumberFormat="1" applyFont="1" applyFill="1" applyBorder="1" applyAlignment="1" applyProtection="1">
      <alignment horizontal="center" vertical="center"/>
      <protection locked="0"/>
    </xf>
    <xf numFmtId="3" fontId="0" fillId="38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9" borderId="20" xfId="0" applyFont="1" applyFill="1" applyBorder="1" applyAlignment="1" applyProtection="1">
      <alignment horizontal="center" vertical="center"/>
      <protection locked="0"/>
    </xf>
    <xf numFmtId="3" fontId="28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40" borderId="20" xfId="0" applyFont="1" applyFill="1" applyBorder="1" applyAlignment="1" applyProtection="1">
      <alignment horizontal="center" vertical="center"/>
      <protection locked="0"/>
    </xf>
    <xf numFmtId="0" fontId="0" fillId="40" borderId="20" xfId="0" applyFont="1" applyFill="1" applyBorder="1" applyAlignment="1" applyProtection="1">
      <alignment horizontal="center" vertical="center"/>
      <protection locked="0"/>
    </xf>
    <xf numFmtId="3" fontId="28" fillId="41" borderId="20" xfId="0" applyNumberFormat="1" applyFont="1" applyFill="1" applyBorder="1" applyAlignment="1" applyProtection="1">
      <alignment horizontal="center" vertical="center"/>
      <protection locked="0"/>
    </xf>
    <xf numFmtId="0" fontId="28" fillId="35" borderId="20" xfId="54" applyFont="1" applyFill="1" applyBorder="1" applyAlignment="1" applyProtection="1">
      <alignment horizontal="center" vertical="center"/>
      <protection locked="0"/>
    </xf>
    <xf numFmtId="0" fontId="28" fillId="40" borderId="20" xfId="54" applyFont="1" applyFill="1" applyBorder="1" applyAlignment="1" applyProtection="1">
      <alignment horizontal="center" vertical="center"/>
      <protection locked="0"/>
    </xf>
    <xf numFmtId="0" fontId="28" fillId="40" borderId="20" xfId="54" applyFont="1" applyFill="1" applyBorder="1" applyAlignment="1" applyProtection="1">
      <alignment horizontal="center" vertical="center"/>
      <protection locked="0"/>
    </xf>
    <xf numFmtId="3" fontId="0" fillId="41" borderId="20" xfId="0" applyNumberFormat="1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181" fontId="42" fillId="19" borderId="8" xfId="0" applyNumberFormat="1" applyFont="1" applyFill="1" applyBorder="1" applyAlignment="1" applyProtection="1">
      <alignment horizontal="center" vertical="center"/>
      <protection/>
    </xf>
    <xf numFmtId="180" fontId="38" fillId="0" borderId="0" xfId="0" applyNumberFormat="1" applyFont="1" applyFill="1" applyBorder="1" applyAlignment="1" applyProtection="1">
      <alignment horizontal="center" vertical="center"/>
      <protection locked="0"/>
    </xf>
    <xf numFmtId="180" fontId="28" fillId="0" borderId="0" xfId="0" applyNumberFormat="1" applyFont="1" applyFill="1" applyBorder="1" applyAlignment="1" applyProtection="1">
      <alignment horizontal="center" vertical="center"/>
      <protection locked="0"/>
    </xf>
    <xf numFmtId="180" fontId="38" fillId="19" borderId="47" xfId="0" applyNumberFormat="1" applyFont="1" applyFill="1" applyBorder="1" applyAlignment="1" applyProtection="1">
      <alignment horizontal="center" vertical="center"/>
      <protection locked="0"/>
    </xf>
    <xf numFmtId="180" fontId="38" fillId="19" borderId="48" xfId="0" applyNumberFormat="1" applyFont="1" applyFill="1" applyBorder="1" applyAlignment="1" applyProtection="1">
      <alignment horizontal="center" vertical="center"/>
      <protection locked="0"/>
    </xf>
    <xf numFmtId="180" fontId="38" fillId="19" borderId="49" xfId="0" applyNumberFormat="1" applyFont="1" applyFill="1" applyBorder="1" applyAlignment="1" applyProtection="1">
      <alignment horizontal="center" vertical="center"/>
      <protection locked="0"/>
    </xf>
    <xf numFmtId="0" fontId="39" fillId="0" borderId="0" xfId="99" applyFont="1" applyBorder="1" applyAlignment="1" applyProtection="1">
      <alignment horizontal="center" vertical="center"/>
      <protection/>
    </xf>
    <xf numFmtId="0" fontId="38" fillId="0" borderId="0" xfId="111" applyFont="1" applyFill="1" applyBorder="1" applyAlignment="1" applyProtection="1">
      <alignment horizontal="center" vertical="center" wrapText="1"/>
      <protection/>
    </xf>
    <xf numFmtId="0" fontId="38" fillId="16" borderId="8" xfId="99" applyFont="1" applyFill="1" applyBorder="1" applyAlignment="1" applyProtection="1">
      <alignment horizontal="center" vertical="center" wrapText="1"/>
      <protection/>
    </xf>
    <xf numFmtId="0" fontId="38" fillId="0" borderId="8" xfId="111" applyFont="1" applyFill="1" applyBorder="1" applyAlignment="1" applyProtection="1">
      <alignment horizontal="center" vertical="center" wrapText="1"/>
      <protection/>
    </xf>
    <xf numFmtId="0" fontId="38" fillId="0" borderId="8" xfId="0" applyFont="1" applyBorder="1" applyAlignment="1" applyProtection="1">
      <alignment horizontal="center" vertical="center"/>
      <protection locked="0"/>
    </xf>
    <xf numFmtId="180" fontId="42" fillId="19" borderId="8" xfId="0" applyNumberFormat="1" applyFont="1" applyFill="1" applyBorder="1" applyAlignment="1" applyProtection="1">
      <alignment horizontal="center" vertical="center"/>
      <protection/>
    </xf>
    <xf numFmtId="0" fontId="38" fillId="0" borderId="8" xfId="99" applyFont="1" applyFill="1" applyBorder="1" applyAlignment="1" applyProtection="1">
      <alignment horizontal="center" vertical="center" wrapText="1"/>
      <protection locked="0"/>
    </xf>
    <xf numFmtId="0" fontId="42" fillId="0" borderId="35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180" fontId="42" fillId="19" borderId="8" xfId="99" applyNumberFormat="1" applyFont="1" applyFill="1" applyBorder="1" applyAlignment="1" applyProtection="1">
      <alignment horizontal="center" vertical="center"/>
      <protection/>
    </xf>
    <xf numFmtId="0" fontId="39" fillId="0" borderId="8" xfId="0" applyFont="1" applyBorder="1" applyAlignment="1" applyProtection="1">
      <alignment horizontal="center" vertical="center"/>
      <protection locked="0"/>
    </xf>
    <xf numFmtId="180" fontId="39" fillId="0" borderId="8" xfId="0" applyNumberFormat="1" applyFont="1" applyBorder="1" applyAlignment="1" applyProtection="1">
      <alignment horizontal="center" vertical="center"/>
      <protection locked="0"/>
    </xf>
    <xf numFmtId="180" fontId="38" fillId="19" borderId="8" xfId="0" applyNumberFormat="1" applyFont="1" applyFill="1" applyBorder="1" applyAlignment="1" applyProtection="1">
      <alignment horizontal="center" vertical="center"/>
      <protection locked="0"/>
    </xf>
    <xf numFmtId="180" fontId="28" fillId="0" borderId="8" xfId="0" applyNumberFormat="1" applyFont="1" applyBorder="1" applyAlignment="1" applyProtection="1">
      <alignment horizontal="center" vertical="center"/>
      <protection locked="0"/>
    </xf>
    <xf numFmtId="180" fontId="28" fillId="0" borderId="35" xfId="0" applyNumberFormat="1" applyFont="1" applyBorder="1" applyAlignment="1" applyProtection="1">
      <alignment horizontal="center" vertical="center"/>
      <protection locked="0"/>
    </xf>
  </cellXfs>
  <cellStyles count="15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 10" xfId="51"/>
    <cellStyle name="Normal 10 2" xfId="52"/>
    <cellStyle name="Normal 11" xfId="53"/>
    <cellStyle name="Normal 12" xfId="54"/>
    <cellStyle name="Normal 12 2" xfId="55"/>
    <cellStyle name="Normal 12 3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 2 7" xfId="66"/>
    <cellStyle name="Normal 2 2_K1" xfId="67"/>
    <cellStyle name="Normal 2 3" xfId="68"/>
    <cellStyle name="Normal 2 4" xfId="69"/>
    <cellStyle name="Normal 2 5" xfId="70"/>
    <cellStyle name="Normal 2 6" xfId="71"/>
    <cellStyle name="Normal 2 7" xfId="72"/>
    <cellStyle name="Normal 2_K1" xfId="73"/>
    <cellStyle name="Normal 20" xfId="74"/>
    <cellStyle name="Normal 21" xfId="75"/>
    <cellStyle name="Normal 21 2" xfId="76"/>
    <cellStyle name="Normal 22" xfId="77"/>
    <cellStyle name="Normal 23" xfId="78"/>
    <cellStyle name="Normal 24" xfId="79"/>
    <cellStyle name="Normal 25" xfId="80"/>
    <cellStyle name="Normal 26" xfId="81"/>
    <cellStyle name="Normal 26 2" xfId="82"/>
    <cellStyle name="Normal 26 3" xfId="83"/>
    <cellStyle name="Normal 27" xfId="84"/>
    <cellStyle name="Normal 28" xfId="85"/>
    <cellStyle name="Normal 29" xfId="86"/>
    <cellStyle name="Normal 3" xfId="87"/>
    <cellStyle name="Normal 3 2" xfId="88"/>
    <cellStyle name="Normal 3 3" xfId="89"/>
    <cellStyle name="Normal 3_B02" xfId="90"/>
    <cellStyle name="Normal 30" xfId="91"/>
    <cellStyle name="Normal 33" xfId="92"/>
    <cellStyle name="Normal 4" xfId="93"/>
    <cellStyle name="Normal 4 2" xfId="94"/>
    <cellStyle name="Normal 4 2 2" xfId="95"/>
    <cellStyle name="Normal 4 2_K1" xfId="96"/>
    <cellStyle name="Normal 49" xfId="97"/>
    <cellStyle name="Normal 5" xfId="98"/>
    <cellStyle name="Normal 6" xfId="99"/>
    <cellStyle name="Normal 6 2" xfId="100"/>
    <cellStyle name="Normal 6 3" xfId="101"/>
    <cellStyle name="Normal 6 4" xfId="102"/>
    <cellStyle name="Normal 61" xfId="103"/>
    <cellStyle name="Normal 62" xfId="104"/>
    <cellStyle name="Normal 63" xfId="105"/>
    <cellStyle name="Normal 7" xfId="106"/>
    <cellStyle name="Normal 8" xfId="107"/>
    <cellStyle name="Normal 9" xfId="108"/>
    <cellStyle name="Normal_cetvrtak" xfId="109"/>
    <cellStyle name="Normal_petak 8" xfId="110"/>
    <cellStyle name="Normal_Sheet1" xfId="111"/>
    <cellStyle name="Normal_Sheet3" xfId="112"/>
    <cellStyle name="Normal_UTORAK_2" xfId="113"/>
    <cellStyle name="Normal_utorak_Četvrtak" xfId="114"/>
    <cellStyle name="Normal_utorak_Petak" xfId="115"/>
    <cellStyle name="Note 2" xfId="116"/>
    <cellStyle name="Output 2" xfId="117"/>
    <cellStyle name="Percent 2" xfId="118"/>
    <cellStyle name="Percent 3" xfId="119"/>
    <cellStyle name="Title 2" xfId="120"/>
    <cellStyle name="Total 2" xfId="121"/>
    <cellStyle name="Warning Text 2" xfId="122"/>
    <cellStyle name="Акценат1" xfId="123"/>
    <cellStyle name="Акценат1 - 20%" xfId="124"/>
    <cellStyle name="Акценат1 - 40%" xfId="125"/>
    <cellStyle name="Акценат1 - 60%" xfId="126"/>
    <cellStyle name="Акценат2" xfId="127"/>
    <cellStyle name="Акценат2 - 20%" xfId="128"/>
    <cellStyle name="Акценат2 - 40%" xfId="129"/>
    <cellStyle name="Акценат2 - 60%" xfId="130"/>
    <cellStyle name="Акценат3" xfId="131"/>
    <cellStyle name="Акценат3 - 20%" xfId="132"/>
    <cellStyle name="Акценат3 - 40%" xfId="133"/>
    <cellStyle name="Акценат3 - 60%" xfId="134"/>
    <cellStyle name="Акценат4" xfId="135"/>
    <cellStyle name="Акценат4 - 20%" xfId="136"/>
    <cellStyle name="Акценат4 - 40%" xfId="137"/>
    <cellStyle name="Акценат4 - 60%" xfId="138"/>
    <cellStyle name="Акценат5" xfId="139"/>
    <cellStyle name="Акценат5 - 20%" xfId="140"/>
    <cellStyle name="Акценат5 - 40%" xfId="141"/>
    <cellStyle name="Акценат5 - 60%" xfId="142"/>
    <cellStyle name="Акценат6" xfId="143"/>
    <cellStyle name="Акценат6 - 20%" xfId="144"/>
    <cellStyle name="Акценат6 - 40%" xfId="145"/>
    <cellStyle name="Акценат6 - 60%" xfId="146"/>
    <cellStyle name="Белешка" xfId="147"/>
    <cellStyle name="Currency" xfId="148"/>
    <cellStyle name="Currency [0]" xfId="149"/>
    <cellStyle name="Добро" xfId="150"/>
    <cellStyle name="Comma" xfId="151"/>
    <cellStyle name="Comma [0]" xfId="152"/>
    <cellStyle name="Излаз" xfId="153"/>
    <cellStyle name="Израчунавање" xfId="154"/>
    <cellStyle name="Лоше" xfId="155"/>
    <cellStyle name="Наслов" xfId="156"/>
    <cellStyle name="Наслов 1" xfId="157"/>
    <cellStyle name="Наслов 2" xfId="158"/>
    <cellStyle name="Наслов 3" xfId="159"/>
    <cellStyle name="Наслов 4" xfId="160"/>
    <cellStyle name="Неутрално" xfId="161"/>
    <cellStyle name="Повезана ћелија" xfId="162"/>
    <cellStyle name="Percent" xfId="163"/>
    <cellStyle name="Текст објашњења" xfId="164"/>
    <cellStyle name="Текст упозорења" xfId="165"/>
    <cellStyle name="Ћелија за проверу" xfId="166"/>
    <cellStyle name="Укупно" xfId="167"/>
    <cellStyle name="Унос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1"/>
  <dimension ref="A1:CE226"/>
  <sheetViews>
    <sheetView zoomScale="80" zoomScaleNormal="80" zoomScalePageLayoutView="0" workbookViewId="0" topLeftCell="A1">
      <pane xSplit="6" ySplit="5" topLeftCell="G201" activePane="bottomRight" state="frozen"/>
      <selection pane="topLeft" activeCell="A1" sqref="A1"/>
      <selection pane="topRight" activeCell="G1" sqref="G1"/>
      <selection pane="bottomLeft" activeCell="A6" sqref="A6"/>
      <selection pane="bottomRight" activeCell="D222" sqref="D222"/>
    </sheetView>
  </sheetViews>
  <sheetFormatPr defaultColWidth="9.140625" defaultRowHeight="12.75"/>
  <cols>
    <col min="1" max="2" width="3.57421875" style="1" customWidth="1"/>
    <col min="3" max="3" width="7.28125" style="2" customWidth="1"/>
    <col min="4" max="4" width="20.28125" style="2" customWidth="1"/>
    <col min="5" max="5" width="18.28125" style="2" customWidth="1"/>
    <col min="6" max="6" width="20.8515625" style="2" customWidth="1"/>
    <col min="7" max="7" width="5.57421875" style="2" customWidth="1"/>
    <col min="8" max="9" width="4.7109375" style="1" customWidth="1"/>
    <col min="10" max="10" width="6.00390625" style="1" customWidth="1"/>
    <col min="11" max="11" width="4.7109375" style="1" customWidth="1"/>
    <col min="12" max="13" width="4.57421875" style="1" customWidth="1"/>
    <col min="14" max="43" width="4.421875" style="1" customWidth="1"/>
    <col min="44" max="44" width="5.00390625" style="1" customWidth="1"/>
    <col min="45" max="45" width="6.8515625" style="3" customWidth="1"/>
    <col min="46" max="72" width="4.421875" style="1" customWidth="1"/>
    <col min="73" max="73" width="6.8515625" style="3" customWidth="1"/>
    <col min="74" max="75" width="4.421875" style="3" customWidth="1"/>
    <col min="76" max="76" width="5.7109375" style="3" customWidth="1"/>
    <col min="77" max="77" width="4.421875" style="3" customWidth="1"/>
    <col min="78" max="78" width="7.28125" style="3" bestFit="1" customWidth="1"/>
    <col min="79" max="80" width="4.421875" style="3" customWidth="1"/>
    <col min="81" max="81" width="5.7109375" style="3" customWidth="1"/>
    <col min="82" max="82" width="4.421875" style="3" customWidth="1"/>
    <col min="83" max="83" width="5.8515625" style="3" customWidth="1"/>
    <col min="84" max="16384" width="9.140625" style="1" customWidth="1"/>
  </cols>
  <sheetData>
    <row r="1" spans="1:83" s="5" customFormat="1" ht="16.5" customHeight="1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2.75" customHeight="1">
      <c r="A2" s="6"/>
      <c r="B2" s="7"/>
      <c r="C2" s="8"/>
      <c r="D2" s="9" t="s">
        <v>1</v>
      </c>
      <c r="E2" s="378"/>
      <c r="F2" s="378"/>
      <c r="G2" s="10"/>
      <c r="H2" s="11"/>
      <c r="I2" s="11"/>
      <c r="J2" s="11"/>
      <c r="K2" s="11"/>
      <c r="L2" s="12"/>
      <c r="M2" s="12"/>
      <c r="N2" s="12"/>
      <c r="O2" s="12"/>
      <c r="P2" s="12"/>
      <c r="Q2" s="12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L2" s="13"/>
      <c r="AM2" s="13"/>
      <c r="AN2" s="13"/>
      <c r="AO2" s="13"/>
      <c r="AP2" s="13"/>
      <c r="AQ2" s="13"/>
      <c r="AR2" s="12"/>
      <c r="AS2" s="12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4"/>
      <c r="BI2" s="14"/>
      <c r="BJ2" s="14"/>
      <c r="BK2" s="14"/>
      <c r="BL2" s="14"/>
      <c r="BM2" s="14"/>
      <c r="BN2" s="14"/>
      <c r="BO2" s="14"/>
      <c r="BP2" s="14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ht="12.75" customHeight="1">
      <c r="A3" s="6"/>
      <c r="B3" s="7"/>
      <c r="C3" s="8"/>
      <c r="D3" s="9" t="s">
        <v>2</v>
      </c>
      <c r="E3" s="380"/>
      <c r="F3" s="380"/>
      <c r="G3" s="10"/>
      <c r="H3" s="11"/>
      <c r="I3" s="11"/>
      <c r="J3" s="11"/>
      <c r="K3" s="11"/>
      <c r="L3" s="12"/>
      <c r="M3" s="12"/>
      <c r="N3" s="12"/>
      <c r="O3" s="12"/>
      <c r="P3" s="12"/>
      <c r="Q3" s="375" t="s">
        <v>3</v>
      </c>
      <c r="R3" s="375"/>
      <c r="S3" s="377"/>
      <c r="T3" s="377"/>
      <c r="U3" s="377"/>
      <c r="V3" s="377"/>
      <c r="W3" s="377"/>
      <c r="X3" s="377"/>
      <c r="Y3" s="377"/>
      <c r="Z3" s="15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/>
      <c r="AL3" s="11"/>
      <c r="AM3" s="11"/>
      <c r="AN3" s="11"/>
      <c r="AO3" s="11"/>
      <c r="AP3" s="11"/>
      <c r="AQ3" s="11"/>
      <c r="AR3" s="12"/>
      <c r="AS3" s="12"/>
      <c r="AT3" s="12"/>
      <c r="AU3" s="12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4"/>
      <c r="BI3" s="14"/>
      <c r="BJ3" s="14"/>
      <c r="BK3" s="14"/>
      <c r="BL3" s="14"/>
      <c r="BM3" s="14"/>
      <c r="BN3" s="14"/>
      <c r="BO3" s="14"/>
      <c r="BP3" s="14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</row>
    <row r="4" spans="1:83" ht="12.75" customHeight="1">
      <c r="A4" s="16"/>
      <c r="B4" s="14"/>
      <c r="C4" s="10"/>
      <c r="D4" s="10"/>
      <c r="E4" s="10"/>
      <c r="F4" s="10"/>
      <c r="G4" s="376" t="s">
        <v>4</v>
      </c>
      <c r="H4" s="376"/>
      <c r="I4" s="376"/>
      <c r="J4" s="376"/>
      <c r="K4" s="376"/>
      <c r="L4" s="12"/>
      <c r="M4" s="12"/>
      <c r="N4" s="12"/>
      <c r="O4" s="12"/>
      <c r="P4" s="12"/>
      <c r="Q4" s="12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2"/>
      <c r="AS4" s="12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4"/>
      <c r="BI4" s="14"/>
      <c r="BJ4" s="14"/>
      <c r="BK4" s="14"/>
      <c r="BL4" s="14"/>
      <c r="BM4" s="14"/>
      <c r="BN4" s="14"/>
      <c r="BO4" s="14"/>
      <c r="BP4" s="14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s="26" customFormat="1" ht="126.75" customHeight="1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20" t="s">
        <v>22</v>
      </c>
      <c r="S5" s="20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40</v>
      </c>
      <c r="AK5" s="21" t="s">
        <v>41</v>
      </c>
      <c r="AL5" s="17" t="s">
        <v>42</v>
      </c>
      <c r="AM5" s="22" t="s">
        <v>43</v>
      </c>
      <c r="AN5" s="23" t="s">
        <v>44</v>
      </c>
      <c r="AO5" s="23" t="s">
        <v>95</v>
      </c>
      <c r="AP5" s="23" t="s">
        <v>96</v>
      </c>
      <c r="AQ5" s="23" t="s">
        <v>97</v>
      </c>
      <c r="AR5" s="23" t="s">
        <v>45</v>
      </c>
      <c r="AS5" s="24" t="s">
        <v>46</v>
      </c>
      <c r="AT5" s="20" t="s">
        <v>47</v>
      </c>
      <c r="AU5" s="20" t="s">
        <v>48</v>
      </c>
      <c r="AV5" s="20" t="s">
        <v>49</v>
      </c>
      <c r="AW5" s="20" t="s">
        <v>50</v>
      </c>
      <c r="AX5" s="20" t="s">
        <v>51</v>
      </c>
      <c r="AY5" s="20" t="s">
        <v>52</v>
      </c>
      <c r="AZ5" s="20" t="s">
        <v>53</v>
      </c>
      <c r="BA5" s="20" t="s">
        <v>54</v>
      </c>
      <c r="BB5" s="20" t="s">
        <v>55</v>
      </c>
      <c r="BC5" s="20" t="s">
        <v>56</v>
      </c>
      <c r="BD5" s="20" t="s">
        <v>57</v>
      </c>
      <c r="BE5" s="20" t="s">
        <v>58</v>
      </c>
      <c r="BF5" s="20" t="s">
        <v>59</v>
      </c>
      <c r="BG5" s="20" t="s">
        <v>60</v>
      </c>
      <c r="BH5" s="18" t="s">
        <v>61</v>
      </c>
      <c r="BI5" s="18" t="s">
        <v>62</v>
      </c>
      <c r="BJ5" s="18" t="s">
        <v>63</v>
      </c>
      <c r="BK5" s="18" t="s">
        <v>64</v>
      </c>
      <c r="BL5" s="18" t="s">
        <v>65</v>
      </c>
      <c r="BM5" s="18" t="s">
        <v>66</v>
      </c>
      <c r="BN5" s="18" t="s">
        <v>67</v>
      </c>
      <c r="BO5" s="18" t="s">
        <v>68</v>
      </c>
      <c r="BP5" s="18" t="s">
        <v>69</v>
      </c>
      <c r="BQ5" s="21" t="s">
        <v>70</v>
      </c>
      <c r="BR5" s="21" t="s">
        <v>71</v>
      </c>
      <c r="BS5" s="21" t="s">
        <v>72</v>
      </c>
      <c r="BT5" s="21" t="s">
        <v>73</v>
      </c>
      <c r="BU5" s="25" t="s">
        <v>74</v>
      </c>
      <c r="BV5" s="21" t="s">
        <v>75</v>
      </c>
      <c r="BW5" s="21" t="s">
        <v>76</v>
      </c>
      <c r="BX5" s="21" t="s">
        <v>77</v>
      </c>
      <c r="BY5" s="21" t="s">
        <v>78</v>
      </c>
      <c r="BZ5" s="25" t="s">
        <v>79</v>
      </c>
      <c r="CA5" s="214" t="s">
        <v>91</v>
      </c>
      <c r="CB5" s="214" t="s">
        <v>92</v>
      </c>
      <c r="CC5" s="214" t="s">
        <v>93</v>
      </c>
      <c r="CD5" s="214" t="s">
        <v>94</v>
      </c>
      <c r="CE5" s="25" t="s">
        <v>90</v>
      </c>
    </row>
    <row r="6" spans="1:83" s="33" customFormat="1" ht="13.5" customHeight="1">
      <c r="A6" s="27">
        <v>1</v>
      </c>
      <c r="B6" s="278">
        <v>1</v>
      </c>
      <c r="C6" s="261"/>
      <c r="D6" s="242"/>
      <c r="E6" s="242"/>
      <c r="F6" s="243"/>
      <c r="G6" s="381"/>
      <c r="H6" s="28">
        <f>COUNT(L6:AR6,AT6:BT6,BV6:BX6)</f>
        <v>0</v>
      </c>
      <c r="I6" s="29"/>
      <c r="J6" s="29"/>
      <c r="K6" s="30"/>
      <c r="L6" s="293"/>
      <c r="M6" s="282"/>
      <c r="N6" s="282"/>
      <c r="O6" s="282"/>
      <c r="P6" s="282"/>
      <c r="Q6" s="282"/>
      <c r="R6" s="282"/>
      <c r="S6" s="282"/>
      <c r="T6" s="282"/>
      <c r="U6" s="215"/>
      <c r="V6" s="215"/>
      <c r="W6" s="215"/>
      <c r="X6" s="282"/>
      <c r="Y6" s="282"/>
      <c r="Z6" s="282"/>
      <c r="AA6" s="282"/>
      <c r="AB6" s="282"/>
      <c r="AC6" s="282"/>
      <c r="AD6" s="282"/>
      <c r="AE6" s="282"/>
      <c r="AF6" s="282"/>
      <c r="AG6" s="281"/>
      <c r="AH6" s="281"/>
      <c r="AI6" s="282"/>
      <c r="AJ6" s="282"/>
      <c r="AK6" s="282"/>
      <c r="AL6" s="282"/>
      <c r="AM6" s="282"/>
      <c r="AN6" s="282"/>
      <c r="AO6" s="294"/>
      <c r="AP6" s="294"/>
      <c r="AQ6" s="294"/>
      <c r="AR6" s="294"/>
      <c r="AS6" s="31">
        <f aca="true" t="shared" si="0" ref="AS6:AS69">COUNT(L6:AR6)</f>
        <v>0</v>
      </c>
      <c r="AT6" s="293"/>
      <c r="AU6" s="282"/>
      <c r="AV6" s="282"/>
      <c r="AW6" s="282"/>
      <c r="AX6" s="282"/>
      <c r="AY6" s="282"/>
      <c r="AZ6" s="282"/>
      <c r="BA6" s="282"/>
      <c r="BB6" s="282"/>
      <c r="BC6" s="215"/>
      <c r="BD6" s="282"/>
      <c r="BE6" s="282"/>
      <c r="BF6" s="282"/>
      <c r="BG6" s="282"/>
      <c r="BH6" s="282"/>
      <c r="BI6" s="282"/>
      <c r="BJ6" s="281"/>
      <c r="BK6" s="282"/>
      <c r="BL6" s="282"/>
      <c r="BM6" s="282"/>
      <c r="BN6" s="282"/>
      <c r="BO6" s="282"/>
      <c r="BP6" s="282"/>
      <c r="BQ6" s="282"/>
      <c r="BR6" s="282"/>
      <c r="BS6" s="282"/>
      <c r="BT6" s="294"/>
      <c r="BU6" s="31">
        <f aca="true" t="shared" si="1" ref="BU6:BU69">COUNT(AT6:BT6)</f>
        <v>0</v>
      </c>
      <c r="BV6" s="308"/>
      <c r="BW6" s="309"/>
      <c r="BX6" s="309"/>
      <c r="BY6" s="310"/>
      <c r="BZ6" s="32">
        <f>COUNT(BV6:BY6)</f>
        <v>0</v>
      </c>
      <c r="CA6" s="308"/>
      <c r="CB6" s="309"/>
      <c r="CC6" s="309"/>
      <c r="CD6" s="310"/>
      <c r="CE6" s="32">
        <f>COUNT(CA6:CD6)</f>
        <v>0</v>
      </c>
    </row>
    <row r="7" spans="1:83" s="33" customFormat="1" ht="13.5" customHeight="1">
      <c r="A7" s="34">
        <v>1</v>
      </c>
      <c r="B7" s="279">
        <v>2</v>
      </c>
      <c r="C7" s="262"/>
      <c r="D7" s="242"/>
      <c r="E7" s="242"/>
      <c r="F7" s="243"/>
      <c r="G7" s="381"/>
      <c r="H7" s="36">
        <f>COUNT(L7:AR7,AT7:BT7,BV7:BX7)</f>
        <v>0</v>
      </c>
      <c r="I7" s="37"/>
      <c r="J7" s="37"/>
      <c r="K7" s="38"/>
      <c r="L7" s="224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83"/>
      <c r="AH7" s="283"/>
      <c r="AI7" s="222"/>
      <c r="AJ7" s="222"/>
      <c r="AK7" s="222"/>
      <c r="AL7" s="222"/>
      <c r="AM7" s="222"/>
      <c r="AN7" s="222"/>
      <c r="AO7" s="225"/>
      <c r="AP7" s="225"/>
      <c r="AQ7" s="225"/>
      <c r="AR7" s="225"/>
      <c r="AS7" s="40">
        <f t="shared" si="0"/>
        <v>0</v>
      </c>
      <c r="AT7" s="224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83"/>
      <c r="BK7" s="222"/>
      <c r="BL7" s="222"/>
      <c r="BM7" s="222"/>
      <c r="BN7" s="222"/>
      <c r="BO7" s="222"/>
      <c r="BP7" s="222"/>
      <c r="BQ7" s="222"/>
      <c r="BR7" s="222"/>
      <c r="BS7" s="222"/>
      <c r="BT7" s="225"/>
      <c r="BU7" s="40">
        <f t="shared" si="1"/>
        <v>0</v>
      </c>
      <c r="BV7" s="311"/>
      <c r="BW7" s="312"/>
      <c r="BX7" s="312"/>
      <c r="BY7" s="313"/>
      <c r="BZ7" s="41">
        <f aca="true" t="shared" si="2" ref="BZ7:BZ70">COUNT(BV7:BY7)</f>
        <v>0</v>
      </c>
      <c r="CA7" s="311"/>
      <c r="CB7" s="312"/>
      <c r="CC7" s="312"/>
      <c r="CD7" s="313"/>
      <c r="CE7" s="41">
        <f aca="true" t="shared" si="3" ref="CE7:CE70">COUNT(CA7:CD7)</f>
        <v>0</v>
      </c>
    </row>
    <row r="8" spans="1:83" s="33" customFormat="1" ht="13.5" customHeight="1">
      <c r="A8" s="34">
        <v>1</v>
      </c>
      <c r="B8" s="279">
        <v>3</v>
      </c>
      <c r="C8" s="263"/>
      <c r="D8" s="244"/>
      <c r="E8" s="244"/>
      <c r="F8" s="243"/>
      <c r="G8" s="381"/>
      <c r="H8" s="36">
        <f aca="true" t="shared" si="4" ref="H8:H71">COUNT(L8:AR8,AT8:BT8,BV8:BX8)</f>
        <v>0</v>
      </c>
      <c r="I8" s="37"/>
      <c r="J8" s="37"/>
      <c r="K8" s="38"/>
      <c r="L8" s="224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83"/>
      <c r="AH8" s="283"/>
      <c r="AI8" s="222"/>
      <c r="AJ8" s="222"/>
      <c r="AK8" s="222"/>
      <c r="AL8" s="222"/>
      <c r="AM8" s="222"/>
      <c r="AN8" s="222"/>
      <c r="AO8" s="225"/>
      <c r="AP8" s="225"/>
      <c r="AQ8" s="225"/>
      <c r="AR8" s="225"/>
      <c r="AS8" s="40">
        <f t="shared" si="0"/>
        <v>0</v>
      </c>
      <c r="AT8" s="224"/>
      <c r="AU8" s="222"/>
      <c r="AV8" s="222"/>
      <c r="AW8" s="222"/>
      <c r="AX8" s="222"/>
      <c r="AY8" s="222"/>
      <c r="AZ8" s="222"/>
      <c r="BA8" s="222"/>
      <c r="BB8" s="222"/>
      <c r="BC8" s="217"/>
      <c r="BD8" s="222"/>
      <c r="BE8" s="222"/>
      <c r="BF8" s="222"/>
      <c r="BG8" s="222"/>
      <c r="BH8" s="222"/>
      <c r="BI8" s="222"/>
      <c r="BJ8" s="283"/>
      <c r="BK8" s="222"/>
      <c r="BL8" s="222"/>
      <c r="BM8" s="222"/>
      <c r="BN8" s="222"/>
      <c r="BO8" s="222"/>
      <c r="BP8" s="222"/>
      <c r="BQ8" s="222"/>
      <c r="BR8" s="222"/>
      <c r="BS8" s="222"/>
      <c r="BT8" s="225"/>
      <c r="BU8" s="40">
        <f t="shared" si="1"/>
        <v>0</v>
      </c>
      <c r="BV8" s="311"/>
      <c r="BW8" s="312"/>
      <c r="BX8" s="312"/>
      <c r="BY8" s="313"/>
      <c r="BZ8" s="41">
        <f t="shared" si="2"/>
        <v>0</v>
      </c>
      <c r="CA8" s="311"/>
      <c r="CB8" s="312"/>
      <c r="CC8" s="312"/>
      <c r="CD8" s="313"/>
      <c r="CE8" s="41">
        <f t="shared" si="3"/>
        <v>0</v>
      </c>
    </row>
    <row r="9" spans="1:83" s="33" customFormat="1" ht="13.5" customHeight="1">
      <c r="A9" s="34">
        <v>1</v>
      </c>
      <c r="B9" s="279">
        <v>4</v>
      </c>
      <c r="C9" s="261"/>
      <c r="D9" s="242"/>
      <c r="E9" s="242"/>
      <c r="F9" s="243"/>
      <c r="G9" s="381"/>
      <c r="H9" s="36">
        <f t="shared" si="4"/>
        <v>0</v>
      </c>
      <c r="I9" s="37"/>
      <c r="J9" s="37"/>
      <c r="K9" s="38"/>
      <c r="L9" s="224"/>
      <c r="M9" s="222"/>
      <c r="N9" s="222"/>
      <c r="O9" s="222"/>
      <c r="P9" s="222"/>
      <c r="Q9" s="222"/>
      <c r="R9" s="222"/>
      <c r="S9" s="222"/>
      <c r="T9" s="222"/>
      <c r="U9" s="217"/>
      <c r="V9" s="217"/>
      <c r="W9" s="217"/>
      <c r="X9" s="222"/>
      <c r="Y9" s="222"/>
      <c r="Z9" s="222"/>
      <c r="AA9" s="222"/>
      <c r="AB9" s="222"/>
      <c r="AC9" s="222"/>
      <c r="AD9" s="222"/>
      <c r="AE9" s="222"/>
      <c r="AF9" s="222"/>
      <c r="AG9" s="283"/>
      <c r="AH9" s="283"/>
      <c r="AI9" s="222"/>
      <c r="AJ9" s="222"/>
      <c r="AK9" s="222"/>
      <c r="AL9" s="222"/>
      <c r="AM9" s="222"/>
      <c r="AN9" s="222"/>
      <c r="AO9" s="225"/>
      <c r="AP9" s="225"/>
      <c r="AQ9" s="225"/>
      <c r="AR9" s="225"/>
      <c r="AS9" s="40">
        <f t="shared" si="0"/>
        <v>0</v>
      </c>
      <c r="AT9" s="224"/>
      <c r="AU9" s="222"/>
      <c r="AV9" s="222"/>
      <c r="AW9" s="222"/>
      <c r="AX9" s="222"/>
      <c r="AY9" s="222"/>
      <c r="AZ9" s="222"/>
      <c r="BA9" s="222"/>
      <c r="BB9" s="222"/>
      <c r="BC9" s="217"/>
      <c r="BD9" s="222"/>
      <c r="BE9" s="222"/>
      <c r="BF9" s="222"/>
      <c r="BG9" s="222"/>
      <c r="BH9" s="222"/>
      <c r="BI9" s="222"/>
      <c r="BJ9" s="283"/>
      <c r="BK9" s="222"/>
      <c r="BL9" s="222"/>
      <c r="BM9" s="222"/>
      <c r="BN9" s="222"/>
      <c r="BO9" s="222"/>
      <c r="BP9" s="222"/>
      <c r="BQ9" s="222"/>
      <c r="BR9" s="222"/>
      <c r="BS9" s="222"/>
      <c r="BT9" s="225"/>
      <c r="BU9" s="40">
        <f t="shared" si="1"/>
        <v>0</v>
      </c>
      <c r="BV9" s="311"/>
      <c r="BW9" s="312"/>
      <c r="BX9" s="312"/>
      <c r="BY9" s="313"/>
      <c r="BZ9" s="41">
        <f t="shared" si="2"/>
        <v>0</v>
      </c>
      <c r="CA9" s="311"/>
      <c r="CB9" s="312"/>
      <c r="CC9" s="312"/>
      <c r="CD9" s="313"/>
      <c r="CE9" s="41">
        <f t="shared" si="3"/>
        <v>0</v>
      </c>
    </row>
    <row r="10" spans="1:83" s="33" customFormat="1" ht="13.5" customHeight="1">
      <c r="A10" s="34">
        <v>1</v>
      </c>
      <c r="B10" s="279">
        <v>5</v>
      </c>
      <c r="C10" s="262"/>
      <c r="D10" s="242"/>
      <c r="E10" s="242"/>
      <c r="F10" s="243"/>
      <c r="G10" s="381"/>
      <c r="H10" s="36">
        <f t="shared" si="4"/>
        <v>0</v>
      </c>
      <c r="I10" s="37"/>
      <c r="J10" s="37"/>
      <c r="K10" s="38"/>
      <c r="L10" s="224"/>
      <c r="M10" s="222"/>
      <c r="N10" s="222"/>
      <c r="O10" s="222"/>
      <c r="P10" s="222"/>
      <c r="Q10" s="222"/>
      <c r="R10" s="222"/>
      <c r="S10" s="222"/>
      <c r="T10" s="222"/>
      <c r="U10" s="217"/>
      <c r="V10" s="217"/>
      <c r="W10" s="217"/>
      <c r="X10" s="222"/>
      <c r="Y10" s="222"/>
      <c r="Z10" s="222"/>
      <c r="AA10" s="222"/>
      <c r="AB10" s="222"/>
      <c r="AC10" s="222"/>
      <c r="AD10" s="222"/>
      <c r="AE10" s="222"/>
      <c r="AF10" s="222"/>
      <c r="AG10" s="283"/>
      <c r="AH10" s="283"/>
      <c r="AI10" s="222"/>
      <c r="AJ10" s="222"/>
      <c r="AK10" s="222"/>
      <c r="AL10" s="222"/>
      <c r="AM10" s="222"/>
      <c r="AN10" s="222"/>
      <c r="AO10" s="225"/>
      <c r="AP10" s="225"/>
      <c r="AQ10" s="225"/>
      <c r="AR10" s="225"/>
      <c r="AS10" s="40">
        <f t="shared" si="0"/>
        <v>0</v>
      </c>
      <c r="AT10" s="224"/>
      <c r="AU10" s="222"/>
      <c r="AV10" s="222"/>
      <c r="AW10" s="222"/>
      <c r="AX10" s="222"/>
      <c r="AY10" s="222"/>
      <c r="AZ10" s="222"/>
      <c r="BA10" s="222"/>
      <c r="BB10" s="222"/>
      <c r="BC10" s="217"/>
      <c r="BD10" s="222"/>
      <c r="BE10" s="222"/>
      <c r="BF10" s="222"/>
      <c r="BG10" s="222"/>
      <c r="BH10" s="222"/>
      <c r="BI10" s="222"/>
      <c r="BJ10" s="283"/>
      <c r="BK10" s="222"/>
      <c r="BL10" s="222"/>
      <c r="BM10" s="222"/>
      <c r="BN10" s="222"/>
      <c r="BO10" s="222"/>
      <c r="BP10" s="222"/>
      <c r="BQ10" s="222"/>
      <c r="BR10" s="222"/>
      <c r="BS10" s="222"/>
      <c r="BT10" s="225"/>
      <c r="BU10" s="40">
        <f t="shared" si="1"/>
        <v>0</v>
      </c>
      <c r="BV10" s="311"/>
      <c r="BW10" s="312"/>
      <c r="BX10" s="312"/>
      <c r="BY10" s="313"/>
      <c r="BZ10" s="41">
        <f t="shared" si="2"/>
        <v>0</v>
      </c>
      <c r="CA10" s="311"/>
      <c r="CB10" s="312"/>
      <c r="CC10" s="312"/>
      <c r="CD10" s="313"/>
      <c r="CE10" s="41">
        <f t="shared" si="3"/>
        <v>0</v>
      </c>
    </row>
    <row r="11" spans="1:83" s="33" customFormat="1" ht="13.5" customHeight="1">
      <c r="A11" s="34">
        <v>1</v>
      </c>
      <c r="B11" s="279">
        <v>6</v>
      </c>
      <c r="C11" s="261"/>
      <c r="D11" s="242"/>
      <c r="E11" s="242"/>
      <c r="F11" s="243"/>
      <c r="G11" s="381"/>
      <c r="H11" s="36">
        <f t="shared" si="4"/>
        <v>0</v>
      </c>
      <c r="I11" s="37"/>
      <c r="J11" s="37"/>
      <c r="K11" s="38"/>
      <c r="L11" s="224"/>
      <c r="M11" s="222"/>
      <c r="N11" s="222"/>
      <c r="O11" s="222"/>
      <c r="P11" s="222"/>
      <c r="Q11" s="222"/>
      <c r="R11" s="222"/>
      <c r="S11" s="222"/>
      <c r="T11" s="222"/>
      <c r="U11" s="217"/>
      <c r="V11" s="217"/>
      <c r="W11" s="217"/>
      <c r="X11" s="222"/>
      <c r="Y11" s="222"/>
      <c r="Z11" s="222"/>
      <c r="AA11" s="222"/>
      <c r="AB11" s="222"/>
      <c r="AC11" s="222"/>
      <c r="AD11" s="222"/>
      <c r="AE11" s="222"/>
      <c r="AF11" s="222"/>
      <c r="AG11" s="283"/>
      <c r="AH11" s="283"/>
      <c r="AI11" s="222"/>
      <c r="AJ11" s="222"/>
      <c r="AK11" s="222"/>
      <c r="AL11" s="222"/>
      <c r="AM11" s="222"/>
      <c r="AN11" s="222"/>
      <c r="AO11" s="225"/>
      <c r="AP11" s="225"/>
      <c r="AQ11" s="225"/>
      <c r="AR11" s="225"/>
      <c r="AS11" s="40">
        <f t="shared" si="0"/>
        <v>0</v>
      </c>
      <c r="AT11" s="224"/>
      <c r="AU11" s="222"/>
      <c r="AV11" s="222"/>
      <c r="AW11" s="222"/>
      <c r="AX11" s="222"/>
      <c r="AY11" s="222"/>
      <c r="AZ11" s="222"/>
      <c r="BA11" s="222"/>
      <c r="BB11" s="222"/>
      <c r="BC11" s="217"/>
      <c r="BD11" s="222"/>
      <c r="BE11" s="222"/>
      <c r="BF11" s="222"/>
      <c r="BG11" s="222"/>
      <c r="BH11" s="222"/>
      <c r="BI11" s="222"/>
      <c r="BJ11" s="283"/>
      <c r="BK11" s="222"/>
      <c r="BL11" s="222"/>
      <c r="BM11" s="222"/>
      <c r="BN11" s="222"/>
      <c r="BO11" s="222"/>
      <c r="BP11" s="222"/>
      <c r="BQ11" s="222"/>
      <c r="BR11" s="222"/>
      <c r="BS11" s="222"/>
      <c r="BT11" s="225"/>
      <c r="BU11" s="40">
        <f t="shared" si="1"/>
        <v>0</v>
      </c>
      <c r="BV11" s="311"/>
      <c r="BW11" s="312"/>
      <c r="BX11" s="312"/>
      <c r="BY11" s="313"/>
      <c r="BZ11" s="41">
        <f t="shared" si="2"/>
        <v>0</v>
      </c>
      <c r="CA11" s="311"/>
      <c r="CB11" s="312"/>
      <c r="CC11" s="312"/>
      <c r="CD11" s="313"/>
      <c r="CE11" s="41">
        <f t="shared" si="3"/>
        <v>0</v>
      </c>
    </row>
    <row r="12" spans="1:83" s="33" customFormat="1" ht="13.5" customHeight="1">
      <c r="A12" s="34">
        <v>1</v>
      </c>
      <c r="B12" s="279">
        <v>7</v>
      </c>
      <c r="C12" s="262"/>
      <c r="D12" s="242"/>
      <c r="E12" s="242"/>
      <c r="F12" s="243"/>
      <c r="G12" s="381"/>
      <c r="H12" s="36">
        <f t="shared" si="4"/>
        <v>0</v>
      </c>
      <c r="I12" s="37"/>
      <c r="J12" s="37"/>
      <c r="K12" s="38"/>
      <c r="L12" s="224"/>
      <c r="M12" s="222"/>
      <c r="N12" s="222"/>
      <c r="O12" s="222"/>
      <c r="P12" s="222"/>
      <c r="Q12" s="222"/>
      <c r="R12" s="222"/>
      <c r="S12" s="222"/>
      <c r="T12" s="222"/>
      <c r="U12" s="217"/>
      <c r="V12" s="217"/>
      <c r="W12" s="217"/>
      <c r="X12" s="222"/>
      <c r="Y12" s="222"/>
      <c r="Z12" s="222"/>
      <c r="AA12" s="222"/>
      <c r="AB12" s="222"/>
      <c r="AC12" s="222"/>
      <c r="AD12" s="222"/>
      <c r="AE12" s="222"/>
      <c r="AF12" s="222"/>
      <c r="AG12" s="283"/>
      <c r="AH12" s="283"/>
      <c r="AI12" s="222"/>
      <c r="AJ12" s="222"/>
      <c r="AK12" s="222"/>
      <c r="AL12" s="222"/>
      <c r="AM12" s="222"/>
      <c r="AN12" s="222"/>
      <c r="AO12" s="225"/>
      <c r="AP12" s="225"/>
      <c r="AQ12" s="225"/>
      <c r="AR12" s="225"/>
      <c r="AS12" s="40">
        <f t="shared" si="0"/>
        <v>0</v>
      </c>
      <c r="AT12" s="224"/>
      <c r="AU12" s="222"/>
      <c r="AV12" s="222"/>
      <c r="AW12" s="222"/>
      <c r="AX12" s="222"/>
      <c r="AY12" s="222"/>
      <c r="AZ12" s="222"/>
      <c r="BA12" s="222"/>
      <c r="BB12" s="222"/>
      <c r="BC12" s="217"/>
      <c r="BD12" s="222"/>
      <c r="BE12" s="222"/>
      <c r="BF12" s="222"/>
      <c r="BG12" s="222"/>
      <c r="BH12" s="222"/>
      <c r="BI12" s="222"/>
      <c r="BJ12" s="283"/>
      <c r="BK12" s="222"/>
      <c r="BL12" s="222"/>
      <c r="BM12" s="222"/>
      <c r="BN12" s="222"/>
      <c r="BO12" s="222"/>
      <c r="BP12" s="222"/>
      <c r="BQ12" s="222"/>
      <c r="BR12" s="222"/>
      <c r="BS12" s="222"/>
      <c r="BT12" s="225"/>
      <c r="BU12" s="40">
        <f t="shared" si="1"/>
        <v>0</v>
      </c>
      <c r="BV12" s="311"/>
      <c r="BW12" s="312"/>
      <c r="BX12" s="312"/>
      <c r="BY12" s="313"/>
      <c r="BZ12" s="41">
        <f t="shared" si="2"/>
        <v>0</v>
      </c>
      <c r="CA12" s="311"/>
      <c r="CB12" s="312"/>
      <c r="CC12" s="312"/>
      <c r="CD12" s="313"/>
      <c r="CE12" s="41">
        <f t="shared" si="3"/>
        <v>0</v>
      </c>
    </row>
    <row r="13" spans="1:83" s="33" customFormat="1" ht="13.5" customHeight="1">
      <c r="A13" s="34">
        <v>1</v>
      </c>
      <c r="B13" s="279">
        <v>8</v>
      </c>
      <c r="C13" s="262"/>
      <c r="D13" s="242"/>
      <c r="E13" s="242"/>
      <c r="F13" s="243"/>
      <c r="G13" s="381"/>
      <c r="H13" s="36">
        <f t="shared" si="4"/>
        <v>0</v>
      </c>
      <c r="I13" s="37"/>
      <c r="J13" s="37"/>
      <c r="K13" s="38"/>
      <c r="L13" s="224"/>
      <c r="M13" s="222"/>
      <c r="N13" s="222"/>
      <c r="O13" s="222"/>
      <c r="P13" s="222"/>
      <c r="Q13" s="222"/>
      <c r="R13" s="222"/>
      <c r="S13" s="222"/>
      <c r="T13" s="222"/>
      <c r="U13" s="217"/>
      <c r="V13" s="217"/>
      <c r="W13" s="217"/>
      <c r="X13" s="222"/>
      <c r="Y13" s="222"/>
      <c r="Z13" s="222"/>
      <c r="AA13" s="222"/>
      <c r="AB13" s="222"/>
      <c r="AC13" s="222"/>
      <c r="AD13" s="222"/>
      <c r="AE13" s="222"/>
      <c r="AF13" s="222"/>
      <c r="AG13" s="283"/>
      <c r="AH13" s="283"/>
      <c r="AI13" s="222"/>
      <c r="AJ13" s="222"/>
      <c r="AK13" s="222"/>
      <c r="AL13" s="222"/>
      <c r="AM13" s="222"/>
      <c r="AN13" s="222"/>
      <c r="AO13" s="225"/>
      <c r="AP13" s="225"/>
      <c r="AQ13" s="225"/>
      <c r="AR13" s="225"/>
      <c r="AS13" s="40">
        <f t="shared" si="0"/>
        <v>0</v>
      </c>
      <c r="AT13" s="224"/>
      <c r="AU13" s="222"/>
      <c r="AV13" s="222"/>
      <c r="AW13" s="222"/>
      <c r="AX13" s="222"/>
      <c r="AY13" s="222"/>
      <c r="AZ13" s="222"/>
      <c r="BA13" s="222"/>
      <c r="BB13" s="222"/>
      <c r="BC13" s="217"/>
      <c r="BD13" s="222"/>
      <c r="BE13" s="222"/>
      <c r="BF13" s="222"/>
      <c r="BG13" s="222"/>
      <c r="BH13" s="222"/>
      <c r="BI13" s="222"/>
      <c r="BJ13" s="283"/>
      <c r="BK13" s="222"/>
      <c r="BL13" s="222"/>
      <c r="BM13" s="222"/>
      <c r="BN13" s="222"/>
      <c r="BO13" s="222"/>
      <c r="BP13" s="222"/>
      <c r="BQ13" s="222"/>
      <c r="BR13" s="222"/>
      <c r="BS13" s="222"/>
      <c r="BT13" s="225"/>
      <c r="BU13" s="40">
        <f t="shared" si="1"/>
        <v>0</v>
      </c>
      <c r="BV13" s="311"/>
      <c r="BW13" s="312"/>
      <c r="BX13" s="312"/>
      <c r="BY13" s="313"/>
      <c r="BZ13" s="41">
        <f t="shared" si="2"/>
        <v>0</v>
      </c>
      <c r="CA13" s="311"/>
      <c r="CB13" s="312"/>
      <c r="CC13" s="312"/>
      <c r="CD13" s="313"/>
      <c r="CE13" s="41">
        <f t="shared" si="3"/>
        <v>0</v>
      </c>
    </row>
    <row r="14" spans="1:83" s="33" customFormat="1" ht="13.5" customHeight="1">
      <c r="A14" s="34">
        <v>1</v>
      </c>
      <c r="B14" s="279">
        <v>9</v>
      </c>
      <c r="C14" s="262"/>
      <c r="D14" s="242"/>
      <c r="E14" s="242"/>
      <c r="F14" s="243"/>
      <c r="G14" s="381"/>
      <c r="H14" s="36">
        <f t="shared" si="4"/>
        <v>0</v>
      </c>
      <c r="I14" s="37"/>
      <c r="J14" s="37"/>
      <c r="K14" s="38"/>
      <c r="L14" s="224"/>
      <c r="M14" s="222"/>
      <c r="N14" s="222"/>
      <c r="O14" s="222"/>
      <c r="P14" s="222"/>
      <c r="Q14" s="222"/>
      <c r="R14" s="222"/>
      <c r="S14" s="222"/>
      <c r="T14" s="222"/>
      <c r="U14" s="217"/>
      <c r="V14" s="217"/>
      <c r="W14" s="217"/>
      <c r="X14" s="222"/>
      <c r="Y14" s="222"/>
      <c r="Z14" s="222"/>
      <c r="AA14" s="222"/>
      <c r="AB14" s="222"/>
      <c r="AC14" s="222"/>
      <c r="AD14" s="222"/>
      <c r="AE14" s="222"/>
      <c r="AF14" s="222"/>
      <c r="AG14" s="283"/>
      <c r="AH14" s="283"/>
      <c r="AI14" s="222"/>
      <c r="AJ14" s="222"/>
      <c r="AK14" s="222"/>
      <c r="AL14" s="222"/>
      <c r="AM14" s="222"/>
      <c r="AN14" s="222"/>
      <c r="AO14" s="225"/>
      <c r="AP14" s="225"/>
      <c r="AQ14" s="225"/>
      <c r="AR14" s="225"/>
      <c r="AS14" s="40">
        <f t="shared" si="0"/>
        <v>0</v>
      </c>
      <c r="AT14" s="224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83"/>
      <c r="BK14" s="222"/>
      <c r="BL14" s="222"/>
      <c r="BM14" s="222"/>
      <c r="BN14" s="222"/>
      <c r="BO14" s="222"/>
      <c r="BP14" s="222"/>
      <c r="BQ14" s="222"/>
      <c r="BR14" s="222"/>
      <c r="BS14" s="222"/>
      <c r="BT14" s="225"/>
      <c r="BU14" s="40">
        <f t="shared" si="1"/>
        <v>0</v>
      </c>
      <c r="BV14" s="311"/>
      <c r="BW14" s="312"/>
      <c r="BX14" s="312"/>
      <c r="BY14" s="313"/>
      <c r="BZ14" s="41">
        <f t="shared" si="2"/>
        <v>0</v>
      </c>
      <c r="CA14" s="311"/>
      <c r="CB14" s="312"/>
      <c r="CC14" s="312"/>
      <c r="CD14" s="313"/>
      <c r="CE14" s="41">
        <f t="shared" si="3"/>
        <v>0</v>
      </c>
    </row>
    <row r="15" spans="1:83" s="33" customFormat="1" ht="13.5" customHeight="1">
      <c r="A15" s="34">
        <v>1</v>
      </c>
      <c r="B15" s="279">
        <v>10</v>
      </c>
      <c r="C15" s="264"/>
      <c r="D15" s="242"/>
      <c r="E15" s="242"/>
      <c r="F15" s="245"/>
      <c r="G15" s="381"/>
      <c r="H15" s="36">
        <f t="shared" si="4"/>
        <v>0</v>
      </c>
      <c r="I15" s="37"/>
      <c r="J15" s="37"/>
      <c r="K15" s="38"/>
      <c r="L15" s="224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83"/>
      <c r="AH15" s="283"/>
      <c r="AI15" s="222"/>
      <c r="AJ15" s="222"/>
      <c r="AK15" s="222"/>
      <c r="AL15" s="222"/>
      <c r="AM15" s="222"/>
      <c r="AN15" s="222"/>
      <c r="AO15" s="225"/>
      <c r="AP15" s="225"/>
      <c r="AQ15" s="225"/>
      <c r="AR15" s="225"/>
      <c r="AS15" s="40">
        <f t="shared" si="0"/>
        <v>0</v>
      </c>
      <c r="AT15" s="224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83"/>
      <c r="BK15" s="222"/>
      <c r="BL15" s="222"/>
      <c r="BM15" s="222"/>
      <c r="BN15" s="222"/>
      <c r="BO15" s="222"/>
      <c r="BP15" s="222"/>
      <c r="BQ15" s="222"/>
      <c r="BR15" s="222"/>
      <c r="BS15" s="222"/>
      <c r="BT15" s="225"/>
      <c r="BU15" s="40">
        <f t="shared" si="1"/>
        <v>0</v>
      </c>
      <c r="BV15" s="311"/>
      <c r="BW15" s="312"/>
      <c r="BX15" s="312"/>
      <c r="BY15" s="313"/>
      <c r="BZ15" s="41">
        <f t="shared" si="2"/>
        <v>0</v>
      </c>
      <c r="CA15" s="311"/>
      <c r="CB15" s="312"/>
      <c r="CC15" s="312"/>
      <c r="CD15" s="313"/>
      <c r="CE15" s="41">
        <f t="shared" si="3"/>
        <v>0</v>
      </c>
    </row>
    <row r="16" spans="1:83" s="33" customFormat="1" ht="13.5" customHeight="1">
      <c r="A16" s="34">
        <v>1</v>
      </c>
      <c r="B16" s="279">
        <v>11</v>
      </c>
      <c r="C16" s="262"/>
      <c r="D16" s="242"/>
      <c r="E16" s="242"/>
      <c r="F16" s="243"/>
      <c r="G16" s="381"/>
      <c r="H16" s="36">
        <f t="shared" si="4"/>
        <v>0</v>
      </c>
      <c r="I16" s="37"/>
      <c r="J16" s="37"/>
      <c r="K16" s="38"/>
      <c r="L16" s="224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83"/>
      <c r="AH16" s="283"/>
      <c r="AI16" s="222"/>
      <c r="AJ16" s="222"/>
      <c r="AK16" s="222"/>
      <c r="AL16" s="222"/>
      <c r="AM16" s="222"/>
      <c r="AN16" s="222"/>
      <c r="AO16" s="225"/>
      <c r="AP16" s="225"/>
      <c r="AQ16" s="225"/>
      <c r="AR16" s="225"/>
      <c r="AS16" s="40">
        <f t="shared" si="0"/>
        <v>0</v>
      </c>
      <c r="AT16" s="224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83"/>
      <c r="BK16" s="222"/>
      <c r="BL16" s="222"/>
      <c r="BM16" s="222"/>
      <c r="BN16" s="222"/>
      <c r="BO16" s="222"/>
      <c r="BP16" s="222"/>
      <c r="BQ16" s="222"/>
      <c r="BR16" s="222"/>
      <c r="BS16" s="222"/>
      <c r="BT16" s="225"/>
      <c r="BU16" s="40">
        <f t="shared" si="1"/>
        <v>0</v>
      </c>
      <c r="BV16" s="311"/>
      <c r="BW16" s="312"/>
      <c r="BX16" s="312"/>
      <c r="BY16" s="313"/>
      <c r="BZ16" s="41">
        <f t="shared" si="2"/>
        <v>0</v>
      </c>
      <c r="CA16" s="311"/>
      <c r="CB16" s="312"/>
      <c r="CC16" s="312"/>
      <c r="CD16" s="313"/>
      <c r="CE16" s="41">
        <f t="shared" si="3"/>
        <v>0</v>
      </c>
    </row>
    <row r="17" spans="1:83" s="33" customFormat="1" ht="13.5" customHeight="1">
      <c r="A17" s="34">
        <v>1</v>
      </c>
      <c r="B17" s="279">
        <v>12</v>
      </c>
      <c r="C17" s="264"/>
      <c r="D17" s="242"/>
      <c r="E17" s="242"/>
      <c r="F17" s="243"/>
      <c r="G17" s="381"/>
      <c r="H17" s="36">
        <f t="shared" si="4"/>
        <v>0</v>
      </c>
      <c r="I17" s="37"/>
      <c r="J17" s="37"/>
      <c r="K17" s="38"/>
      <c r="L17" s="224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83"/>
      <c r="AH17" s="283"/>
      <c r="AI17" s="222"/>
      <c r="AJ17" s="222"/>
      <c r="AK17" s="222"/>
      <c r="AL17" s="222"/>
      <c r="AM17" s="222"/>
      <c r="AN17" s="222"/>
      <c r="AO17" s="225"/>
      <c r="AP17" s="225"/>
      <c r="AQ17" s="225"/>
      <c r="AR17" s="225"/>
      <c r="AS17" s="40">
        <f t="shared" si="0"/>
        <v>0</v>
      </c>
      <c r="AT17" s="224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83"/>
      <c r="BK17" s="222"/>
      <c r="BL17" s="222"/>
      <c r="BM17" s="222"/>
      <c r="BN17" s="222"/>
      <c r="BO17" s="222"/>
      <c r="BP17" s="222"/>
      <c r="BQ17" s="222"/>
      <c r="BR17" s="222"/>
      <c r="BS17" s="222"/>
      <c r="BT17" s="225"/>
      <c r="BU17" s="40">
        <f t="shared" si="1"/>
        <v>0</v>
      </c>
      <c r="BV17" s="311"/>
      <c r="BW17" s="312"/>
      <c r="BX17" s="312"/>
      <c r="BY17" s="313"/>
      <c r="BZ17" s="41">
        <f t="shared" si="2"/>
        <v>0</v>
      </c>
      <c r="CA17" s="311"/>
      <c r="CB17" s="312"/>
      <c r="CC17" s="312"/>
      <c r="CD17" s="313"/>
      <c r="CE17" s="41">
        <f t="shared" si="3"/>
        <v>0</v>
      </c>
    </row>
    <row r="18" spans="1:83" s="33" customFormat="1" ht="13.5" customHeight="1">
      <c r="A18" s="34">
        <v>1</v>
      </c>
      <c r="B18" s="279">
        <v>13</v>
      </c>
      <c r="C18" s="261"/>
      <c r="D18" s="242"/>
      <c r="E18" s="242"/>
      <c r="F18" s="243"/>
      <c r="G18" s="381"/>
      <c r="H18" s="36">
        <f t="shared" si="4"/>
        <v>0</v>
      </c>
      <c r="I18" s="37"/>
      <c r="J18" s="37"/>
      <c r="K18" s="38"/>
      <c r="L18" s="295"/>
      <c r="M18" s="283"/>
      <c r="N18" s="283"/>
      <c r="O18" s="283"/>
      <c r="P18" s="283"/>
      <c r="Q18" s="283"/>
      <c r="R18" s="283"/>
      <c r="S18" s="283"/>
      <c r="T18" s="283"/>
      <c r="U18" s="222"/>
      <c r="V18" s="222"/>
      <c r="W18" s="222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22"/>
      <c r="AJ18" s="222"/>
      <c r="AK18" s="283"/>
      <c r="AL18" s="283"/>
      <c r="AM18" s="283"/>
      <c r="AN18" s="283"/>
      <c r="AO18" s="287"/>
      <c r="AP18" s="287"/>
      <c r="AQ18" s="287"/>
      <c r="AR18" s="287"/>
      <c r="AS18" s="40">
        <f t="shared" si="0"/>
        <v>0</v>
      </c>
      <c r="AT18" s="295"/>
      <c r="AU18" s="283"/>
      <c r="AV18" s="283"/>
      <c r="AW18" s="283"/>
      <c r="AX18" s="283"/>
      <c r="AY18" s="283"/>
      <c r="AZ18" s="283"/>
      <c r="BA18" s="283"/>
      <c r="BB18" s="283"/>
      <c r="BC18" s="222"/>
      <c r="BD18" s="283"/>
      <c r="BE18" s="283"/>
      <c r="BF18" s="283"/>
      <c r="BG18" s="283"/>
      <c r="BH18" s="283"/>
      <c r="BI18" s="283"/>
      <c r="BJ18" s="283"/>
      <c r="BK18" s="222"/>
      <c r="BL18" s="222"/>
      <c r="BM18" s="283"/>
      <c r="BN18" s="283"/>
      <c r="BO18" s="283"/>
      <c r="BP18" s="283"/>
      <c r="BQ18" s="283"/>
      <c r="BR18" s="283"/>
      <c r="BS18" s="283"/>
      <c r="BT18" s="287"/>
      <c r="BU18" s="40">
        <f t="shared" si="1"/>
        <v>0</v>
      </c>
      <c r="BV18" s="311"/>
      <c r="BW18" s="312"/>
      <c r="BX18" s="312"/>
      <c r="BY18" s="313"/>
      <c r="BZ18" s="41">
        <f t="shared" si="2"/>
        <v>0</v>
      </c>
      <c r="CA18" s="311"/>
      <c r="CB18" s="312"/>
      <c r="CC18" s="312"/>
      <c r="CD18" s="313"/>
      <c r="CE18" s="41">
        <f t="shared" si="3"/>
        <v>0</v>
      </c>
    </row>
    <row r="19" spans="1:83" s="33" customFormat="1" ht="13.5" customHeight="1">
      <c r="A19" s="34">
        <v>1</v>
      </c>
      <c r="B19" s="279">
        <v>14</v>
      </c>
      <c r="C19" s="265"/>
      <c r="D19" s="242"/>
      <c r="E19" s="242"/>
      <c r="F19" s="243"/>
      <c r="G19" s="381"/>
      <c r="H19" s="36">
        <f t="shared" si="4"/>
        <v>0</v>
      </c>
      <c r="I19" s="37"/>
      <c r="J19" s="37"/>
      <c r="K19" s="38"/>
      <c r="L19" s="295"/>
      <c r="M19" s="283"/>
      <c r="N19" s="283"/>
      <c r="O19" s="283"/>
      <c r="P19" s="283"/>
      <c r="Q19" s="283"/>
      <c r="R19" s="283"/>
      <c r="S19" s="283"/>
      <c r="T19" s="283"/>
      <c r="U19" s="222"/>
      <c r="V19" s="222"/>
      <c r="W19" s="222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22"/>
      <c r="AJ19" s="222"/>
      <c r="AK19" s="283"/>
      <c r="AL19" s="283"/>
      <c r="AM19" s="283"/>
      <c r="AN19" s="283"/>
      <c r="AO19" s="287"/>
      <c r="AP19" s="287"/>
      <c r="AQ19" s="287"/>
      <c r="AR19" s="287"/>
      <c r="AS19" s="40">
        <f t="shared" si="0"/>
        <v>0</v>
      </c>
      <c r="AT19" s="295"/>
      <c r="AU19" s="283"/>
      <c r="AV19" s="283"/>
      <c r="AW19" s="283"/>
      <c r="AX19" s="283"/>
      <c r="AY19" s="283"/>
      <c r="AZ19" s="283"/>
      <c r="BA19" s="283"/>
      <c r="BB19" s="283"/>
      <c r="BC19" s="222"/>
      <c r="BD19" s="283"/>
      <c r="BE19" s="283"/>
      <c r="BF19" s="283"/>
      <c r="BG19" s="283"/>
      <c r="BH19" s="283"/>
      <c r="BI19" s="283"/>
      <c r="BJ19" s="283"/>
      <c r="BK19" s="222"/>
      <c r="BL19" s="222"/>
      <c r="BM19" s="283"/>
      <c r="BN19" s="283"/>
      <c r="BO19" s="283"/>
      <c r="BP19" s="283"/>
      <c r="BQ19" s="283"/>
      <c r="BR19" s="283"/>
      <c r="BS19" s="283"/>
      <c r="BT19" s="287"/>
      <c r="BU19" s="40">
        <f t="shared" si="1"/>
        <v>0</v>
      </c>
      <c r="BV19" s="311"/>
      <c r="BW19" s="312"/>
      <c r="BX19" s="312"/>
      <c r="BY19" s="313"/>
      <c r="BZ19" s="41">
        <f t="shared" si="2"/>
        <v>0</v>
      </c>
      <c r="CA19" s="311"/>
      <c r="CB19" s="312"/>
      <c r="CC19" s="312"/>
      <c r="CD19" s="313"/>
      <c r="CE19" s="41">
        <f t="shared" si="3"/>
        <v>0</v>
      </c>
    </row>
    <row r="20" spans="1:83" s="33" customFormat="1" ht="13.5" customHeight="1">
      <c r="A20" s="34">
        <v>1</v>
      </c>
      <c r="B20" s="279">
        <v>15</v>
      </c>
      <c r="C20" s="262"/>
      <c r="D20" s="242"/>
      <c r="E20" s="242"/>
      <c r="F20" s="243"/>
      <c r="G20" s="381"/>
      <c r="H20" s="36">
        <f t="shared" si="4"/>
        <v>0</v>
      </c>
      <c r="I20" s="37"/>
      <c r="J20" s="37"/>
      <c r="K20" s="38"/>
      <c r="L20" s="295"/>
      <c r="M20" s="283"/>
      <c r="N20" s="283"/>
      <c r="O20" s="283"/>
      <c r="P20" s="283"/>
      <c r="Q20" s="283"/>
      <c r="R20" s="283"/>
      <c r="S20" s="283"/>
      <c r="T20" s="283"/>
      <c r="U20" s="222"/>
      <c r="V20" s="222"/>
      <c r="W20" s="222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22"/>
      <c r="AJ20" s="222"/>
      <c r="AK20" s="283"/>
      <c r="AL20" s="283"/>
      <c r="AM20" s="283"/>
      <c r="AN20" s="283"/>
      <c r="AO20" s="287"/>
      <c r="AP20" s="287"/>
      <c r="AQ20" s="287"/>
      <c r="AR20" s="287"/>
      <c r="AS20" s="40">
        <f t="shared" si="0"/>
        <v>0</v>
      </c>
      <c r="AT20" s="295"/>
      <c r="AU20" s="283"/>
      <c r="AV20" s="283"/>
      <c r="AW20" s="283"/>
      <c r="AX20" s="283"/>
      <c r="AY20" s="283"/>
      <c r="AZ20" s="283"/>
      <c r="BA20" s="283"/>
      <c r="BB20" s="283"/>
      <c r="BC20" s="222"/>
      <c r="BD20" s="283"/>
      <c r="BE20" s="283"/>
      <c r="BF20" s="283"/>
      <c r="BG20" s="283"/>
      <c r="BH20" s="283"/>
      <c r="BI20" s="283"/>
      <c r="BJ20" s="283"/>
      <c r="BK20" s="222"/>
      <c r="BL20" s="222"/>
      <c r="BM20" s="283"/>
      <c r="BN20" s="283"/>
      <c r="BO20" s="283"/>
      <c r="BP20" s="283"/>
      <c r="BQ20" s="283"/>
      <c r="BR20" s="283"/>
      <c r="BS20" s="283"/>
      <c r="BT20" s="287"/>
      <c r="BU20" s="40">
        <f t="shared" si="1"/>
        <v>0</v>
      </c>
      <c r="BV20" s="311"/>
      <c r="BW20" s="312"/>
      <c r="BX20" s="312"/>
      <c r="BY20" s="313"/>
      <c r="BZ20" s="41">
        <f t="shared" si="2"/>
        <v>0</v>
      </c>
      <c r="CA20" s="311"/>
      <c r="CB20" s="312"/>
      <c r="CC20" s="312"/>
      <c r="CD20" s="313"/>
      <c r="CE20" s="41">
        <f t="shared" si="3"/>
        <v>0</v>
      </c>
    </row>
    <row r="21" spans="1:83" s="33" customFormat="1" ht="13.5" customHeight="1">
      <c r="A21" s="34">
        <v>1</v>
      </c>
      <c r="B21" s="279">
        <v>16</v>
      </c>
      <c r="C21" s="261"/>
      <c r="D21" s="242"/>
      <c r="E21" s="242"/>
      <c r="F21" s="243"/>
      <c r="G21" s="381"/>
      <c r="H21" s="36">
        <f t="shared" si="4"/>
        <v>0</v>
      </c>
      <c r="I21" s="37"/>
      <c r="J21" s="37"/>
      <c r="K21" s="38"/>
      <c r="L21" s="295"/>
      <c r="M21" s="283"/>
      <c r="N21" s="283"/>
      <c r="O21" s="283"/>
      <c r="P21" s="283"/>
      <c r="Q21" s="283"/>
      <c r="R21" s="283"/>
      <c r="S21" s="283"/>
      <c r="T21" s="283"/>
      <c r="U21" s="222"/>
      <c r="V21" s="222"/>
      <c r="W21" s="222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22"/>
      <c r="AJ21" s="222"/>
      <c r="AK21" s="283"/>
      <c r="AL21" s="283"/>
      <c r="AM21" s="283"/>
      <c r="AN21" s="283"/>
      <c r="AO21" s="287"/>
      <c r="AP21" s="287"/>
      <c r="AQ21" s="287"/>
      <c r="AR21" s="287"/>
      <c r="AS21" s="40">
        <f t="shared" si="0"/>
        <v>0</v>
      </c>
      <c r="AT21" s="295"/>
      <c r="AU21" s="283"/>
      <c r="AV21" s="283"/>
      <c r="AW21" s="283"/>
      <c r="AX21" s="283"/>
      <c r="AY21" s="283"/>
      <c r="AZ21" s="283"/>
      <c r="BA21" s="283"/>
      <c r="BB21" s="283"/>
      <c r="BC21" s="222"/>
      <c r="BD21" s="283"/>
      <c r="BE21" s="283"/>
      <c r="BF21" s="283"/>
      <c r="BG21" s="283"/>
      <c r="BH21" s="283"/>
      <c r="BI21" s="283"/>
      <c r="BJ21" s="283"/>
      <c r="BK21" s="222"/>
      <c r="BL21" s="222"/>
      <c r="BM21" s="283"/>
      <c r="BN21" s="283"/>
      <c r="BO21" s="283"/>
      <c r="BP21" s="283"/>
      <c r="BQ21" s="283"/>
      <c r="BR21" s="283"/>
      <c r="BS21" s="283"/>
      <c r="BT21" s="287"/>
      <c r="BU21" s="40">
        <f t="shared" si="1"/>
        <v>0</v>
      </c>
      <c r="BV21" s="311"/>
      <c r="BW21" s="312"/>
      <c r="BX21" s="312"/>
      <c r="BY21" s="313"/>
      <c r="BZ21" s="41">
        <f t="shared" si="2"/>
        <v>0</v>
      </c>
      <c r="CA21" s="311"/>
      <c r="CB21" s="312"/>
      <c r="CC21" s="312"/>
      <c r="CD21" s="313"/>
      <c r="CE21" s="41">
        <f t="shared" si="3"/>
        <v>0</v>
      </c>
    </row>
    <row r="22" spans="1:83" s="33" customFormat="1" ht="13.5" customHeight="1">
      <c r="A22" s="34">
        <v>1</v>
      </c>
      <c r="B22" s="279">
        <v>17</v>
      </c>
      <c r="C22" s="262"/>
      <c r="D22" s="242"/>
      <c r="E22" s="242"/>
      <c r="F22" s="243"/>
      <c r="G22" s="381"/>
      <c r="H22" s="36">
        <f t="shared" si="4"/>
        <v>0</v>
      </c>
      <c r="I22" s="37"/>
      <c r="J22" s="37"/>
      <c r="K22" s="38"/>
      <c r="L22" s="295"/>
      <c r="M22" s="283"/>
      <c r="N22" s="283"/>
      <c r="O22" s="283"/>
      <c r="P22" s="283"/>
      <c r="Q22" s="283"/>
      <c r="R22" s="283"/>
      <c r="S22" s="283"/>
      <c r="T22" s="283"/>
      <c r="U22" s="222"/>
      <c r="V22" s="222"/>
      <c r="W22" s="222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22"/>
      <c r="AJ22" s="222"/>
      <c r="AK22" s="283"/>
      <c r="AL22" s="283"/>
      <c r="AM22" s="283"/>
      <c r="AN22" s="283"/>
      <c r="AO22" s="287"/>
      <c r="AP22" s="287"/>
      <c r="AQ22" s="287"/>
      <c r="AR22" s="287"/>
      <c r="AS22" s="40">
        <f t="shared" si="0"/>
        <v>0</v>
      </c>
      <c r="AT22" s="295"/>
      <c r="AU22" s="283"/>
      <c r="AV22" s="283"/>
      <c r="AW22" s="283"/>
      <c r="AX22" s="283"/>
      <c r="AY22" s="283"/>
      <c r="AZ22" s="283"/>
      <c r="BA22" s="283"/>
      <c r="BB22" s="283"/>
      <c r="BC22" s="217"/>
      <c r="BD22" s="283"/>
      <c r="BE22" s="283"/>
      <c r="BF22" s="283"/>
      <c r="BG22" s="283"/>
      <c r="BH22" s="283"/>
      <c r="BI22" s="283"/>
      <c r="BJ22" s="283"/>
      <c r="BK22" s="222"/>
      <c r="BL22" s="222"/>
      <c r="BM22" s="283"/>
      <c r="BN22" s="283"/>
      <c r="BO22" s="283"/>
      <c r="BP22" s="283"/>
      <c r="BQ22" s="283"/>
      <c r="BR22" s="283"/>
      <c r="BS22" s="283"/>
      <c r="BT22" s="287"/>
      <c r="BU22" s="40">
        <f t="shared" si="1"/>
        <v>0</v>
      </c>
      <c r="BV22" s="311"/>
      <c r="BW22" s="312"/>
      <c r="BX22" s="312"/>
      <c r="BY22" s="313"/>
      <c r="BZ22" s="41">
        <f t="shared" si="2"/>
        <v>0</v>
      </c>
      <c r="CA22" s="311"/>
      <c r="CB22" s="312"/>
      <c r="CC22" s="312"/>
      <c r="CD22" s="313"/>
      <c r="CE22" s="41">
        <f t="shared" si="3"/>
        <v>0</v>
      </c>
    </row>
    <row r="23" spans="1:83" s="33" customFormat="1" ht="13.5" customHeight="1">
      <c r="A23" s="34">
        <v>1</v>
      </c>
      <c r="B23" s="279">
        <v>18</v>
      </c>
      <c r="C23" s="262"/>
      <c r="D23" s="242"/>
      <c r="E23" s="242"/>
      <c r="F23" s="243"/>
      <c r="G23" s="381"/>
      <c r="H23" s="36">
        <f t="shared" si="4"/>
        <v>0</v>
      </c>
      <c r="I23" s="37"/>
      <c r="J23" s="37"/>
      <c r="K23" s="38"/>
      <c r="L23" s="295"/>
      <c r="M23" s="283"/>
      <c r="N23" s="283"/>
      <c r="O23" s="283"/>
      <c r="P23" s="283"/>
      <c r="Q23" s="283"/>
      <c r="R23" s="283"/>
      <c r="S23" s="283"/>
      <c r="T23" s="283"/>
      <c r="U23" s="222"/>
      <c r="V23" s="222"/>
      <c r="W23" s="222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22"/>
      <c r="AJ23" s="222"/>
      <c r="AK23" s="283"/>
      <c r="AL23" s="283"/>
      <c r="AM23" s="283"/>
      <c r="AN23" s="283"/>
      <c r="AO23" s="287"/>
      <c r="AP23" s="287"/>
      <c r="AQ23" s="287"/>
      <c r="AR23" s="287"/>
      <c r="AS23" s="40">
        <f t="shared" si="0"/>
        <v>0</v>
      </c>
      <c r="AT23" s="295"/>
      <c r="AU23" s="283"/>
      <c r="AV23" s="283"/>
      <c r="AW23" s="283"/>
      <c r="AX23" s="283"/>
      <c r="AY23" s="283"/>
      <c r="AZ23" s="283"/>
      <c r="BA23" s="283"/>
      <c r="BB23" s="283"/>
      <c r="BC23" s="222"/>
      <c r="BD23" s="283"/>
      <c r="BE23" s="283"/>
      <c r="BF23" s="283"/>
      <c r="BG23" s="283"/>
      <c r="BH23" s="283"/>
      <c r="BI23" s="283"/>
      <c r="BJ23" s="283"/>
      <c r="BK23" s="222"/>
      <c r="BL23" s="222"/>
      <c r="BM23" s="283"/>
      <c r="BN23" s="283"/>
      <c r="BO23" s="283"/>
      <c r="BP23" s="283"/>
      <c r="BQ23" s="283"/>
      <c r="BR23" s="283"/>
      <c r="BS23" s="283"/>
      <c r="BT23" s="287"/>
      <c r="BU23" s="40">
        <f t="shared" si="1"/>
        <v>0</v>
      </c>
      <c r="BV23" s="311"/>
      <c r="BW23" s="312"/>
      <c r="BX23" s="312"/>
      <c r="BY23" s="313"/>
      <c r="BZ23" s="41">
        <f t="shared" si="2"/>
        <v>0</v>
      </c>
      <c r="CA23" s="311"/>
      <c r="CB23" s="312"/>
      <c r="CC23" s="312"/>
      <c r="CD23" s="313"/>
      <c r="CE23" s="41">
        <f t="shared" si="3"/>
        <v>0</v>
      </c>
    </row>
    <row r="24" spans="1:83" s="33" customFormat="1" ht="13.5" customHeight="1">
      <c r="A24" s="34">
        <v>1</v>
      </c>
      <c r="B24" s="279">
        <v>19</v>
      </c>
      <c r="C24" s="264"/>
      <c r="D24" s="242"/>
      <c r="E24" s="242"/>
      <c r="F24" s="243"/>
      <c r="G24" s="381"/>
      <c r="H24" s="36">
        <f t="shared" si="4"/>
        <v>0</v>
      </c>
      <c r="I24" s="37"/>
      <c r="J24" s="37"/>
      <c r="K24" s="38"/>
      <c r="L24" s="224"/>
      <c r="M24" s="222"/>
      <c r="N24" s="222"/>
      <c r="O24" s="222"/>
      <c r="P24" s="222"/>
      <c r="Q24" s="222"/>
      <c r="R24" s="222"/>
      <c r="S24" s="222"/>
      <c r="T24" s="222"/>
      <c r="U24" s="217"/>
      <c r="V24" s="217"/>
      <c r="W24" s="217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5"/>
      <c r="AP24" s="225"/>
      <c r="AQ24" s="225"/>
      <c r="AR24" s="225"/>
      <c r="AS24" s="40">
        <f t="shared" si="0"/>
        <v>0</v>
      </c>
      <c r="AT24" s="224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5"/>
      <c r="BU24" s="40">
        <f t="shared" si="1"/>
        <v>0</v>
      </c>
      <c r="BV24" s="311"/>
      <c r="BW24" s="312"/>
      <c r="BX24" s="312"/>
      <c r="BY24" s="313"/>
      <c r="BZ24" s="41">
        <f t="shared" si="2"/>
        <v>0</v>
      </c>
      <c r="CA24" s="311"/>
      <c r="CB24" s="312"/>
      <c r="CC24" s="312"/>
      <c r="CD24" s="313"/>
      <c r="CE24" s="41">
        <f t="shared" si="3"/>
        <v>0</v>
      </c>
    </row>
    <row r="25" spans="1:83" s="33" customFormat="1" ht="13.5" customHeight="1">
      <c r="A25" s="34">
        <v>1</v>
      </c>
      <c r="B25" s="279">
        <v>20</v>
      </c>
      <c r="C25" s="261"/>
      <c r="D25" s="242"/>
      <c r="E25" s="242"/>
      <c r="F25" s="243"/>
      <c r="G25" s="381"/>
      <c r="H25" s="36">
        <f t="shared" si="4"/>
        <v>0</v>
      </c>
      <c r="I25" s="37"/>
      <c r="J25" s="37"/>
      <c r="K25" s="38"/>
      <c r="L25" s="224"/>
      <c r="M25" s="224"/>
      <c r="N25" s="224"/>
      <c r="O25" s="224"/>
      <c r="P25" s="224"/>
      <c r="Q25" s="224"/>
      <c r="R25" s="224"/>
      <c r="S25" s="224"/>
      <c r="T25" s="224"/>
      <c r="U25" s="222"/>
      <c r="V25" s="222"/>
      <c r="W25" s="222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2"/>
      <c r="AJ25" s="222"/>
      <c r="AK25" s="224"/>
      <c r="AL25" s="224"/>
      <c r="AM25" s="224"/>
      <c r="AN25" s="224"/>
      <c r="AO25" s="224"/>
      <c r="AP25" s="224"/>
      <c r="AQ25" s="224"/>
      <c r="AR25" s="224"/>
      <c r="AS25" s="40">
        <f t="shared" si="0"/>
        <v>0</v>
      </c>
      <c r="AT25" s="224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40">
        <f t="shared" si="1"/>
        <v>0</v>
      </c>
      <c r="BV25" s="311"/>
      <c r="BW25" s="312"/>
      <c r="BX25" s="312"/>
      <c r="BY25" s="313"/>
      <c r="BZ25" s="41">
        <f t="shared" si="2"/>
        <v>0</v>
      </c>
      <c r="CA25" s="311"/>
      <c r="CB25" s="312"/>
      <c r="CC25" s="312"/>
      <c r="CD25" s="313"/>
      <c r="CE25" s="41">
        <f t="shared" si="3"/>
        <v>0</v>
      </c>
    </row>
    <row r="26" spans="1:83" s="33" customFormat="1" ht="13.5" customHeight="1">
      <c r="A26" s="34">
        <v>1</v>
      </c>
      <c r="B26" s="279">
        <v>21</v>
      </c>
      <c r="C26" s="264"/>
      <c r="D26" s="242"/>
      <c r="E26" s="242"/>
      <c r="F26" s="243"/>
      <c r="G26" s="381"/>
      <c r="H26" s="36">
        <f t="shared" si="4"/>
        <v>0</v>
      </c>
      <c r="I26" s="37"/>
      <c r="J26" s="37"/>
      <c r="K26" s="38"/>
      <c r="L26" s="224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5"/>
      <c r="AP26" s="225"/>
      <c r="AQ26" s="225"/>
      <c r="AR26" s="225"/>
      <c r="AS26" s="40">
        <f t="shared" si="0"/>
        <v>0</v>
      </c>
      <c r="AT26" s="224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5"/>
      <c r="BU26" s="40">
        <f t="shared" si="1"/>
        <v>0</v>
      </c>
      <c r="BV26" s="311"/>
      <c r="BW26" s="312"/>
      <c r="BX26" s="312"/>
      <c r="BY26" s="313"/>
      <c r="BZ26" s="41">
        <f t="shared" si="2"/>
        <v>0</v>
      </c>
      <c r="CA26" s="311"/>
      <c r="CB26" s="312"/>
      <c r="CC26" s="312"/>
      <c r="CD26" s="313"/>
      <c r="CE26" s="41">
        <f t="shared" si="3"/>
        <v>0</v>
      </c>
    </row>
    <row r="27" spans="1:83" s="33" customFormat="1" ht="13.5" customHeight="1">
      <c r="A27" s="34">
        <v>1</v>
      </c>
      <c r="B27" s="279">
        <v>22</v>
      </c>
      <c r="C27" s="261"/>
      <c r="D27" s="242"/>
      <c r="E27" s="242"/>
      <c r="F27" s="243"/>
      <c r="G27" s="381"/>
      <c r="H27" s="36">
        <f t="shared" si="4"/>
        <v>0</v>
      </c>
      <c r="I27" s="37"/>
      <c r="J27" s="37"/>
      <c r="K27" s="38"/>
      <c r="L27" s="224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5"/>
      <c r="AP27" s="225"/>
      <c r="AQ27" s="225"/>
      <c r="AR27" s="225"/>
      <c r="AS27" s="40">
        <f t="shared" si="0"/>
        <v>0</v>
      </c>
      <c r="AT27" s="224"/>
      <c r="AU27" s="222"/>
      <c r="AV27" s="222"/>
      <c r="AW27" s="222"/>
      <c r="AX27" s="222"/>
      <c r="AY27" s="222"/>
      <c r="AZ27" s="222"/>
      <c r="BA27" s="222"/>
      <c r="BB27" s="222"/>
      <c r="BC27" s="217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5"/>
      <c r="BU27" s="40">
        <f t="shared" si="1"/>
        <v>0</v>
      </c>
      <c r="BV27" s="311"/>
      <c r="BW27" s="312"/>
      <c r="BX27" s="312"/>
      <c r="BY27" s="313"/>
      <c r="BZ27" s="41">
        <f t="shared" si="2"/>
        <v>0</v>
      </c>
      <c r="CA27" s="311"/>
      <c r="CB27" s="312"/>
      <c r="CC27" s="312"/>
      <c r="CD27" s="313"/>
      <c r="CE27" s="41">
        <f t="shared" si="3"/>
        <v>0</v>
      </c>
    </row>
    <row r="28" spans="1:83" s="33" customFormat="1" ht="13.5" customHeight="1">
      <c r="A28" s="34">
        <v>1</v>
      </c>
      <c r="B28" s="279">
        <v>23</v>
      </c>
      <c r="C28" s="266"/>
      <c r="D28" s="236"/>
      <c r="E28" s="236"/>
      <c r="F28" s="246"/>
      <c r="G28" s="381"/>
      <c r="H28" s="36">
        <f t="shared" si="4"/>
        <v>0</v>
      </c>
      <c r="I28" s="37"/>
      <c r="J28" s="37"/>
      <c r="K28" s="38"/>
      <c r="L28" s="224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5"/>
      <c r="AP28" s="225"/>
      <c r="AQ28" s="225"/>
      <c r="AR28" s="225"/>
      <c r="AS28" s="40">
        <f t="shared" si="0"/>
        <v>0</v>
      </c>
      <c r="AT28" s="224"/>
      <c r="AU28" s="222"/>
      <c r="AV28" s="222"/>
      <c r="AW28" s="222"/>
      <c r="AX28" s="222"/>
      <c r="AY28" s="222"/>
      <c r="AZ28" s="222"/>
      <c r="BA28" s="222"/>
      <c r="BB28" s="222"/>
      <c r="BC28" s="217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5"/>
      <c r="BU28" s="40">
        <f t="shared" si="1"/>
        <v>0</v>
      </c>
      <c r="BV28" s="311"/>
      <c r="BW28" s="312"/>
      <c r="BX28" s="312"/>
      <c r="BY28" s="313"/>
      <c r="BZ28" s="41">
        <f t="shared" si="2"/>
        <v>0</v>
      </c>
      <c r="CA28" s="311"/>
      <c r="CB28" s="312"/>
      <c r="CC28" s="312"/>
      <c r="CD28" s="313"/>
      <c r="CE28" s="41">
        <f t="shared" si="3"/>
        <v>0</v>
      </c>
    </row>
    <row r="29" spans="1:83" s="33" customFormat="1" ht="13.5" customHeight="1">
      <c r="A29" s="34">
        <v>1</v>
      </c>
      <c r="B29" s="279">
        <v>24</v>
      </c>
      <c r="C29" s="262"/>
      <c r="D29" s="242"/>
      <c r="E29" s="242"/>
      <c r="F29" s="243"/>
      <c r="G29" s="381"/>
      <c r="H29" s="36">
        <f t="shared" si="4"/>
        <v>0</v>
      </c>
      <c r="I29" s="37"/>
      <c r="J29" s="37"/>
      <c r="K29" s="38"/>
      <c r="L29" s="224"/>
      <c r="M29" s="222"/>
      <c r="N29" s="222"/>
      <c r="O29" s="222"/>
      <c r="P29" s="222"/>
      <c r="Q29" s="222"/>
      <c r="R29" s="222"/>
      <c r="S29" s="222"/>
      <c r="T29" s="222"/>
      <c r="U29" s="217"/>
      <c r="V29" s="217"/>
      <c r="W29" s="217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5"/>
      <c r="AP29" s="225"/>
      <c r="AQ29" s="225"/>
      <c r="AR29" s="225"/>
      <c r="AS29" s="40">
        <f t="shared" si="0"/>
        <v>0</v>
      </c>
      <c r="AT29" s="224"/>
      <c r="AU29" s="222"/>
      <c r="AV29" s="222"/>
      <c r="AW29" s="222"/>
      <c r="AX29" s="222"/>
      <c r="AY29" s="222"/>
      <c r="AZ29" s="222"/>
      <c r="BA29" s="222"/>
      <c r="BB29" s="222"/>
      <c r="BC29" s="217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5"/>
      <c r="BU29" s="40">
        <f t="shared" si="1"/>
        <v>0</v>
      </c>
      <c r="BV29" s="311"/>
      <c r="BW29" s="312"/>
      <c r="BX29" s="312"/>
      <c r="BY29" s="313"/>
      <c r="BZ29" s="41">
        <f t="shared" si="2"/>
        <v>0</v>
      </c>
      <c r="CA29" s="311"/>
      <c r="CB29" s="312"/>
      <c r="CC29" s="312"/>
      <c r="CD29" s="313"/>
      <c r="CE29" s="41">
        <f t="shared" si="3"/>
        <v>0</v>
      </c>
    </row>
    <row r="30" spans="1:83" s="33" customFormat="1" ht="13.5" customHeight="1">
      <c r="A30" s="34">
        <v>1</v>
      </c>
      <c r="B30" s="279">
        <v>25</v>
      </c>
      <c r="C30" s="262"/>
      <c r="D30" s="242"/>
      <c r="E30" s="242"/>
      <c r="F30" s="243"/>
      <c r="G30" s="381"/>
      <c r="H30" s="36">
        <f t="shared" si="4"/>
        <v>0</v>
      </c>
      <c r="I30" s="37"/>
      <c r="J30" s="37"/>
      <c r="K30" s="38"/>
      <c r="L30" s="216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8"/>
      <c r="AP30" s="218"/>
      <c r="AQ30" s="218"/>
      <c r="AR30" s="218"/>
      <c r="AS30" s="40">
        <f t="shared" si="0"/>
        <v>0</v>
      </c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8"/>
      <c r="BU30" s="40">
        <f t="shared" si="1"/>
        <v>0</v>
      </c>
      <c r="BV30" s="314"/>
      <c r="BW30" s="315"/>
      <c r="BX30" s="315"/>
      <c r="BY30" s="316"/>
      <c r="BZ30" s="41">
        <f t="shared" si="2"/>
        <v>0</v>
      </c>
      <c r="CA30" s="314"/>
      <c r="CB30" s="315"/>
      <c r="CC30" s="315"/>
      <c r="CD30" s="316"/>
      <c r="CE30" s="41">
        <f t="shared" si="3"/>
        <v>0</v>
      </c>
    </row>
    <row r="31" spans="1:83" s="33" customFormat="1" ht="13.5" customHeight="1">
      <c r="A31" s="34">
        <v>1</v>
      </c>
      <c r="B31" s="279">
        <v>26</v>
      </c>
      <c r="C31" s="261"/>
      <c r="D31" s="242"/>
      <c r="E31" s="242"/>
      <c r="F31" s="243"/>
      <c r="G31" s="381"/>
      <c r="H31" s="36">
        <f t="shared" si="4"/>
        <v>0</v>
      </c>
      <c r="I31" s="37"/>
      <c r="J31" s="37"/>
      <c r="K31" s="38"/>
      <c r="L31" s="216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8"/>
      <c r="AP31" s="218"/>
      <c r="AQ31" s="218"/>
      <c r="AR31" s="218"/>
      <c r="AS31" s="40">
        <f t="shared" si="0"/>
        <v>0</v>
      </c>
      <c r="AT31" s="296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8"/>
      <c r="BU31" s="40">
        <f t="shared" si="1"/>
        <v>0</v>
      </c>
      <c r="BV31" s="314"/>
      <c r="BW31" s="315"/>
      <c r="BX31" s="315"/>
      <c r="BY31" s="316"/>
      <c r="BZ31" s="41">
        <f t="shared" si="2"/>
        <v>0</v>
      </c>
      <c r="CA31" s="314"/>
      <c r="CB31" s="315"/>
      <c r="CC31" s="315"/>
      <c r="CD31" s="316"/>
      <c r="CE31" s="41">
        <f t="shared" si="3"/>
        <v>0</v>
      </c>
    </row>
    <row r="32" spans="1:83" s="33" customFormat="1" ht="13.5" customHeight="1">
      <c r="A32" s="34">
        <v>1</v>
      </c>
      <c r="B32" s="279">
        <v>27</v>
      </c>
      <c r="C32" s="261"/>
      <c r="D32" s="242"/>
      <c r="E32" s="242"/>
      <c r="F32" s="243"/>
      <c r="G32" s="381"/>
      <c r="H32" s="36">
        <f t="shared" si="4"/>
        <v>0</v>
      </c>
      <c r="I32" s="37"/>
      <c r="J32" s="37"/>
      <c r="K32" s="38"/>
      <c r="L32" s="216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8"/>
      <c r="AP32" s="218"/>
      <c r="AQ32" s="218"/>
      <c r="AR32" s="218"/>
      <c r="AS32" s="40">
        <f t="shared" si="0"/>
        <v>0</v>
      </c>
      <c r="AT32" s="296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8"/>
      <c r="BU32" s="40">
        <f t="shared" si="1"/>
        <v>0</v>
      </c>
      <c r="BV32" s="314"/>
      <c r="BW32" s="315"/>
      <c r="BX32" s="315"/>
      <c r="BY32" s="316"/>
      <c r="BZ32" s="41">
        <f t="shared" si="2"/>
        <v>0</v>
      </c>
      <c r="CA32" s="314"/>
      <c r="CB32" s="315"/>
      <c r="CC32" s="315"/>
      <c r="CD32" s="316"/>
      <c r="CE32" s="41">
        <f t="shared" si="3"/>
        <v>0</v>
      </c>
    </row>
    <row r="33" spans="1:83" s="33" customFormat="1" ht="13.5" customHeight="1">
      <c r="A33" s="34">
        <v>1</v>
      </c>
      <c r="B33" s="279">
        <v>28</v>
      </c>
      <c r="C33" s="261"/>
      <c r="D33" s="228"/>
      <c r="E33" s="228"/>
      <c r="F33" s="243"/>
      <c r="G33" s="381"/>
      <c r="H33" s="36">
        <f t="shared" si="4"/>
        <v>0</v>
      </c>
      <c r="I33" s="37"/>
      <c r="J33" s="37"/>
      <c r="K33" s="38"/>
      <c r="L33" s="216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8"/>
      <c r="AP33" s="218"/>
      <c r="AQ33" s="218"/>
      <c r="AR33" s="218"/>
      <c r="AS33" s="40">
        <f t="shared" si="0"/>
        <v>0</v>
      </c>
      <c r="AT33" s="296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8"/>
      <c r="BU33" s="40">
        <f t="shared" si="1"/>
        <v>0</v>
      </c>
      <c r="BV33" s="314"/>
      <c r="BW33" s="315"/>
      <c r="BX33" s="315"/>
      <c r="BY33" s="316"/>
      <c r="BZ33" s="41">
        <f t="shared" si="2"/>
        <v>0</v>
      </c>
      <c r="CA33" s="314"/>
      <c r="CB33" s="315"/>
      <c r="CC33" s="315"/>
      <c r="CD33" s="316"/>
      <c r="CE33" s="41">
        <f t="shared" si="3"/>
        <v>0</v>
      </c>
    </row>
    <row r="34" spans="1:83" s="33" customFormat="1" ht="13.5" customHeight="1">
      <c r="A34" s="34">
        <v>1</v>
      </c>
      <c r="B34" s="279">
        <v>29</v>
      </c>
      <c r="C34" s="264"/>
      <c r="D34" s="242"/>
      <c r="E34" s="242"/>
      <c r="F34" s="243"/>
      <c r="G34" s="381"/>
      <c r="H34" s="36">
        <f t="shared" si="4"/>
        <v>0</v>
      </c>
      <c r="I34" s="45"/>
      <c r="J34" s="45"/>
      <c r="K34" s="46"/>
      <c r="L34" s="216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8"/>
      <c r="AP34" s="218"/>
      <c r="AQ34" s="218"/>
      <c r="AR34" s="218"/>
      <c r="AS34" s="40">
        <f t="shared" si="0"/>
        <v>0</v>
      </c>
      <c r="AT34" s="296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8"/>
      <c r="BU34" s="40">
        <f t="shared" si="1"/>
        <v>0</v>
      </c>
      <c r="BV34" s="314"/>
      <c r="BW34" s="315"/>
      <c r="BX34" s="315"/>
      <c r="BY34" s="316"/>
      <c r="BZ34" s="41">
        <f t="shared" si="2"/>
        <v>0</v>
      </c>
      <c r="CA34" s="314"/>
      <c r="CB34" s="315"/>
      <c r="CC34" s="315"/>
      <c r="CD34" s="316"/>
      <c r="CE34" s="41">
        <f t="shared" si="3"/>
        <v>0</v>
      </c>
    </row>
    <row r="35" spans="1:83" s="33" customFormat="1" ht="13.5" customHeight="1">
      <c r="A35" s="34">
        <v>1</v>
      </c>
      <c r="B35" s="279">
        <v>30</v>
      </c>
      <c r="C35" s="262"/>
      <c r="D35" s="242"/>
      <c r="E35" s="242"/>
      <c r="F35" s="243"/>
      <c r="G35" s="381"/>
      <c r="H35" s="36">
        <f t="shared" si="4"/>
        <v>0</v>
      </c>
      <c r="I35" s="37"/>
      <c r="J35" s="37"/>
      <c r="K35" s="38"/>
      <c r="L35" s="216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8"/>
      <c r="AP35" s="218"/>
      <c r="AQ35" s="218"/>
      <c r="AR35" s="218"/>
      <c r="AS35" s="40">
        <f t="shared" si="0"/>
        <v>0</v>
      </c>
      <c r="AT35" s="216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8"/>
      <c r="BU35" s="40">
        <f t="shared" si="1"/>
        <v>0</v>
      </c>
      <c r="BV35" s="314"/>
      <c r="BW35" s="315"/>
      <c r="BX35" s="315"/>
      <c r="BY35" s="316"/>
      <c r="BZ35" s="41">
        <f t="shared" si="2"/>
        <v>0</v>
      </c>
      <c r="CA35" s="314"/>
      <c r="CB35" s="315"/>
      <c r="CC35" s="315"/>
      <c r="CD35" s="316"/>
      <c r="CE35" s="41">
        <f t="shared" si="3"/>
        <v>0</v>
      </c>
    </row>
    <row r="36" spans="1:83" s="33" customFormat="1" ht="13.5" customHeight="1">
      <c r="A36" s="34">
        <v>1</v>
      </c>
      <c r="B36" s="279">
        <v>31</v>
      </c>
      <c r="C36" s="261"/>
      <c r="D36" s="228"/>
      <c r="E36" s="228"/>
      <c r="F36" s="229"/>
      <c r="G36" s="381"/>
      <c r="H36" s="36">
        <f t="shared" si="4"/>
        <v>0</v>
      </c>
      <c r="I36" s="37"/>
      <c r="J36" s="37"/>
      <c r="K36" s="38"/>
      <c r="L36" s="216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8"/>
      <c r="AP36" s="218"/>
      <c r="AQ36" s="218"/>
      <c r="AR36" s="218"/>
      <c r="AS36" s="40">
        <f t="shared" si="0"/>
        <v>0</v>
      </c>
      <c r="AT36" s="299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1"/>
      <c r="BU36" s="40">
        <f t="shared" si="1"/>
        <v>0</v>
      </c>
      <c r="BV36" s="314"/>
      <c r="BW36" s="315"/>
      <c r="BX36" s="315"/>
      <c r="BY36" s="316"/>
      <c r="BZ36" s="41">
        <f t="shared" si="2"/>
        <v>0</v>
      </c>
      <c r="CA36" s="314"/>
      <c r="CB36" s="315"/>
      <c r="CC36" s="315"/>
      <c r="CD36" s="316"/>
      <c r="CE36" s="41">
        <f t="shared" si="3"/>
        <v>0</v>
      </c>
    </row>
    <row r="37" spans="1:83" s="33" customFormat="1" ht="13.5" customHeight="1">
      <c r="A37" s="34">
        <v>1</v>
      </c>
      <c r="B37" s="279">
        <v>32</v>
      </c>
      <c r="C37" s="261"/>
      <c r="D37" s="228"/>
      <c r="E37" s="228"/>
      <c r="F37" s="229"/>
      <c r="G37" s="381"/>
      <c r="H37" s="36">
        <f t="shared" si="4"/>
        <v>0</v>
      </c>
      <c r="I37" s="37"/>
      <c r="J37" s="37"/>
      <c r="K37" s="38"/>
      <c r="L37" s="216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8"/>
      <c r="AP37" s="218"/>
      <c r="AQ37" s="218"/>
      <c r="AR37" s="218"/>
      <c r="AS37" s="40">
        <f t="shared" si="0"/>
        <v>0</v>
      </c>
      <c r="AT37" s="296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8"/>
      <c r="BU37" s="40">
        <f t="shared" si="1"/>
        <v>0</v>
      </c>
      <c r="BV37" s="314"/>
      <c r="BW37" s="315"/>
      <c r="BX37" s="315"/>
      <c r="BY37" s="316"/>
      <c r="BZ37" s="41">
        <f t="shared" si="2"/>
        <v>0</v>
      </c>
      <c r="CA37" s="314"/>
      <c r="CB37" s="315"/>
      <c r="CC37" s="315"/>
      <c r="CD37" s="316"/>
      <c r="CE37" s="41">
        <f t="shared" si="3"/>
        <v>0</v>
      </c>
    </row>
    <row r="38" spans="1:83" s="33" customFormat="1" ht="13.5" customHeight="1">
      <c r="A38" s="34">
        <v>1</v>
      </c>
      <c r="B38" s="279">
        <v>33</v>
      </c>
      <c r="C38" s="267"/>
      <c r="D38" s="230"/>
      <c r="E38" s="230"/>
      <c r="F38" s="231"/>
      <c r="G38" s="381"/>
      <c r="H38" s="36">
        <f t="shared" si="4"/>
        <v>0</v>
      </c>
      <c r="I38" s="37"/>
      <c r="J38" s="37"/>
      <c r="K38" s="38"/>
      <c r="L38" s="216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8"/>
      <c r="AP38" s="218"/>
      <c r="AQ38" s="218"/>
      <c r="AR38" s="218"/>
      <c r="AS38" s="40">
        <f t="shared" si="0"/>
        <v>0</v>
      </c>
      <c r="AT38" s="296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8"/>
      <c r="BU38" s="40">
        <f t="shared" si="1"/>
        <v>0</v>
      </c>
      <c r="BV38" s="314"/>
      <c r="BW38" s="315"/>
      <c r="BX38" s="315"/>
      <c r="BY38" s="316"/>
      <c r="BZ38" s="41">
        <f t="shared" si="2"/>
        <v>0</v>
      </c>
      <c r="CA38" s="314"/>
      <c r="CB38" s="315"/>
      <c r="CC38" s="315"/>
      <c r="CD38" s="316"/>
      <c r="CE38" s="41">
        <f t="shared" si="3"/>
        <v>0</v>
      </c>
    </row>
    <row r="39" spans="1:83" s="33" customFormat="1" ht="13.5" customHeight="1">
      <c r="A39" s="34">
        <v>1</v>
      </c>
      <c r="B39" s="279">
        <v>34</v>
      </c>
      <c r="C39" s="267"/>
      <c r="D39" s="230"/>
      <c r="E39" s="230"/>
      <c r="F39" s="231"/>
      <c r="G39" s="381"/>
      <c r="H39" s="36">
        <f t="shared" si="4"/>
        <v>0</v>
      </c>
      <c r="I39" s="37"/>
      <c r="J39" s="37"/>
      <c r="K39" s="38"/>
      <c r="L39" s="216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8"/>
      <c r="AP39" s="218"/>
      <c r="AQ39" s="218"/>
      <c r="AR39" s="218"/>
      <c r="AS39" s="40">
        <f t="shared" si="0"/>
        <v>0</v>
      </c>
      <c r="AT39" s="296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8"/>
      <c r="BU39" s="40">
        <f t="shared" si="1"/>
        <v>0</v>
      </c>
      <c r="BV39" s="314"/>
      <c r="BW39" s="315"/>
      <c r="BX39" s="315"/>
      <c r="BY39" s="316"/>
      <c r="BZ39" s="41">
        <f t="shared" si="2"/>
        <v>0</v>
      </c>
      <c r="CA39" s="314"/>
      <c r="CB39" s="315"/>
      <c r="CC39" s="315"/>
      <c r="CD39" s="316"/>
      <c r="CE39" s="41">
        <f t="shared" si="3"/>
        <v>0</v>
      </c>
    </row>
    <row r="40" spans="1:83" s="33" customFormat="1" ht="13.5" customHeight="1">
      <c r="A40" s="34">
        <v>1</v>
      </c>
      <c r="B40" s="279">
        <v>35</v>
      </c>
      <c r="C40" s="267"/>
      <c r="D40" s="230"/>
      <c r="E40" s="230"/>
      <c r="F40" s="231"/>
      <c r="G40" s="381"/>
      <c r="H40" s="36">
        <f t="shared" si="4"/>
        <v>0</v>
      </c>
      <c r="I40" s="37"/>
      <c r="J40" s="37"/>
      <c r="K40" s="38"/>
      <c r="L40" s="216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8"/>
      <c r="AP40" s="218"/>
      <c r="AQ40" s="218"/>
      <c r="AR40" s="218"/>
      <c r="AS40" s="40">
        <f t="shared" si="0"/>
        <v>0</v>
      </c>
      <c r="AT40" s="296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8"/>
      <c r="BU40" s="40">
        <f t="shared" si="1"/>
        <v>0</v>
      </c>
      <c r="BV40" s="314"/>
      <c r="BW40" s="315"/>
      <c r="BX40" s="315"/>
      <c r="BY40" s="316"/>
      <c r="BZ40" s="41">
        <f t="shared" si="2"/>
        <v>0</v>
      </c>
      <c r="CA40" s="314"/>
      <c r="CB40" s="315"/>
      <c r="CC40" s="315"/>
      <c r="CD40" s="316"/>
      <c r="CE40" s="41">
        <f t="shared" si="3"/>
        <v>0</v>
      </c>
    </row>
    <row r="41" spans="1:83" s="33" customFormat="1" ht="13.5" customHeight="1">
      <c r="A41" s="34">
        <v>1</v>
      </c>
      <c r="B41" s="279">
        <v>36</v>
      </c>
      <c r="C41" s="267"/>
      <c r="D41" s="230"/>
      <c r="E41" s="230"/>
      <c r="F41" s="231"/>
      <c r="G41" s="381"/>
      <c r="H41" s="36">
        <f t="shared" si="4"/>
        <v>0</v>
      </c>
      <c r="I41" s="37"/>
      <c r="J41" s="37"/>
      <c r="K41" s="38"/>
      <c r="L41" s="216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8"/>
      <c r="AP41" s="218"/>
      <c r="AQ41" s="218"/>
      <c r="AR41" s="218"/>
      <c r="AS41" s="40">
        <f t="shared" si="0"/>
        <v>0</v>
      </c>
      <c r="AT41" s="296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8"/>
      <c r="BU41" s="40">
        <f t="shared" si="1"/>
        <v>0</v>
      </c>
      <c r="BV41" s="314"/>
      <c r="BW41" s="315"/>
      <c r="BX41" s="315"/>
      <c r="BY41" s="316"/>
      <c r="BZ41" s="41">
        <f t="shared" si="2"/>
        <v>0</v>
      </c>
      <c r="CA41" s="314"/>
      <c r="CB41" s="315"/>
      <c r="CC41" s="315"/>
      <c r="CD41" s="316"/>
      <c r="CE41" s="41">
        <f t="shared" si="3"/>
        <v>0</v>
      </c>
    </row>
    <row r="42" spans="1:83" s="33" customFormat="1" ht="13.5" customHeight="1">
      <c r="A42" s="34">
        <v>1</v>
      </c>
      <c r="B42" s="279">
        <v>37</v>
      </c>
      <c r="C42" s="267"/>
      <c r="D42" s="230"/>
      <c r="E42" s="230"/>
      <c r="F42" s="231"/>
      <c r="G42" s="381"/>
      <c r="H42" s="36">
        <f t="shared" si="4"/>
        <v>0</v>
      </c>
      <c r="I42" s="37"/>
      <c r="J42" s="37"/>
      <c r="K42" s="38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8"/>
      <c r="AP42" s="218"/>
      <c r="AQ42" s="218"/>
      <c r="AR42" s="218"/>
      <c r="AS42" s="40">
        <f t="shared" si="0"/>
        <v>0</v>
      </c>
      <c r="AT42" s="296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8"/>
      <c r="BU42" s="40">
        <f t="shared" si="1"/>
        <v>0</v>
      </c>
      <c r="BV42" s="314"/>
      <c r="BW42" s="315"/>
      <c r="BX42" s="315"/>
      <c r="BY42" s="316"/>
      <c r="BZ42" s="41">
        <f t="shared" si="2"/>
        <v>0</v>
      </c>
      <c r="CA42" s="314"/>
      <c r="CB42" s="315"/>
      <c r="CC42" s="315"/>
      <c r="CD42" s="316"/>
      <c r="CE42" s="41">
        <f t="shared" si="3"/>
        <v>0</v>
      </c>
    </row>
    <row r="43" spans="1:83" s="33" customFormat="1" ht="13.5" customHeight="1">
      <c r="A43" s="34">
        <v>1</v>
      </c>
      <c r="B43" s="279">
        <v>38</v>
      </c>
      <c r="C43" s="267"/>
      <c r="D43" s="230"/>
      <c r="E43" s="230"/>
      <c r="F43" s="231"/>
      <c r="G43" s="381"/>
      <c r="H43" s="36">
        <f t="shared" si="4"/>
        <v>0</v>
      </c>
      <c r="I43" s="37"/>
      <c r="J43" s="37"/>
      <c r="K43" s="38"/>
      <c r="L43" s="216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8"/>
      <c r="AP43" s="218"/>
      <c r="AQ43" s="218"/>
      <c r="AR43" s="218"/>
      <c r="AS43" s="40">
        <f t="shared" si="0"/>
        <v>0</v>
      </c>
      <c r="AT43" s="296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8"/>
      <c r="BU43" s="40">
        <f t="shared" si="1"/>
        <v>0</v>
      </c>
      <c r="BV43" s="314"/>
      <c r="BW43" s="315"/>
      <c r="BX43" s="315"/>
      <c r="BY43" s="316"/>
      <c r="BZ43" s="41">
        <f t="shared" si="2"/>
        <v>0</v>
      </c>
      <c r="CA43" s="314"/>
      <c r="CB43" s="315"/>
      <c r="CC43" s="315"/>
      <c r="CD43" s="316"/>
      <c r="CE43" s="41">
        <f t="shared" si="3"/>
        <v>0</v>
      </c>
    </row>
    <row r="44" spans="1:83" s="33" customFormat="1" ht="13.5" customHeight="1">
      <c r="A44" s="34">
        <v>1</v>
      </c>
      <c r="B44" s="279">
        <v>39</v>
      </c>
      <c r="C44" s="267"/>
      <c r="D44" s="230"/>
      <c r="E44" s="230"/>
      <c r="F44" s="231"/>
      <c r="G44" s="381"/>
      <c r="H44" s="36">
        <f t="shared" si="4"/>
        <v>0</v>
      </c>
      <c r="I44" s="37"/>
      <c r="J44" s="37"/>
      <c r="K44" s="38"/>
      <c r="L44" s="216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8"/>
      <c r="AP44" s="218"/>
      <c r="AQ44" s="218"/>
      <c r="AR44" s="218"/>
      <c r="AS44" s="40">
        <f t="shared" si="0"/>
        <v>0</v>
      </c>
      <c r="AT44" s="296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8"/>
      <c r="BU44" s="40">
        <f t="shared" si="1"/>
        <v>0</v>
      </c>
      <c r="BV44" s="314"/>
      <c r="BW44" s="315"/>
      <c r="BX44" s="315"/>
      <c r="BY44" s="316"/>
      <c r="BZ44" s="41">
        <f t="shared" si="2"/>
        <v>0</v>
      </c>
      <c r="CA44" s="314"/>
      <c r="CB44" s="315"/>
      <c r="CC44" s="315"/>
      <c r="CD44" s="316"/>
      <c r="CE44" s="41">
        <f t="shared" si="3"/>
        <v>0</v>
      </c>
    </row>
    <row r="45" spans="1:83" s="33" customFormat="1" ht="13.5" customHeight="1">
      <c r="A45" s="34">
        <v>1</v>
      </c>
      <c r="B45" s="279">
        <v>40</v>
      </c>
      <c r="C45" s="267"/>
      <c r="D45" s="230"/>
      <c r="E45" s="230"/>
      <c r="F45" s="231"/>
      <c r="G45" s="381"/>
      <c r="H45" s="36">
        <f t="shared" si="4"/>
        <v>0</v>
      </c>
      <c r="I45" s="37"/>
      <c r="J45" s="37"/>
      <c r="K45" s="38"/>
      <c r="L45" s="216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8"/>
      <c r="AP45" s="218"/>
      <c r="AQ45" s="218"/>
      <c r="AR45" s="218"/>
      <c r="AS45" s="40">
        <f t="shared" si="0"/>
        <v>0</v>
      </c>
      <c r="AT45" s="296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8"/>
      <c r="BU45" s="40">
        <f t="shared" si="1"/>
        <v>0</v>
      </c>
      <c r="BV45" s="314"/>
      <c r="BW45" s="315"/>
      <c r="BX45" s="315"/>
      <c r="BY45" s="316"/>
      <c r="BZ45" s="41">
        <f t="shared" si="2"/>
        <v>0</v>
      </c>
      <c r="CA45" s="314"/>
      <c r="CB45" s="315"/>
      <c r="CC45" s="315"/>
      <c r="CD45" s="316"/>
      <c r="CE45" s="41">
        <f t="shared" si="3"/>
        <v>0</v>
      </c>
    </row>
    <row r="46" spans="1:83" s="33" customFormat="1" ht="13.5" customHeight="1">
      <c r="A46" s="50">
        <v>2</v>
      </c>
      <c r="B46" s="280">
        <v>1</v>
      </c>
      <c r="C46" s="264"/>
      <c r="D46" s="242"/>
      <c r="E46" s="242"/>
      <c r="F46" s="243"/>
      <c r="G46" s="381"/>
      <c r="H46" s="36">
        <f t="shared" si="4"/>
        <v>0</v>
      </c>
      <c r="I46" s="37"/>
      <c r="J46" s="37"/>
      <c r="K46" s="38"/>
      <c r="L46" s="302"/>
      <c r="M46" s="284"/>
      <c r="N46" s="284"/>
      <c r="O46" s="284"/>
      <c r="P46" s="284"/>
      <c r="Q46" s="284"/>
      <c r="R46" s="284"/>
      <c r="S46" s="284"/>
      <c r="T46" s="284"/>
      <c r="U46" s="222"/>
      <c r="V46" s="222"/>
      <c r="W46" s="222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22"/>
      <c r="AJ46" s="222"/>
      <c r="AK46" s="284"/>
      <c r="AL46" s="284"/>
      <c r="AM46" s="284"/>
      <c r="AN46" s="284"/>
      <c r="AO46" s="303"/>
      <c r="AP46" s="303"/>
      <c r="AQ46" s="303"/>
      <c r="AR46" s="303"/>
      <c r="AS46" s="40">
        <f t="shared" si="0"/>
        <v>0</v>
      </c>
      <c r="AT46" s="302"/>
      <c r="AU46" s="284"/>
      <c r="AV46" s="284"/>
      <c r="AW46" s="284"/>
      <c r="AX46" s="284"/>
      <c r="AY46" s="284"/>
      <c r="AZ46" s="284"/>
      <c r="BA46" s="284"/>
      <c r="BB46" s="284"/>
      <c r="BC46" s="285"/>
      <c r="BD46" s="284"/>
      <c r="BE46" s="284"/>
      <c r="BF46" s="284"/>
      <c r="BG46" s="284"/>
      <c r="BH46" s="284"/>
      <c r="BI46" s="284"/>
      <c r="BJ46" s="284"/>
      <c r="BK46" s="285"/>
      <c r="BL46" s="285"/>
      <c r="BM46" s="284"/>
      <c r="BN46" s="284"/>
      <c r="BO46" s="284"/>
      <c r="BP46" s="284"/>
      <c r="BQ46" s="284"/>
      <c r="BR46" s="284"/>
      <c r="BS46" s="284"/>
      <c r="BT46" s="303"/>
      <c r="BU46" s="40">
        <f t="shared" si="1"/>
        <v>0</v>
      </c>
      <c r="BV46" s="311"/>
      <c r="BW46" s="312"/>
      <c r="BX46" s="312"/>
      <c r="BY46" s="313"/>
      <c r="BZ46" s="41">
        <f t="shared" si="2"/>
        <v>0</v>
      </c>
      <c r="CA46" s="311"/>
      <c r="CB46" s="312"/>
      <c r="CC46" s="312"/>
      <c r="CD46" s="313"/>
      <c r="CE46" s="41">
        <f t="shared" si="3"/>
        <v>0</v>
      </c>
    </row>
    <row r="47" spans="1:83" s="33" customFormat="1" ht="13.5" customHeight="1">
      <c r="A47" s="50">
        <v>2</v>
      </c>
      <c r="B47" s="280">
        <v>2</v>
      </c>
      <c r="C47" s="261"/>
      <c r="D47" s="242"/>
      <c r="E47" s="242"/>
      <c r="F47" s="243"/>
      <c r="G47" s="381"/>
      <c r="H47" s="36">
        <f t="shared" si="4"/>
        <v>0</v>
      </c>
      <c r="I47" s="37"/>
      <c r="J47" s="37"/>
      <c r="K47" s="38"/>
      <c r="L47" s="295"/>
      <c r="M47" s="283"/>
      <c r="N47" s="283"/>
      <c r="O47" s="283"/>
      <c r="P47" s="283"/>
      <c r="Q47" s="283"/>
      <c r="R47" s="283"/>
      <c r="S47" s="283"/>
      <c r="T47" s="283"/>
      <c r="U47" s="222"/>
      <c r="V47" s="222"/>
      <c r="W47" s="222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22"/>
      <c r="AJ47" s="222"/>
      <c r="AK47" s="283"/>
      <c r="AL47" s="283"/>
      <c r="AM47" s="283"/>
      <c r="AN47" s="283"/>
      <c r="AO47" s="287"/>
      <c r="AP47" s="287"/>
      <c r="AQ47" s="287"/>
      <c r="AR47" s="287"/>
      <c r="AS47" s="40">
        <f t="shared" si="0"/>
        <v>0</v>
      </c>
      <c r="AT47" s="295"/>
      <c r="AU47" s="283"/>
      <c r="AV47" s="283"/>
      <c r="AW47" s="283"/>
      <c r="AX47" s="283"/>
      <c r="AY47" s="283"/>
      <c r="AZ47" s="283"/>
      <c r="BA47" s="283"/>
      <c r="BB47" s="283"/>
      <c r="BC47" s="285"/>
      <c r="BD47" s="283"/>
      <c r="BE47" s="283"/>
      <c r="BF47" s="283"/>
      <c r="BG47" s="283"/>
      <c r="BH47" s="283"/>
      <c r="BI47" s="283"/>
      <c r="BJ47" s="283"/>
      <c r="BK47" s="285"/>
      <c r="BL47" s="285"/>
      <c r="BM47" s="283"/>
      <c r="BN47" s="283"/>
      <c r="BO47" s="283"/>
      <c r="BP47" s="283"/>
      <c r="BQ47" s="283"/>
      <c r="BR47" s="283"/>
      <c r="BS47" s="283"/>
      <c r="BT47" s="287"/>
      <c r="BU47" s="40">
        <f t="shared" si="1"/>
        <v>0</v>
      </c>
      <c r="BV47" s="311"/>
      <c r="BW47" s="312"/>
      <c r="BX47" s="312"/>
      <c r="BY47" s="313"/>
      <c r="BZ47" s="41">
        <f t="shared" si="2"/>
        <v>0</v>
      </c>
      <c r="CA47" s="311"/>
      <c r="CB47" s="312"/>
      <c r="CC47" s="312"/>
      <c r="CD47" s="313"/>
      <c r="CE47" s="41">
        <f t="shared" si="3"/>
        <v>0</v>
      </c>
    </row>
    <row r="48" spans="1:83" s="33" customFormat="1" ht="13.5" customHeight="1">
      <c r="A48" s="50">
        <v>2</v>
      </c>
      <c r="B48" s="280">
        <v>3</v>
      </c>
      <c r="C48" s="264"/>
      <c r="D48" s="242"/>
      <c r="E48" s="242"/>
      <c r="F48" s="243"/>
      <c r="G48" s="381"/>
      <c r="H48" s="36">
        <f t="shared" si="4"/>
        <v>0</v>
      </c>
      <c r="I48" s="37"/>
      <c r="J48" s="37"/>
      <c r="K48" s="38"/>
      <c r="L48" s="295"/>
      <c r="M48" s="283"/>
      <c r="N48" s="283"/>
      <c r="O48" s="283"/>
      <c r="P48" s="283"/>
      <c r="Q48" s="283"/>
      <c r="R48" s="283"/>
      <c r="S48" s="283"/>
      <c r="T48" s="283"/>
      <c r="U48" s="222"/>
      <c r="V48" s="222"/>
      <c r="W48" s="222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22"/>
      <c r="AJ48" s="222"/>
      <c r="AK48" s="283"/>
      <c r="AL48" s="283"/>
      <c r="AM48" s="283"/>
      <c r="AN48" s="283"/>
      <c r="AO48" s="287"/>
      <c r="AP48" s="287"/>
      <c r="AQ48" s="287"/>
      <c r="AR48" s="287"/>
      <c r="AS48" s="40">
        <f t="shared" si="0"/>
        <v>0</v>
      </c>
      <c r="AT48" s="295"/>
      <c r="AU48" s="283"/>
      <c r="AV48" s="283"/>
      <c r="AW48" s="283"/>
      <c r="AX48" s="283"/>
      <c r="AY48" s="283"/>
      <c r="AZ48" s="283"/>
      <c r="BA48" s="283"/>
      <c r="BB48" s="283"/>
      <c r="BC48" s="285"/>
      <c r="BD48" s="283"/>
      <c r="BE48" s="283"/>
      <c r="BF48" s="283"/>
      <c r="BG48" s="283"/>
      <c r="BH48" s="283"/>
      <c r="BI48" s="283"/>
      <c r="BJ48" s="283"/>
      <c r="BK48" s="285"/>
      <c r="BL48" s="285"/>
      <c r="BM48" s="283"/>
      <c r="BN48" s="283"/>
      <c r="BO48" s="283"/>
      <c r="BP48" s="283"/>
      <c r="BQ48" s="283"/>
      <c r="BR48" s="283"/>
      <c r="BS48" s="283"/>
      <c r="BT48" s="287"/>
      <c r="BU48" s="40">
        <f t="shared" si="1"/>
        <v>0</v>
      </c>
      <c r="BV48" s="311"/>
      <c r="BW48" s="312"/>
      <c r="BX48" s="312"/>
      <c r="BY48" s="313"/>
      <c r="BZ48" s="41">
        <f t="shared" si="2"/>
        <v>0</v>
      </c>
      <c r="CA48" s="311"/>
      <c r="CB48" s="312"/>
      <c r="CC48" s="312"/>
      <c r="CD48" s="313"/>
      <c r="CE48" s="41">
        <f t="shared" si="3"/>
        <v>0</v>
      </c>
    </row>
    <row r="49" spans="1:83" s="33" customFormat="1" ht="13.5" customHeight="1">
      <c r="A49" s="50">
        <v>2</v>
      </c>
      <c r="B49" s="280">
        <v>4</v>
      </c>
      <c r="C49" s="267"/>
      <c r="D49" s="226"/>
      <c r="E49" s="226"/>
      <c r="F49" s="247"/>
      <c r="G49" s="381"/>
      <c r="H49" s="36">
        <f t="shared" si="4"/>
        <v>0</v>
      </c>
      <c r="I49" s="37"/>
      <c r="J49" s="37"/>
      <c r="K49" s="38"/>
      <c r="L49" s="295"/>
      <c r="M49" s="283"/>
      <c r="N49" s="283"/>
      <c r="O49" s="283"/>
      <c r="P49" s="283"/>
      <c r="Q49" s="283"/>
      <c r="R49" s="283"/>
      <c r="S49" s="283"/>
      <c r="T49" s="283"/>
      <c r="U49" s="222"/>
      <c r="V49" s="222"/>
      <c r="W49" s="222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22"/>
      <c r="AJ49" s="222"/>
      <c r="AK49" s="283"/>
      <c r="AL49" s="283"/>
      <c r="AM49" s="283"/>
      <c r="AN49" s="283"/>
      <c r="AO49" s="287"/>
      <c r="AP49" s="287"/>
      <c r="AQ49" s="287"/>
      <c r="AR49" s="287"/>
      <c r="AS49" s="40">
        <f t="shared" si="0"/>
        <v>0</v>
      </c>
      <c r="AT49" s="295"/>
      <c r="AU49" s="283"/>
      <c r="AV49" s="283"/>
      <c r="AW49" s="283"/>
      <c r="AX49" s="283"/>
      <c r="AY49" s="283"/>
      <c r="AZ49" s="283"/>
      <c r="BA49" s="283"/>
      <c r="BB49" s="283"/>
      <c r="BC49" s="222"/>
      <c r="BD49" s="283"/>
      <c r="BE49" s="283"/>
      <c r="BF49" s="283"/>
      <c r="BG49" s="283"/>
      <c r="BH49" s="283"/>
      <c r="BI49" s="283"/>
      <c r="BJ49" s="283"/>
      <c r="BK49" s="222"/>
      <c r="BL49" s="222"/>
      <c r="BM49" s="283"/>
      <c r="BN49" s="283"/>
      <c r="BO49" s="283"/>
      <c r="BP49" s="283"/>
      <c r="BQ49" s="283"/>
      <c r="BR49" s="283"/>
      <c r="BS49" s="283"/>
      <c r="BT49" s="287"/>
      <c r="BU49" s="40">
        <f t="shared" si="1"/>
        <v>0</v>
      </c>
      <c r="BV49" s="311"/>
      <c r="BW49" s="312"/>
      <c r="BX49" s="312"/>
      <c r="BY49" s="313"/>
      <c r="BZ49" s="41">
        <f t="shared" si="2"/>
        <v>0</v>
      </c>
      <c r="CA49" s="311"/>
      <c r="CB49" s="312"/>
      <c r="CC49" s="312"/>
      <c r="CD49" s="313"/>
      <c r="CE49" s="41">
        <f t="shared" si="3"/>
        <v>0</v>
      </c>
    </row>
    <row r="50" spans="1:83" s="33" customFormat="1" ht="13.5" customHeight="1">
      <c r="A50" s="50">
        <v>2</v>
      </c>
      <c r="B50" s="280">
        <v>5</v>
      </c>
      <c r="C50" s="268"/>
      <c r="D50" s="242"/>
      <c r="E50" s="242"/>
      <c r="F50" s="243"/>
      <c r="G50" s="381"/>
      <c r="H50" s="36">
        <f t="shared" si="4"/>
        <v>0</v>
      </c>
      <c r="I50" s="37"/>
      <c r="J50" s="37"/>
      <c r="K50" s="38"/>
      <c r="L50" s="295"/>
      <c r="M50" s="283"/>
      <c r="N50" s="283"/>
      <c r="O50" s="283"/>
      <c r="P50" s="283"/>
      <c r="Q50" s="283"/>
      <c r="R50" s="283"/>
      <c r="S50" s="283"/>
      <c r="T50" s="283"/>
      <c r="U50" s="222"/>
      <c r="V50" s="222"/>
      <c r="W50" s="222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20"/>
      <c r="AJ50" s="220"/>
      <c r="AK50" s="283"/>
      <c r="AL50" s="283"/>
      <c r="AM50" s="283"/>
      <c r="AN50" s="283"/>
      <c r="AO50" s="287"/>
      <c r="AP50" s="287"/>
      <c r="AQ50" s="287"/>
      <c r="AR50" s="287"/>
      <c r="AS50" s="40">
        <f t="shared" si="0"/>
        <v>0</v>
      </c>
      <c r="AT50" s="295"/>
      <c r="AU50" s="283"/>
      <c r="AV50" s="283"/>
      <c r="AW50" s="283"/>
      <c r="AX50" s="283"/>
      <c r="AY50" s="283"/>
      <c r="AZ50" s="283"/>
      <c r="BA50" s="283"/>
      <c r="BB50" s="283"/>
      <c r="BC50" s="222"/>
      <c r="BD50" s="283"/>
      <c r="BE50" s="283"/>
      <c r="BF50" s="283"/>
      <c r="BG50" s="283"/>
      <c r="BH50" s="283"/>
      <c r="BI50" s="283"/>
      <c r="BJ50" s="283"/>
      <c r="BK50" s="220"/>
      <c r="BL50" s="220"/>
      <c r="BM50" s="283"/>
      <c r="BN50" s="283"/>
      <c r="BO50" s="283"/>
      <c r="BP50" s="283"/>
      <c r="BQ50" s="283"/>
      <c r="BR50" s="283"/>
      <c r="BS50" s="283"/>
      <c r="BT50" s="287"/>
      <c r="BU50" s="40">
        <f t="shared" si="1"/>
        <v>0</v>
      </c>
      <c r="BV50" s="311"/>
      <c r="BW50" s="312"/>
      <c r="BX50" s="312"/>
      <c r="BY50" s="313"/>
      <c r="BZ50" s="41">
        <f t="shared" si="2"/>
        <v>0</v>
      </c>
      <c r="CA50" s="311"/>
      <c r="CB50" s="312"/>
      <c r="CC50" s="312"/>
      <c r="CD50" s="313"/>
      <c r="CE50" s="41">
        <f t="shared" si="3"/>
        <v>0</v>
      </c>
    </row>
    <row r="51" spans="1:83" s="33" customFormat="1" ht="13.5" customHeight="1">
      <c r="A51" s="50">
        <v>2</v>
      </c>
      <c r="B51" s="280">
        <v>6</v>
      </c>
      <c r="C51" s="268"/>
      <c r="D51" s="242"/>
      <c r="E51" s="242"/>
      <c r="F51" s="243"/>
      <c r="G51" s="381"/>
      <c r="H51" s="36">
        <f t="shared" si="4"/>
        <v>0</v>
      </c>
      <c r="I51" s="37"/>
      <c r="J51" s="37"/>
      <c r="K51" s="38"/>
      <c r="L51" s="295"/>
      <c r="M51" s="283"/>
      <c r="N51" s="283"/>
      <c r="O51" s="283"/>
      <c r="P51" s="283"/>
      <c r="Q51" s="283"/>
      <c r="R51" s="283"/>
      <c r="S51" s="283"/>
      <c r="T51" s="283"/>
      <c r="U51" s="220"/>
      <c r="V51" s="220"/>
      <c r="W51" s="220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20"/>
      <c r="AJ51" s="220"/>
      <c r="AK51" s="283"/>
      <c r="AL51" s="283"/>
      <c r="AM51" s="283"/>
      <c r="AN51" s="283"/>
      <c r="AO51" s="287"/>
      <c r="AP51" s="287"/>
      <c r="AQ51" s="287"/>
      <c r="AR51" s="287"/>
      <c r="AS51" s="40">
        <f t="shared" si="0"/>
        <v>0</v>
      </c>
      <c r="AT51" s="304"/>
      <c r="AU51" s="286"/>
      <c r="AV51" s="286"/>
      <c r="AW51" s="286"/>
      <c r="AX51" s="286"/>
      <c r="AY51" s="286"/>
      <c r="AZ51" s="286"/>
      <c r="BA51" s="286"/>
      <c r="BB51" s="286"/>
      <c r="BC51" s="220"/>
      <c r="BD51" s="283"/>
      <c r="BE51" s="283"/>
      <c r="BF51" s="283"/>
      <c r="BG51" s="283"/>
      <c r="BH51" s="283"/>
      <c r="BI51" s="283"/>
      <c r="BJ51" s="283"/>
      <c r="BK51" s="220"/>
      <c r="BL51" s="220"/>
      <c r="BM51" s="283"/>
      <c r="BN51" s="286"/>
      <c r="BO51" s="286"/>
      <c r="BP51" s="286"/>
      <c r="BQ51" s="286"/>
      <c r="BR51" s="286"/>
      <c r="BS51" s="286"/>
      <c r="BT51" s="305"/>
      <c r="BU51" s="40">
        <f t="shared" si="1"/>
        <v>0</v>
      </c>
      <c r="BV51" s="311"/>
      <c r="BW51" s="312"/>
      <c r="BX51" s="312"/>
      <c r="BY51" s="313"/>
      <c r="BZ51" s="41">
        <f t="shared" si="2"/>
        <v>0</v>
      </c>
      <c r="CA51" s="311"/>
      <c r="CB51" s="312"/>
      <c r="CC51" s="312"/>
      <c r="CD51" s="313"/>
      <c r="CE51" s="41">
        <f t="shared" si="3"/>
        <v>0</v>
      </c>
    </row>
    <row r="52" spans="1:83" s="33" customFormat="1" ht="13.5" customHeight="1">
      <c r="A52" s="50">
        <v>2</v>
      </c>
      <c r="B52" s="280">
        <v>7</v>
      </c>
      <c r="C52" s="268"/>
      <c r="D52" s="242"/>
      <c r="E52" s="242"/>
      <c r="F52" s="243"/>
      <c r="G52" s="381"/>
      <c r="H52" s="36">
        <f t="shared" si="4"/>
        <v>0</v>
      </c>
      <c r="I52" s="37"/>
      <c r="J52" s="51"/>
      <c r="K52" s="52"/>
      <c r="L52" s="295"/>
      <c r="M52" s="283"/>
      <c r="N52" s="283"/>
      <c r="O52" s="283"/>
      <c r="P52" s="283"/>
      <c r="Q52" s="283"/>
      <c r="R52" s="283"/>
      <c r="S52" s="283"/>
      <c r="T52" s="283"/>
      <c r="U52" s="217"/>
      <c r="V52" s="217"/>
      <c r="W52" s="217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22"/>
      <c r="AJ52" s="222"/>
      <c r="AK52" s="283"/>
      <c r="AL52" s="283"/>
      <c r="AM52" s="283"/>
      <c r="AN52" s="283"/>
      <c r="AO52" s="287"/>
      <c r="AP52" s="287"/>
      <c r="AQ52" s="287"/>
      <c r="AR52" s="287"/>
      <c r="AS52" s="40">
        <f t="shared" si="0"/>
        <v>0</v>
      </c>
      <c r="AT52" s="295"/>
      <c r="AU52" s="283"/>
      <c r="AV52" s="283"/>
      <c r="AW52" s="283"/>
      <c r="AX52" s="283"/>
      <c r="AY52" s="283"/>
      <c r="AZ52" s="283"/>
      <c r="BA52" s="283"/>
      <c r="BB52" s="283"/>
      <c r="BC52" s="217"/>
      <c r="BD52" s="283"/>
      <c r="BE52" s="283"/>
      <c r="BF52" s="283"/>
      <c r="BG52" s="283"/>
      <c r="BH52" s="283"/>
      <c r="BI52" s="283"/>
      <c r="BJ52" s="283"/>
      <c r="BK52" s="222"/>
      <c r="BL52" s="222"/>
      <c r="BM52" s="283"/>
      <c r="BN52" s="283"/>
      <c r="BO52" s="283"/>
      <c r="BP52" s="283"/>
      <c r="BQ52" s="283"/>
      <c r="BR52" s="283"/>
      <c r="BS52" s="283"/>
      <c r="BT52" s="287"/>
      <c r="BU52" s="40">
        <f t="shared" si="1"/>
        <v>0</v>
      </c>
      <c r="BV52" s="311"/>
      <c r="BW52" s="312"/>
      <c r="BX52" s="312"/>
      <c r="BY52" s="313"/>
      <c r="BZ52" s="41">
        <f t="shared" si="2"/>
        <v>0</v>
      </c>
      <c r="CA52" s="311"/>
      <c r="CB52" s="312"/>
      <c r="CC52" s="312"/>
      <c r="CD52" s="313"/>
      <c r="CE52" s="41">
        <f t="shared" si="3"/>
        <v>0</v>
      </c>
    </row>
    <row r="53" spans="1:83" s="33" customFormat="1" ht="13.5" customHeight="1">
      <c r="A53" s="50">
        <v>2</v>
      </c>
      <c r="B53" s="280">
        <v>8</v>
      </c>
      <c r="C53" s="268"/>
      <c r="D53" s="242"/>
      <c r="E53" s="242"/>
      <c r="F53" s="243"/>
      <c r="G53" s="381"/>
      <c r="H53" s="36">
        <f t="shared" si="4"/>
        <v>0</v>
      </c>
      <c r="I53" s="51"/>
      <c r="J53" s="51"/>
      <c r="K53" s="52"/>
      <c r="L53" s="295"/>
      <c r="M53" s="283"/>
      <c r="N53" s="283"/>
      <c r="O53" s="283"/>
      <c r="P53" s="283"/>
      <c r="Q53" s="283"/>
      <c r="R53" s="283"/>
      <c r="S53" s="283"/>
      <c r="T53" s="283"/>
      <c r="U53" s="222"/>
      <c r="V53" s="222"/>
      <c r="W53" s="222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22"/>
      <c r="AJ53" s="222"/>
      <c r="AK53" s="283"/>
      <c r="AL53" s="283"/>
      <c r="AM53" s="283"/>
      <c r="AN53" s="283"/>
      <c r="AO53" s="287"/>
      <c r="AP53" s="287"/>
      <c r="AQ53" s="287"/>
      <c r="AR53" s="287"/>
      <c r="AS53" s="40">
        <f t="shared" si="0"/>
        <v>0</v>
      </c>
      <c r="AT53" s="295"/>
      <c r="AU53" s="283"/>
      <c r="AV53" s="283"/>
      <c r="AW53" s="283"/>
      <c r="AX53" s="283"/>
      <c r="AY53" s="283"/>
      <c r="AZ53" s="283"/>
      <c r="BA53" s="283"/>
      <c r="BB53" s="283"/>
      <c r="BC53" s="222"/>
      <c r="BD53" s="283"/>
      <c r="BE53" s="283"/>
      <c r="BF53" s="283"/>
      <c r="BG53" s="283"/>
      <c r="BH53" s="283"/>
      <c r="BI53" s="283"/>
      <c r="BJ53" s="283"/>
      <c r="BK53" s="222"/>
      <c r="BL53" s="222"/>
      <c r="BM53" s="283"/>
      <c r="BN53" s="283"/>
      <c r="BO53" s="283"/>
      <c r="BP53" s="283"/>
      <c r="BQ53" s="283"/>
      <c r="BR53" s="283"/>
      <c r="BS53" s="283"/>
      <c r="BT53" s="287"/>
      <c r="BU53" s="40">
        <f t="shared" si="1"/>
        <v>0</v>
      </c>
      <c r="BV53" s="311"/>
      <c r="BW53" s="312"/>
      <c r="BX53" s="312"/>
      <c r="BY53" s="313"/>
      <c r="BZ53" s="41">
        <f t="shared" si="2"/>
        <v>0</v>
      </c>
      <c r="CA53" s="311"/>
      <c r="CB53" s="312"/>
      <c r="CC53" s="312"/>
      <c r="CD53" s="313"/>
      <c r="CE53" s="41">
        <f t="shared" si="3"/>
        <v>0</v>
      </c>
    </row>
    <row r="54" spans="1:83" s="33" customFormat="1" ht="13.5" customHeight="1">
      <c r="A54" s="50">
        <v>2</v>
      </c>
      <c r="B54" s="280">
        <v>9</v>
      </c>
      <c r="C54" s="264"/>
      <c r="D54" s="242"/>
      <c r="E54" s="242"/>
      <c r="F54" s="243"/>
      <c r="G54" s="381"/>
      <c r="H54" s="36">
        <f t="shared" si="4"/>
        <v>0</v>
      </c>
      <c r="I54" s="51"/>
      <c r="J54" s="53"/>
      <c r="K54" s="54"/>
      <c r="L54" s="295"/>
      <c r="M54" s="283"/>
      <c r="N54" s="283"/>
      <c r="O54" s="283"/>
      <c r="P54" s="283"/>
      <c r="Q54" s="283"/>
      <c r="R54" s="283"/>
      <c r="S54" s="283"/>
      <c r="T54" s="283"/>
      <c r="U54" s="222"/>
      <c r="V54" s="222"/>
      <c r="W54" s="222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22"/>
      <c r="AJ54" s="222"/>
      <c r="AK54" s="283"/>
      <c r="AL54" s="283"/>
      <c r="AM54" s="283"/>
      <c r="AN54" s="283"/>
      <c r="AO54" s="287"/>
      <c r="AP54" s="287"/>
      <c r="AQ54" s="287"/>
      <c r="AR54" s="287"/>
      <c r="AS54" s="40">
        <f t="shared" si="0"/>
        <v>0</v>
      </c>
      <c r="AT54" s="304"/>
      <c r="AU54" s="286"/>
      <c r="AV54" s="286"/>
      <c r="AW54" s="286"/>
      <c r="AX54" s="286"/>
      <c r="AY54" s="286"/>
      <c r="AZ54" s="286"/>
      <c r="BA54" s="286"/>
      <c r="BB54" s="286"/>
      <c r="BC54" s="222"/>
      <c r="BD54" s="283"/>
      <c r="BE54" s="283"/>
      <c r="BF54" s="283"/>
      <c r="BG54" s="283"/>
      <c r="BH54" s="283"/>
      <c r="BI54" s="283"/>
      <c r="BJ54" s="283"/>
      <c r="BK54" s="222"/>
      <c r="BL54" s="222"/>
      <c r="BM54" s="283"/>
      <c r="BN54" s="286"/>
      <c r="BO54" s="286"/>
      <c r="BP54" s="286"/>
      <c r="BQ54" s="286"/>
      <c r="BR54" s="286"/>
      <c r="BS54" s="286"/>
      <c r="BT54" s="305"/>
      <c r="BU54" s="40">
        <f t="shared" si="1"/>
        <v>0</v>
      </c>
      <c r="BV54" s="311"/>
      <c r="BW54" s="312"/>
      <c r="BX54" s="312"/>
      <c r="BY54" s="313"/>
      <c r="BZ54" s="41">
        <f t="shared" si="2"/>
        <v>0</v>
      </c>
      <c r="CA54" s="311"/>
      <c r="CB54" s="312"/>
      <c r="CC54" s="312"/>
      <c r="CD54" s="313"/>
      <c r="CE54" s="41">
        <f t="shared" si="3"/>
        <v>0</v>
      </c>
    </row>
    <row r="55" spans="1:83" s="33" customFormat="1" ht="13.5" customHeight="1">
      <c r="A55" s="50">
        <v>2</v>
      </c>
      <c r="B55" s="280">
        <v>10</v>
      </c>
      <c r="C55" s="268"/>
      <c r="D55" s="242"/>
      <c r="E55" s="242"/>
      <c r="F55" s="243"/>
      <c r="G55" s="381"/>
      <c r="H55" s="36">
        <f t="shared" si="4"/>
        <v>0</v>
      </c>
      <c r="I55" s="53"/>
      <c r="J55" s="53"/>
      <c r="K55" s="54"/>
      <c r="L55" s="295"/>
      <c r="M55" s="283"/>
      <c r="N55" s="283"/>
      <c r="O55" s="283"/>
      <c r="P55" s="283"/>
      <c r="Q55" s="283"/>
      <c r="R55" s="283"/>
      <c r="S55" s="283"/>
      <c r="T55" s="283"/>
      <c r="U55" s="222"/>
      <c r="V55" s="222"/>
      <c r="W55" s="222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22"/>
      <c r="AJ55" s="222"/>
      <c r="AK55" s="283"/>
      <c r="AL55" s="283"/>
      <c r="AM55" s="283"/>
      <c r="AN55" s="283"/>
      <c r="AO55" s="287"/>
      <c r="AP55" s="287"/>
      <c r="AQ55" s="287"/>
      <c r="AR55" s="287"/>
      <c r="AS55" s="40">
        <f t="shared" si="0"/>
        <v>0</v>
      </c>
      <c r="AT55" s="295"/>
      <c r="AU55" s="283"/>
      <c r="AV55" s="283"/>
      <c r="AW55" s="283"/>
      <c r="AX55" s="283"/>
      <c r="AY55" s="283"/>
      <c r="AZ55" s="283"/>
      <c r="BA55" s="283"/>
      <c r="BB55" s="283"/>
      <c r="BC55" s="222"/>
      <c r="BD55" s="283"/>
      <c r="BE55" s="283"/>
      <c r="BF55" s="283"/>
      <c r="BG55" s="283"/>
      <c r="BH55" s="283"/>
      <c r="BI55" s="283"/>
      <c r="BJ55" s="283"/>
      <c r="BK55" s="222"/>
      <c r="BL55" s="222"/>
      <c r="BM55" s="283"/>
      <c r="BN55" s="283"/>
      <c r="BO55" s="283"/>
      <c r="BP55" s="283"/>
      <c r="BQ55" s="283"/>
      <c r="BR55" s="283"/>
      <c r="BS55" s="283"/>
      <c r="BT55" s="287"/>
      <c r="BU55" s="40">
        <f t="shared" si="1"/>
        <v>0</v>
      </c>
      <c r="BV55" s="311"/>
      <c r="BW55" s="312"/>
      <c r="BX55" s="312"/>
      <c r="BY55" s="313"/>
      <c r="BZ55" s="41">
        <f t="shared" si="2"/>
        <v>0</v>
      </c>
      <c r="CA55" s="311"/>
      <c r="CB55" s="312"/>
      <c r="CC55" s="312"/>
      <c r="CD55" s="313"/>
      <c r="CE55" s="41">
        <f t="shared" si="3"/>
        <v>0</v>
      </c>
    </row>
    <row r="56" spans="1:83" s="33" customFormat="1" ht="13.5" customHeight="1">
      <c r="A56" s="50">
        <v>2</v>
      </c>
      <c r="B56" s="280">
        <v>11</v>
      </c>
      <c r="C56" s="239"/>
      <c r="D56" s="248"/>
      <c r="E56" s="248"/>
      <c r="F56" s="249"/>
      <c r="G56" s="381"/>
      <c r="H56" s="36">
        <f t="shared" si="4"/>
        <v>0</v>
      </c>
      <c r="I56" s="53"/>
      <c r="J56" s="53"/>
      <c r="K56" s="54"/>
      <c r="L56" s="295"/>
      <c r="M56" s="283"/>
      <c r="N56" s="283"/>
      <c r="O56" s="283"/>
      <c r="P56" s="283"/>
      <c r="Q56" s="283"/>
      <c r="R56" s="283"/>
      <c r="S56" s="283"/>
      <c r="T56" s="283"/>
      <c r="U56" s="222"/>
      <c r="V56" s="222"/>
      <c r="W56" s="222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22"/>
      <c r="AJ56" s="222"/>
      <c r="AK56" s="283"/>
      <c r="AL56" s="283"/>
      <c r="AM56" s="283"/>
      <c r="AN56" s="283"/>
      <c r="AO56" s="287"/>
      <c r="AP56" s="287"/>
      <c r="AQ56" s="287"/>
      <c r="AR56" s="287"/>
      <c r="AS56" s="40">
        <f t="shared" si="0"/>
        <v>0</v>
      </c>
      <c r="AT56" s="295"/>
      <c r="AU56" s="283"/>
      <c r="AV56" s="283"/>
      <c r="AW56" s="283"/>
      <c r="AX56" s="283"/>
      <c r="AY56" s="283"/>
      <c r="AZ56" s="283"/>
      <c r="BA56" s="283"/>
      <c r="BB56" s="283"/>
      <c r="BC56" s="222"/>
      <c r="BD56" s="283"/>
      <c r="BE56" s="283"/>
      <c r="BF56" s="283"/>
      <c r="BG56" s="283"/>
      <c r="BH56" s="283"/>
      <c r="BI56" s="283"/>
      <c r="BJ56" s="283"/>
      <c r="BK56" s="222"/>
      <c r="BL56" s="222"/>
      <c r="BM56" s="283"/>
      <c r="BN56" s="283"/>
      <c r="BO56" s="283"/>
      <c r="BP56" s="283"/>
      <c r="BQ56" s="283"/>
      <c r="BR56" s="283"/>
      <c r="BS56" s="283"/>
      <c r="BT56" s="287"/>
      <c r="BU56" s="40">
        <f t="shared" si="1"/>
        <v>0</v>
      </c>
      <c r="BV56" s="311"/>
      <c r="BW56" s="312"/>
      <c r="BX56" s="312"/>
      <c r="BY56" s="313"/>
      <c r="BZ56" s="41">
        <f t="shared" si="2"/>
        <v>0</v>
      </c>
      <c r="CA56" s="311"/>
      <c r="CB56" s="312"/>
      <c r="CC56" s="312"/>
      <c r="CD56" s="313"/>
      <c r="CE56" s="41">
        <f t="shared" si="3"/>
        <v>0</v>
      </c>
    </row>
    <row r="57" spans="1:83" s="33" customFormat="1" ht="13.5" customHeight="1">
      <c r="A57" s="50">
        <v>2</v>
      </c>
      <c r="B57" s="280">
        <v>12</v>
      </c>
      <c r="C57" s="264"/>
      <c r="D57" s="242"/>
      <c r="E57" s="242"/>
      <c r="F57" s="243"/>
      <c r="G57" s="381"/>
      <c r="H57" s="36">
        <f t="shared" si="4"/>
        <v>0</v>
      </c>
      <c r="I57" s="53"/>
      <c r="J57" s="51"/>
      <c r="K57" s="52"/>
      <c r="L57" s="295"/>
      <c r="M57" s="283"/>
      <c r="N57" s="283"/>
      <c r="O57" s="283"/>
      <c r="P57" s="283"/>
      <c r="Q57" s="283"/>
      <c r="R57" s="283"/>
      <c r="S57" s="283"/>
      <c r="T57" s="283"/>
      <c r="U57" s="222"/>
      <c r="V57" s="222"/>
      <c r="W57" s="222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22"/>
      <c r="AJ57" s="222"/>
      <c r="AK57" s="283"/>
      <c r="AL57" s="283"/>
      <c r="AM57" s="283"/>
      <c r="AN57" s="283"/>
      <c r="AO57" s="287"/>
      <c r="AP57" s="287"/>
      <c r="AQ57" s="287"/>
      <c r="AR57" s="287"/>
      <c r="AS57" s="40">
        <f t="shared" si="0"/>
        <v>0</v>
      </c>
      <c r="AT57" s="304"/>
      <c r="AU57" s="286"/>
      <c r="AV57" s="286"/>
      <c r="AW57" s="286"/>
      <c r="AX57" s="286"/>
      <c r="AY57" s="286"/>
      <c r="AZ57" s="286"/>
      <c r="BA57" s="286"/>
      <c r="BB57" s="286"/>
      <c r="BC57" s="222"/>
      <c r="BD57" s="283"/>
      <c r="BE57" s="283"/>
      <c r="BF57" s="283"/>
      <c r="BG57" s="283"/>
      <c r="BH57" s="283"/>
      <c r="BI57" s="283"/>
      <c r="BJ57" s="283"/>
      <c r="BK57" s="222"/>
      <c r="BL57" s="222"/>
      <c r="BM57" s="283"/>
      <c r="BN57" s="286"/>
      <c r="BO57" s="286"/>
      <c r="BP57" s="286"/>
      <c r="BQ57" s="286"/>
      <c r="BR57" s="286"/>
      <c r="BS57" s="286"/>
      <c r="BT57" s="305"/>
      <c r="BU57" s="40">
        <f t="shared" si="1"/>
        <v>0</v>
      </c>
      <c r="BV57" s="311"/>
      <c r="BW57" s="312"/>
      <c r="BX57" s="312"/>
      <c r="BY57" s="313"/>
      <c r="BZ57" s="41">
        <f t="shared" si="2"/>
        <v>0</v>
      </c>
      <c r="CA57" s="311"/>
      <c r="CB57" s="312"/>
      <c r="CC57" s="312"/>
      <c r="CD57" s="313"/>
      <c r="CE57" s="41">
        <f t="shared" si="3"/>
        <v>0</v>
      </c>
    </row>
    <row r="58" spans="1:83" s="33" customFormat="1" ht="13.5" customHeight="1">
      <c r="A58" s="50">
        <v>2</v>
      </c>
      <c r="B58" s="280">
        <v>13</v>
      </c>
      <c r="C58" s="268"/>
      <c r="D58" s="242"/>
      <c r="E58" s="242"/>
      <c r="F58" s="243"/>
      <c r="G58" s="381"/>
      <c r="H58" s="36">
        <f t="shared" si="4"/>
        <v>0</v>
      </c>
      <c r="I58" s="51"/>
      <c r="J58" s="53"/>
      <c r="K58" s="54"/>
      <c r="L58" s="295"/>
      <c r="M58" s="283"/>
      <c r="N58" s="283"/>
      <c r="O58" s="283"/>
      <c r="P58" s="283"/>
      <c r="Q58" s="283"/>
      <c r="R58" s="283"/>
      <c r="S58" s="283"/>
      <c r="T58" s="283"/>
      <c r="U58" s="222"/>
      <c r="V58" s="222"/>
      <c r="W58" s="222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22"/>
      <c r="AJ58" s="222"/>
      <c r="AK58" s="283"/>
      <c r="AL58" s="283"/>
      <c r="AM58" s="283"/>
      <c r="AN58" s="283"/>
      <c r="AO58" s="287"/>
      <c r="AP58" s="287"/>
      <c r="AQ58" s="287"/>
      <c r="AR58" s="287"/>
      <c r="AS58" s="40">
        <f t="shared" si="0"/>
        <v>0</v>
      </c>
      <c r="AT58" s="304"/>
      <c r="AU58" s="286"/>
      <c r="AV58" s="286"/>
      <c r="AW58" s="286"/>
      <c r="AX58" s="286"/>
      <c r="AY58" s="286"/>
      <c r="AZ58" s="286"/>
      <c r="BA58" s="286"/>
      <c r="BB58" s="286"/>
      <c r="BC58" s="222"/>
      <c r="BD58" s="283"/>
      <c r="BE58" s="283"/>
      <c r="BF58" s="283"/>
      <c r="BG58" s="283"/>
      <c r="BH58" s="283"/>
      <c r="BI58" s="283"/>
      <c r="BJ58" s="283"/>
      <c r="BK58" s="222"/>
      <c r="BL58" s="222"/>
      <c r="BM58" s="283"/>
      <c r="BN58" s="286"/>
      <c r="BO58" s="286"/>
      <c r="BP58" s="286"/>
      <c r="BQ58" s="286"/>
      <c r="BR58" s="286"/>
      <c r="BS58" s="286"/>
      <c r="BT58" s="305"/>
      <c r="BU58" s="40">
        <f t="shared" si="1"/>
        <v>0</v>
      </c>
      <c r="BV58" s="311"/>
      <c r="BW58" s="312"/>
      <c r="BX58" s="312"/>
      <c r="BY58" s="313"/>
      <c r="BZ58" s="41">
        <f t="shared" si="2"/>
        <v>0</v>
      </c>
      <c r="CA58" s="311"/>
      <c r="CB58" s="312"/>
      <c r="CC58" s="312"/>
      <c r="CD58" s="313"/>
      <c r="CE58" s="41">
        <f t="shared" si="3"/>
        <v>0</v>
      </c>
    </row>
    <row r="59" spans="1:83" s="33" customFormat="1" ht="13.5" customHeight="1">
      <c r="A59" s="50">
        <v>2</v>
      </c>
      <c r="B59" s="280">
        <v>14</v>
      </c>
      <c r="C59" s="268"/>
      <c r="D59" s="242"/>
      <c r="E59" s="242"/>
      <c r="F59" s="243"/>
      <c r="G59" s="381"/>
      <c r="H59" s="36">
        <f t="shared" si="4"/>
        <v>0</v>
      </c>
      <c r="I59" s="53"/>
      <c r="J59" s="55"/>
      <c r="K59" s="56"/>
      <c r="L59" s="295"/>
      <c r="M59" s="283"/>
      <c r="N59" s="283"/>
      <c r="O59" s="283"/>
      <c r="P59" s="283"/>
      <c r="Q59" s="283"/>
      <c r="R59" s="283"/>
      <c r="S59" s="283"/>
      <c r="T59" s="283"/>
      <c r="U59" s="222"/>
      <c r="V59" s="222"/>
      <c r="W59" s="222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22"/>
      <c r="AJ59" s="222"/>
      <c r="AK59" s="283"/>
      <c r="AL59" s="283"/>
      <c r="AM59" s="283"/>
      <c r="AN59" s="283"/>
      <c r="AO59" s="287"/>
      <c r="AP59" s="287"/>
      <c r="AQ59" s="287"/>
      <c r="AR59" s="287"/>
      <c r="AS59" s="40">
        <f t="shared" si="0"/>
        <v>0</v>
      </c>
      <c r="AT59" s="304"/>
      <c r="AU59" s="286"/>
      <c r="AV59" s="286"/>
      <c r="AW59" s="286"/>
      <c r="AX59" s="286"/>
      <c r="AY59" s="286"/>
      <c r="AZ59" s="286"/>
      <c r="BA59" s="286"/>
      <c r="BB59" s="286"/>
      <c r="BC59" s="222"/>
      <c r="BD59" s="283"/>
      <c r="BE59" s="283"/>
      <c r="BF59" s="283"/>
      <c r="BG59" s="283"/>
      <c r="BH59" s="283"/>
      <c r="BI59" s="283"/>
      <c r="BJ59" s="283"/>
      <c r="BK59" s="222"/>
      <c r="BL59" s="222"/>
      <c r="BM59" s="283"/>
      <c r="BN59" s="286"/>
      <c r="BO59" s="286"/>
      <c r="BP59" s="286"/>
      <c r="BQ59" s="286"/>
      <c r="BR59" s="286"/>
      <c r="BS59" s="286"/>
      <c r="BT59" s="305"/>
      <c r="BU59" s="40">
        <f t="shared" si="1"/>
        <v>0</v>
      </c>
      <c r="BV59" s="311"/>
      <c r="BW59" s="312"/>
      <c r="BX59" s="312"/>
      <c r="BY59" s="313"/>
      <c r="BZ59" s="41">
        <f t="shared" si="2"/>
        <v>0</v>
      </c>
      <c r="CA59" s="311"/>
      <c r="CB59" s="312"/>
      <c r="CC59" s="312"/>
      <c r="CD59" s="313"/>
      <c r="CE59" s="41">
        <f t="shared" si="3"/>
        <v>0</v>
      </c>
    </row>
    <row r="60" spans="1:83" s="33" customFormat="1" ht="13.5" customHeight="1">
      <c r="A60" s="50">
        <v>2</v>
      </c>
      <c r="B60" s="280">
        <v>15</v>
      </c>
      <c r="C60" s="268"/>
      <c r="D60" s="242"/>
      <c r="E60" s="242"/>
      <c r="F60" s="243"/>
      <c r="G60" s="381"/>
      <c r="H60" s="36">
        <f t="shared" si="4"/>
        <v>0</v>
      </c>
      <c r="I60" s="55"/>
      <c r="J60" s="55"/>
      <c r="K60" s="56"/>
      <c r="L60" s="295"/>
      <c r="M60" s="283"/>
      <c r="N60" s="283"/>
      <c r="O60" s="283"/>
      <c r="P60" s="283"/>
      <c r="Q60" s="283"/>
      <c r="R60" s="283"/>
      <c r="S60" s="283"/>
      <c r="T60" s="283"/>
      <c r="U60" s="220"/>
      <c r="V60" s="220"/>
      <c r="W60" s="220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22"/>
      <c r="AJ60" s="222"/>
      <c r="AK60" s="283"/>
      <c r="AL60" s="283"/>
      <c r="AM60" s="283"/>
      <c r="AN60" s="283"/>
      <c r="AO60" s="287"/>
      <c r="AP60" s="287"/>
      <c r="AQ60" s="287"/>
      <c r="AR60" s="287"/>
      <c r="AS60" s="40">
        <f t="shared" si="0"/>
        <v>0</v>
      </c>
      <c r="AT60" s="304"/>
      <c r="AU60" s="286"/>
      <c r="AV60" s="286"/>
      <c r="AW60" s="286"/>
      <c r="AX60" s="286"/>
      <c r="AY60" s="286"/>
      <c r="AZ60" s="286"/>
      <c r="BA60" s="286"/>
      <c r="BB60" s="286"/>
      <c r="BC60" s="220"/>
      <c r="BD60" s="283"/>
      <c r="BE60" s="283"/>
      <c r="BF60" s="283"/>
      <c r="BG60" s="283"/>
      <c r="BH60" s="283"/>
      <c r="BI60" s="283"/>
      <c r="BJ60" s="283"/>
      <c r="BK60" s="222"/>
      <c r="BL60" s="222"/>
      <c r="BM60" s="283"/>
      <c r="BN60" s="286"/>
      <c r="BO60" s="286"/>
      <c r="BP60" s="286"/>
      <c r="BQ60" s="286"/>
      <c r="BR60" s="286"/>
      <c r="BS60" s="286"/>
      <c r="BT60" s="305"/>
      <c r="BU60" s="40">
        <f t="shared" si="1"/>
        <v>0</v>
      </c>
      <c r="BV60" s="311"/>
      <c r="BW60" s="312"/>
      <c r="BX60" s="312"/>
      <c r="BY60" s="313"/>
      <c r="BZ60" s="41">
        <f t="shared" si="2"/>
        <v>0</v>
      </c>
      <c r="CA60" s="311"/>
      <c r="CB60" s="312"/>
      <c r="CC60" s="312"/>
      <c r="CD60" s="313"/>
      <c r="CE60" s="41">
        <f t="shared" si="3"/>
        <v>0</v>
      </c>
    </row>
    <row r="61" spans="1:83" s="33" customFormat="1" ht="13.5" customHeight="1">
      <c r="A61" s="50">
        <v>2</v>
      </c>
      <c r="B61" s="280">
        <v>16</v>
      </c>
      <c r="C61" s="268"/>
      <c r="D61" s="242"/>
      <c r="E61" s="242"/>
      <c r="F61" s="243"/>
      <c r="G61" s="381"/>
      <c r="H61" s="36">
        <f t="shared" si="4"/>
        <v>0</v>
      </c>
      <c r="I61" s="55"/>
      <c r="J61" s="57"/>
      <c r="K61" s="58"/>
      <c r="L61" s="295"/>
      <c r="M61" s="283"/>
      <c r="N61" s="283"/>
      <c r="O61" s="283"/>
      <c r="P61" s="283"/>
      <c r="Q61" s="283"/>
      <c r="R61" s="283"/>
      <c r="S61" s="283"/>
      <c r="T61" s="283"/>
      <c r="U61" s="220"/>
      <c r="V61" s="220"/>
      <c r="W61" s="220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22"/>
      <c r="AJ61" s="222"/>
      <c r="AK61" s="283"/>
      <c r="AL61" s="283"/>
      <c r="AM61" s="283"/>
      <c r="AN61" s="283"/>
      <c r="AO61" s="287"/>
      <c r="AP61" s="287"/>
      <c r="AQ61" s="287"/>
      <c r="AR61" s="287"/>
      <c r="AS61" s="40">
        <f t="shared" si="0"/>
        <v>0</v>
      </c>
      <c r="AT61" s="283"/>
      <c r="AU61" s="283"/>
      <c r="AV61" s="283"/>
      <c r="AW61" s="283"/>
      <c r="AX61" s="287"/>
      <c r="AY61" s="287"/>
      <c r="AZ61" s="286"/>
      <c r="BA61" s="286"/>
      <c r="BB61" s="286"/>
      <c r="BC61" s="217"/>
      <c r="BD61" s="283"/>
      <c r="BE61" s="283"/>
      <c r="BF61" s="283"/>
      <c r="BG61" s="283"/>
      <c r="BH61" s="283"/>
      <c r="BI61" s="283"/>
      <c r="BJ61" s="283"/>
      <c r="BK61" s="222"/>
      <c r="BL61" s="222"/>
      <c r="BM61" s="283"/>
      <c r="BN61" s="286"/>
      <c r="BO61" s="286"/>
      <c r="BP61" s="286"/>
      <c r="BQ61" s="286"/>
      <c r="BR61" s="286"/>
      <c r="BS61" s="286"/>
      <c r="BT61" s="305"/>
      <c r="BU61" s="40">
        <f t="shared" si="1"/>
        <v>0</v>
      </c>
      <c r="BV61" s="311"/>
      <c r="BW61" s="312"/>
      <c r="BX61" s="312"/>
      <c r="BY61" s="313"/>
      <c r="BZ61" s="41">
        <f t="shared" si="2"/>
        <v>0</v>
      </c>
      <c r="CA61" s="311"/>
      <c r="CB61" s="312"/>
      <c r="CC61" s="312"/>
      <c r="CD61" s="313"/>
      <c r="CE61" s="41">
        <f t="shared" si="3"/>
        <v>0</v>
      </c>
    </row>
    <row r="62" spans="1:83" s="33" customFormat="1" ht="13.5" customHeight="1">
      <c r="A62" s="50">
        <v>2</v>
      </c>
      <c r="B62" s="280">
        <v>17</v>
      </c>
      <c r="C62" s="268"/>
      <c r="D62" s="242"/>
      <c r="E62" s="242"/>
      <c r="F62" s="243"/>
      <c r="G62" s="381"/>
      <c r="H62" s="36">
        <f t="shared" si="4"/>
        <v>0</v>
      </c>
      <c r="I62" s="57"/>
      <c r="J62" s="59"/>
      <c r="K62" s="60"/>
      <c r="L62" s="295"/>
      <c r="M62" s="283"/>
      <c r="N62" s="283"/>
      <c r="O62" s="283"/>
      <c r="P62" s="283"/>
      <c r="Q62" s="283"/>
      <c r="R62" s="283"/>
      <c r="S62" s="283"/>
      <c r="T62" s="283"/>
      <c r="U62" s="217"/>
      <c r="V62" s="217"/>
      <c r="W62" s="217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22"/>
      <c r="AJ62" s="222"/>
      <c r="AK62" s="283"/>
      <c r="AL62" s="283"/>
      <c r="AM62" s="283"/>
      <c r="AN62" s="283"/>
      <c r="AO62" s="287"/>
      <c r="AP62" s="287"/>
      <c r="AQ62" s="287"/>
      <c r="AR62" s="287"/>
      <c r="AS62" s="40">
        <f t="shared" si="0"/>
        <v>0</v>
      </c>
      <c r="AT62" s="304"/>
      <c r="AU62" s="286"/>
      <c r="AV62" s="286"/>
      <c r="AW62" s="286"/>
      <c r="AX62" s="286"/>
      <c r="AY62" s="286"/>
      <c r="AZ62" s="286"/>
      <c r="BA62" s="286"/>
      <c r="BB62" s="286"/>
      <c r="BC62" s="222"/>
      <c r="BD62" s="283"/>
      <c r="BE62" s="283"/>
      <c r="BF62" s="283"/>
      <c r="BG62" s="283"/>
      <c r="BH62" s="283"/>
      <c r="BI62" s="283"/>
      <c r="BJ62" s="283"/>
      <c r="BK62" s="222"/>
      <c r="BL62" s="222"/>
      <c r="BM62" s="283"/>
      <c r="BN62" s="286"/>
      <c r="BO62" s="286"/>
      <c r="BP62" s="286"/>
      <c r="BQ62" s="286"/>
      <c r="BR62" s="286"/>
      <c r="BS62" s="286"/>
      <c r="BT62" s="305"/>
      <c r="BU62" s="40">
        <f t="shared" si="1"/>
        <v>0</v>
      </c>
      <c r="BV62" s="311"/>
      <c r="BW62" s="312"/>
      <c r="BX62" s="312"/>
      <c r="BY62" s="313"/>
      <c r="BZ62" s="41">
        <f t="shared" si="2"/>
        <v>0</v>
      </c>
      <c r="CA62" s="311"/>
      <c r="CB62" s="312"/>
      <c r="CC62" s="312"/>
      <c r="CD62" s="313"/>
      <c r="CE62" s="41">
        <f t="shared" si="3"/>
        <v>0</v>
      </c>
    </row>
    <row r="63" spans="1:83" s="33" customFormat="1" ht="13.5" customHeight="1">
      <c r="A63" s="50">
        <v>2</v>
      </c>
      <c r="B63" s="280">
        <v>18</v>
      </c>
      <c r="C63" s="268"/>
      <c r="D63" s="242"/>
      <c r="E63" s="242"/>
      <c r="F63" s="243"/>
      <c r="G63" s="381"/>
      <c r="H63" s="36">
        <f t="shared" si="4"/>
        <v>0</v>
      </c>
      <c r="I63" s="59"/>
      <c r="J63" s="59"/>
      <c r="K63" s="60"/>
      <c r="L63" s="219"/>
      <c r="M63" s="220"/>
      <c r="N63" s="220"/>
      <c r="O63" s="220"/>
      <c r="P63" s="220"/>
      <c r="Q63" s="220"/>
      <c r="R63" s="220"/>
      <c r="S63" s="220"/>
      <c r="T63" s="220"/>
      <c r="U63" s="222"/>
      <c r="V63" s="222"/>
      <c r="W63" s="222"/>
      <c r="X63" s="220"/>
      <c r="Y63" s="220"/>
      <c r="Z63" s="220"/>
      <c r="AA63" s="220"/>
      <c r="AB63" s="220"/>
      <c r="AC63" s="220"/>
      <c r="AD63" s="220"/>
      <c r="AE63" s="220"/>
      <c r="AF63" s="220"/>
      <c r="AG63" s="283"/>
      <c r="AH63" s="283"/>
      <c r="AI63" s="222"/>
      <c r="AJ63" s="222"/>
      <c r="AK63" s="220"/>
      <c r="AL63" s="220"/>
      <c r="AM63" s="220"/>
      <c r="AN63" s="220"/>
      <c r="AO63" s="221"/>
      <c r="AP63" s="221"/>
      <c r="AQ63" s="221"/>
      <c r="AR63" s="221"/>
      <c r="AS63" s="40">
        <f t="shared" si="0"/>
        <v>0</v>
      </c>
      <c r="AT63" s="219"/>
      <c r="AU63" s="220"/>
      <c r="AV63" s="220"/>
      <c r="AW63" s="220"/>
      <c r="AX63" s="220"/>
      <c r="AY63" s="220"/>
      <c r="AZ63" s="220"/>
      <c r="BA63" s="220"/>
      <c r="BB63" s="220"/>
      <c r="BC63" s="222"/>
      <c r="BD63" s="220"/>
      <c r="BE63" s="220"/>
      <c r="BF63" s="220"/>
      <c r="BG63" s="220"/>
      <c r="BH63" s="220"/>
      <c r="BI63" s="220"/>
      <c r="BJ63" s="283"/>
      <c r="BK63" s="222"/>
      <c r="BL63" s="222"/>
      <c r="BM63" s="220"/>
      <c r="BN63" s="220"/>
      <c r="BO63" s="220"/>
      <c r="BP63" s="220"/>
      <c r="BQ63" s="220"/>
      <c r="BR63" s="220"/>
      <c r="BS63" s="220"/>
      <c r="BT63" s="221"/>
      <c r="BU63" s="40">
        <f t="shared" si="1"/>
        <v>0</v>
      </c>
      <c r="BV63" s="311"/>
      <c r="BW63" s="312"/>
      <c r="BX63" s="312"/>
      <c r="BY63" s="313"/>
      <c r="BZ63" s="41">
        <f t="shared" si="2"/>
        <v>0</v>
      </c>
      <c r="CA63" s="311"/>
      <c r="CB63" s="312"/>
      <c r="CC63" s="312"/>
      <c r="CD63" s="313"/>
      <c r="CE63" s="41">
        <f t="shared" si="3"/>
        <v>0</v>
      </c>
    </row>
    <row r="64" spans="1:83" s="33" customFormat="1" ht="13.5" customHeight="1">
      <c r="A64" s="50">
        <v>2</v>
      </c>
      <c r="B64" s="280">
        <v>19</v>
      </c>
      <c r="C64" s="268"/>
      <c r="D64" s="242"/>
      <c r="E64" s="242"/>
      <c r="F64" s="243"/>
      <c r="G64" s="381"/>
      <c r="H64" s="36">
        <f t="shared" si="4"/>
        <v>0</v>
      </c>
      <c r="I64" s="59"/>
      <c r="J64" s="59"/>
      <c r="K64" s="60"/>
      <c r="L64" s="295"/>
      <c r="M64" s="283"/>
      <c r="N64" s="283"/>
      <c r="O64" s="283"/>
      <c r="P64" s="283"/>
      <c r="Q64" s="283"/>
      <c r="R64" s="283"/>
      <c r="S64" s="283"/>
      <c r="T64" s="283"/>
      <c r="U64" s="222"/>
      <c r="V64" s="222"/>
      <c r="W64" s="222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22"/>
      <c r="AJ64" s="222"/>
      <c r="AK64" s="283"/>
      <c r="AL64" s="283"/>
      <c r="AM64" s="283"/>
      <c r="AN64" s="283"/>
      <c r="AO64" s="287"/>
      <c r="AP64" s="287"/>
      <c r="AQ64" s="287"/>
      <c r="AR64" s="286"/>
      <c r="AS64" s="40">
        <f t="shared" si="0"/>
        <v>0</v>
      </c>
      <c r="AT64" s="286"/>
      <c r="AU64" s="286"/>
      <c r="AV64" s="286"/>
      <c r="AW64" s="286"/>
      <c r="AX64" s="286"/>
      <c r="AY64" s="286"/>
      <c r="AZ64" s="286"/>
      <c r="BA64" s="286"/>
      <c r="BB64" s="286"/>
      <c r="BC64" s="285"/>
      <c r="BD64" s="286"/>
      <c r="BE64" s="286"/>
      <c r="BF64" s="286"/>
      <c r="BG64" s="286"/>
      <c r="BH64" s="286"/>
      <c r="BI64" s="286"/>
      <c r="BJ64" s="286"/>
      <c r="BK64" s="285"/>
      <c r="BL64" s="285"/>
      <c r="BM64" s="286"/>
      <c r="BN64" s="286"/>
      <c r="BO64" s="286"/>
      <c r="BP64" s="286"/>
      <c r="BQ64" s="286"/>
      <c r="BR64" s="286"/>
      <c r="BS64" s="286"/>
      <c r="BT64" s="287"/>
      <c r="BU64" s="40">
        <f t="shared" si="1"/>
        <v>0</v>
      </c>
      <c r="BV64" s="311"/>
      <c r="BW64" s="312"/>
      <c r="BX64" s="312"/>
      <c r="BY64" s="313"/>
      <c r="BZ64" s="41">
        <f t="shared" si="2"/>
        <v>0</v>
      </c>
      <c r="CA64" s="311"/>
      <c r="CB64" s="312"/>
      <c r="CC64" s="312"/>
      <c r="CD64" s="313"/>
      <c r="CE64" s="41">
        <f t="shared" si="3"/>
        <v>0</v>
      </c>
    </row>
    <row r="65" spans="1:83" s="33" customFormat="1" ht="13.5" customHeight="1">
      <c r="A65" s="50">
        <v>2</v>
      </c>
      <c r="B65" s="280">
        <v>20</v>
      </c>
      <c r="C65" s="264"/>
      <c r="D65" s="242"/>
      <c r="E65" s="242"/>
      <c r="F65" s="243"/>
      <c r="G65" s="381"/>
      <c r="H65" s="36">
        <f t="shared" si="4"/>
        <v>0</v>
      </c>
      <c r="I65" s="59"/>
      <c r="J65" s="37"/>
      <c r="K65" s="38"/>
      <c r="L65" s="295"/>
      <c r="M65" s="283"/>
      <c r="N65" s="283"/>
      <c r="O65" s="283"/>
      <c r="P65" s="283"/>
      <c r="Q65" s="283"/>
      <c r="R65" s="283"/>
      <c r="S65" s="283"/>
      <c r="T65" s="283"/>
      <c r="U65" s="222"/>
      <c r="V65" s="222"/>
      <c r="W65" s="222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20"/>
      <c r="AJ65" s="220"/>
      <c r="AK65" s="283"/>
      <c r="AL65" s="283"/>
      <c r="AM65" s="283"/>
      <c r="AN65" s="283"/>
      <c r="AO65" s="287"/>
      <c r="AP65" s="287"/>
      <c r="AQ65" s="287"/>
      <c r="AR65" s="286"/>
      <c r="AS65" s="40">
        <f t="shared" si="0"/>
        <v>0</v>
      </c>
      <c r="AT65" s="286"/>
      <c r="AU65" s="286"/>
      <c r="AV65" s="286"/>
      <c r="AW65" s="286"/>
      <c r="AX65" s="286"/>
      <c r="AY65" s="286"/>
      <c r="AZ65" s="286"/>
      <c r="BA65" s="286"/>
      <c r="BB65" s="286"/>
      <c r="BC65" s="285"/>
      <c r="BD65" s="286"/>
      <c r="BE65" s="286"/>
      <c r="BF65" s="286"/>
      <c r="BG65" s="286"/>
      <c r="BH65" s="286"/>
      <c r="BI65" s="286"/>
      <c r="BJ65" s="286"/>
      <c r="BK65" s="285"/>
      <c r="BL65" s="285"/>
      <c r="BM65" s="286"/>
      <c r="BN65" s="286"/>
      <c r="BO65" s="286"/>
      <c r="BP65" s="286"/>
      <c r="BQ65" s="286"/>
      <c r="BR65" s="286"/>
      <c r="BS65" s="286"/>
      <c r="BT65" s="287"/>
      <c r="BU65" s="40">
        <f t="shared" si="1"/>
        <v>0</v>
      </c>
      <c r="BV65" s="311"/>
      <c r="BW65" s="312"/>
      <c r="BX65" s="312"/>
      <c r="BY65" s="313"/>
      <c r="BZ65" s="41">
        <f t="shared" si="2"/>
        <v>0</v>
      </c>
      <c r="CA65" s="311"/>
      <c r="CB65" s="312"/>
      <c r="CC65" s="312"/>
      <c r="CD65" s="313"/>
      <c r="CE65" s="41">
        <f t="shared" si="3"/>
        <v>0</v>
      </c>
    </row>
    <row r="66" spans="1:83" s="33" customFormat="1" ht="13.5" customHeight="1">
      <c r="A66" s="50">
        <v>2</v>
      </c>
      <c r="B66" s="280">
        <v>21</v>
      </c>
      <c r="C66" s="264"/>
      <c r="D66" s="242"/>
      <c r="E66" s="242"/>
      <c r="F66" s="243"/>
      <c r="G66" s="381"/>
      <c r="H66" s="36">
        <f t="shared" si="4"/>
        <v>0</v>
      </c>
      <c r="I66" s="37"/>
      <c r="J66" s="61"/>
      <c r="K66" s="62"/>
      <c r="L66" s="295"/>
      <c r="M66" s="283"/>
      <c r="N66" s="283"/>
      <c r="O66" s="283"/>
      <c r="P66" s="283"/>
      <c r="Q66" s="283"/>
      <c r="R66" s="283"/>
      <c r="S66" s="283"/>
      <c r="T66" s="283"/>
      <c r="U66" s="222"/>
      <c r="V66" s="222"/>
      <c r="W66" s="222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20"/>
      <c r="AJ66" s="220"/>
      <c r="AK66" s="283"/>
      <c r="AL66" s="283"/>
      <c r="AM66" s="283"/>
      <c r="AN66" s="283"/>
      <c r="AO66" s="287"/>
      <c r="AP66" s="287"/>
      <c r="AQ66" s="287"/>
      <c r="AR66" s="286"/>
      <c r="AS66" s="40">
        <f t="shared" si="0"/>
        <v>0</v>
      </c>
      <c r="AT66" s="286"/>
      <c r="AU66" s="286"/>
      <c r="AV66" s="286"/>
      <c r="AW66" s="286"/>
      <c r="AX66" s="286"/>
      <c r="AY66" s="286"/>
      <c r="AZ66" s="286"/>
      <c r="BA66" s="286"/>
      <c r="BB66" s="286"/>
      <c r="BC66" s="285"/>
      <c r="BD66" s="286"/>
      <c r="BE66" s="286"/>
      <c r="BF66" s="286"/>
      <c r="BG66" s="286"/>
      <c r="BH66" s="286"/>
      <c r="BI66" s="286"/>
      <c r="BJ66" s="286"/>
      <c r="BK66" s="220"/>
      <c r="BL66" s="220"/>
      <c r="BM66" s="286"/>
      <c r="BN66" s="286"/>
      <c r="BO66" s="286"/>
      <c r="BP66" s="286"/>
      <c r="BQ66" s="286"/>
      <c r="BR66" s="286"/>
      <c r="BS66" s="286"/>
      <c r="BT66" s="287"/>
      <c r="BU66" s="40">
        <f t="shared" si="1"/>
        <v>0</v>
      </c>
      <c r="BV66" s="311"/>
      <c r="BW66" s="312"/>
      <c r="BX66" s="312"/>
      <c r="BY66" s="313"/>
      <c r="BZ66" s="41">
        <f t="shared" si="2"/>
        <v>0</v>
      </c>
      <c r="CA66" s="311"/>
      <c r="CB66" s="312"/>
      <c r="CC66" s="312"/>
      <c r="CD66" s="313"/>
      <c r="CE66" s="41">
        <f t="shared" si="3"/>
        <v>0</v>
      </c>
    </row>
    <row r="67" spans="1:83" s="33" customFormat="1" ht="13.5" customHeight="1">
      <c r="A67" s="50">
        <v>2</v>
      </c>
      <c r="B67" s="280">
        <v>22</v>
      </c>
      <c r="C67" s="268"/>
      <c r="D67" s="242"/>
      <c r="E67" s="242"/>
      <c r="F67" s="243"/>
      <c r="G67" s="381"/>
      <c r="H67" s="36">
        <f t="shared" si="4"/>
        <v>0</v>
      </c>
      <c r="I67" s="61"/>
      <c r="J67" s="37"/>
      <c r="K67" s="38"/>
      <c r="L67" s="295"/>
      <c r="M67" s="283"/>
      <c r="N67" s="283"/>
      <c r="O67" s="283"/>
      <c r="P67" s="283"/>
      <c r="Q67" s="283"/>
      <c r="R67" s="283"/>
      <c r="S67" s="283"/>
      <c r="T67" s="283"/>
      <c r="U67" s="220"/>
      <c r="V67" s="220"/>
      <c r="W67" s="220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20"/>
      <c r="AJ67" s="220"/>
      <c r="AK67" s="283"/>
      <c r="AL67" s="283"/>
      <c r="AM67" s="283"/>
      <c r="AN67" s="283"/>
      <c r="AO67" s="287"/>
      <c r="AP67" s="287"/>
      <c r="AQ67" s="287"/>
      <c r="AR67" s="286"/>
      <c r="AS67" s="40">
        <f t="shared" si="0"/>
        <v>0</v>
      </c>
      <c r="AT67" s="286"/>
      <c r="AU67" s="286"/>
      <c r="AV67" s="286"/>
      <c r="AW67" s="286"/>
      <c r="AX67" s="286"/>
      <c r="AY67" s="286"/>
      <c r="AZ67" s="286"/>
      <c r="BA67" s="286"/>
      <c r="BB67" s="286"/>
      <c r="BC67" s="285"/>
      <c r="BD67" s="286"/>
      <c r="BE67" s="286"/>
      <c r="BF67" s="286"/>
      <c r="BG67" s="286"/>
      <c r="BH67" s="286"/>
      <c r="BI67" s="286"/>
      <c r="BJ67" s="286"/>
      <c r="BK67" s="220"/>
      <c r="BL67" s="220"/>
      <c r="BM67" s="286"/>
      <c r="BN67" s="286"/>
      <c r="BO67" s="286"/>
      <c r="BP67" s="286"/>
      <c r="BQ67" s="286"/>
      <c r="BR67" s="286"/>
      <c r="BS67" s="286"/>
      <c r="BT67" s="287"/>
      <c r="BU67" s="40">
        <f t="shared" si="1"/>
        <v>0</v>
      </c>
      <c r="BV67" s="311"/>
      <c r="BW67" s="312"/>
      <c r="BX67" s="312"/>
      <c r="BY67" s="313"/>
      <c r="BZ67" s="41">
        <f t="shared" si="2"/>
        <v>0</v>
      </c>
      <c r="CA67" s="311"/>
      <c r="CB67" s="312"/>
      <c r="CC67" s="312"/>
      <c r="CD67" s="313"/>
      <c r="CE67" s="41">
        <f t="shared" si="3"/>
        <v>0</v>
      </c>
    </row>
    <row r="68" spans="1:83" s="33" customFormat="1" ht="13.5" customHeight="1">
      <c r="A68" s="50">
        <v>2</v>
      </c>
      <c r="B68" s="280">
        <v>23</v>
      </c>
      <c r="C68" s="268"/>
      <c r="D68" s="242"/>
      <c r="E68" s="242"/>
      <c r="F68" s="243"/>
      <c r="G68" s="381"/>
      <c r="H68" s="36">
        <f t="shared" si="4"/>
        <v>0</v>
      </c>
      <c r="I68" s="37"/>
      <c r="J68" s="37"/>
      <c r="K68" s="38"/>
      <c r="L68" s="295"/>
      <c r="M68" s="283"/>
      <c r="N68" s="283"/>
      <c r="O68" s="283"/>
      <c r="P68" s="283"/>
      <c r="Q68" s="283"/>
      <c r="R68" s="283"/>
      <c r="S68" s="283"/>
      <c r="T68" s="283"/>
      <c r="U68" s="222"/>
      <c r="V68" s="222"/>
      <c r="W68" s="222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20"/>
      <c r="AJ68" s="220"/>
      <c r="AK68" s="283"/>
      <c r="AL68" s="283"/>
      <c r="AM68" s="283"/>
      <c r="AN68" s="283"/>
      <c r="AO68" s="287"/>
      <c r="AP68" s="287"/>
      <c r="AQ68" s="287"/>
      <c r="AR68" s="286"/>
      <c r="AS68" s="40">
        <f t="shared" si="0"/>
        <v>0</v>
      </c>
      <c r="AT68" s="286"/>
      <c r="AU68" s="286"/>
      <c r="AV68" s="286"/>
      <c r="AW68" s="286"/>
      <c r="AX68" s="286"/>
      <c r="AY68" s="286"/>
      <c r="AZ68" s="286"/>
      <c r="BA68" s="286"/>
      <c r="BB68" s="286"/>
      <c r="BC68" s="285"/>
      <c r="BD68" s="286"/>
      <c r="BE68" s="286"/>
      <c r="BF68" s="286"/>
      <c r="BG68" s="286"/>
      <c r="BH68" s="286"/>
      <c r="BI68" s="286"/>
      <c r="BJ68" s="286"/>
      <c r="BK68" s="220"/>
      <c r="BL68" s="220"/>
      <c r="BM68" s="286"/>
      <c r="BN68" s="286"/>
      <c r="BO68" s="286"/>
      <c r="BP68" s="286"/>
      <c r="BQ68" s="286"/>
      <c r="BR68" s="286"/>
      <c r="BS68" s="286"/>
      <c r="BT68" s="287"/>
      <c r="BU68" s="40">
        <f t="shared" si="1"/>
        <v>0</v>
      </c>
      <c r="BV68" s="311"/>
      <c r="BW68" s="312"/>
      <c r="BX68" s="312"/>
      <c r="BY68" s="313"/>
      <c r="BZ68" s="41">
        <f t="shared" si="2"/>
        <v>0</v>
      </c>
      <c r="CA68" s="311"/>
      <c r="CB68" s="312"/>
      <c r="CC68" s="312"/>
      <c r="CD68" s="313"/>
      <c r="CE68" s="41">
        <f t="shared" si="3"/>
        <v>0</v>
      </c>
    </row>
    <row r="69" spans="1:83" s="33" customFormat="1" ht="13.5" customHeight="1">
      <c r="A69" s="50">
        <v>2</v>
      </c>
      <c r="B69" s="280">
        <v>24</v>
      </c>
      <c r="C69" s="268"/>
      <c r="D69" s="242"/>
      <c r="E69" s="242"/>
      <c r="F69" s="243"/>
      <c r="G69" s="381"/>
      <c r="H69" s="36">
        <f t="shared" si="4"/>
        <v>0</v>
      </c>
      <c r="I69" s="61"/>
      <c r="J69" s="61"/>
      <c r="K69" s="62"/>
      <c r="L69" s="219"/>
      <c r="M69" s="220"/>
      <c r="N69" s="220"/>
      <c r="O69" s="220"/>
      <c r="P69" s="220"/>
      <c r="Q69" s="220"/>
      <c r="R69" s="220"/>
      <c r="S69" s="220"/>
      <c r="T69" s="220"/>
      <c r="U69" s="222"/>
      <c r="V69" s="222"/>
      <c r="W69" s="222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1"/>
      <c r="AP69" s="221"/>
      <c r="AQ69" s="221"/>
      <c r="AR69" s="221"/>
      <c r="AS69" s="40">
        <f t="shared" si="0"/>
        <v>0</v>
      </c>
      <c r="AT69" s="219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1"/>
      <c r="BU69" s="40">
        <f t="shared" si="1"/>
        <v>0</v>
      </c>
      <c r="BV69" s="314"/>
      <c r="BW69" s="315"/>
      <c r="BX69" s="315"/>
      <c r="BY69" s="316"/>
      <c r="BZ69" s="41">
        <f t="shared" si="2"/>
        <v>0</v>
      </c>
      <c r="CA69" s="314"/>
      <c r="CB69" s="315"/>
      <c r="CC69" s="315"/>
      <c r="CD69" s="316"/>
      <c r="CE69" s="41">
        <f t="shared" si="3"/>
        <v>0</v>
      </c>
    </row>
    <row r="70" spans="1:83" s="33" customFormat="1" ht="13.5" customHeight="1">
      <c r="A70" s="50">
        <v>2</v>
      </c>
      <c r="B70" s="280">
        <v>25</v>
      </c>
      <c r="C70" s="268"/>
      <c r="D70" s="242"/>
      <c r="E70" s="242"/>
      <c r="F70" s="243"/>
      <c r="G70" s="381"/>
      <c r="H70" s="36">
        <f t="shared" si="4"/>
        <v>0</v>
      </c>
      <c r="I70" s="61"/>
      <c r="J70" s="61"/>
      <c r="K70" s="62"/>
      <c r="L70" s="219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1"/>
      <c r="AP70" s="221"/>
      <c r="AQ70" s="221"/>
      <c r="AR70" s="221"/>
      <c r="AS70" s="40">
        <f aca="true" t="shared" si="5" ref="AS70:AS133">COUNT(L70:AR70)</f>
        <v>0</v>
      </c>
      <c r="AT70" s="219"/>
      <c r="AU70" s="220"/>
      <c r="AV70" s="220"/>
      <c r="AW70" s="220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90"/>
      <c r="BU70" s="40">
        <f aca="true" t="shared" si="6" ref="BU70:BU133">COUNT(AT70:BT70)</f>
        <v>0</v>
      </c>
      <c r="BV70" s="311"/>
      <c r="BW70" s="312"/>
      <c r="BX70" s="312"/>
      <c r="BY70" s="313"/>
      <c r="BZ70" s="41">
        <f t="shared" si="2"/>
        <v>0</v>
      </c>
      <c r="CA70" s="311"/>
      <c r="CB70" s="312"/>
      <c r="CC70" s="312"/>
      <c r="CD70" s="313"/>
      <c r="CE70" s="41">
        <f t="shared" si="3"/>
        <v>0</v>
      </c>
    </row>
    <row r="71" spans="1:83" s="33" customFormat="1" ht="13.5" customHeight="1">
      <c r="A71" s="50">
        <v>2</v>
      </c>
      <c r="B71" s="280">
        <v>26</v>
      </c>
      <c r="C71" s="261"/>
      <c r="D71" s="228"/>
      <c r="E71" s="228"/>
      <c r="F71" s="229"/>
      <c r="G71" s="381"/>
      <c r="H71" s="36">
        <f t="shared" si="4"/>
        <v>0</v>
      </c>
      <c r="I71" s="61"/>
      <c r="J71" s="61"/>
      <c r="K71" s="62"/>
      <c r="L71" s="219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1"/>
      <c r="AP71" s="221"/>
      <c r="AQ71" s="221"/>
      <c r="AR71" s="221"/>
      <c r="AS71" s="40">
        <f t="shared" si="5"/>
        <v>0</v>
      </c>
      <c r="AT71" s="219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1"/>
      <c r="BU71" s="40">
        <f t="shared" si="6"/>
        <v>0</v>
      </c>
      <c r="BV71" s="314"/>
      <c r="BW71" s="315"/>
      <c r="BX71" s="315"/>
      <c r="BY71" s="316"/>
      <c r="BZ71" s="41">
        <f aca="true" t="shared" si="7" ref="BZ71:BZ134">COUNT(BV71:BY71)</f>
        <v>0</v>
      </c>
      <c r="CA71" s="314"/>
      <c r="CB71" s="315"/>
      <c r="CC71" s="315"/>
      <c r="CD71" s="316"/>
      <c r="CE71" s="41">
        <f aca="true" t="shared" si="8" ref="CE71:CE134">COUNT(CA71:CD71)</f>
        <v>0</v>
      </c>
    </row>
    <row r="72" spans="1:83" s="33" customFormat="1" ht="13.5" customHeight="1">
      <c r="A72" s="50">
        <v>2</v>
      </c>
      <c r="B72" s="280">
        <v>27</v>
      </c>
      <c r="C72" s="239"/>
      <c r="D72" s="239"/>
      <c r="E72" s="239"/>
      <c r="F72" s="239"/>
      <c r="G72" s="381"/>
      <c r="H72" s="36">
        <f aca="true" t="shared" si="9" ref="H72:H135">COUNT(L72:AR72,AT72:BT72,BV72:BX72)</f>
        <v>0</v>
      </c>
      <c r="I72" s="37"/>
      <c r="J72" s="37"/>
      <c r="K72" s="38"/>
      <c r="L72" s="219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1"/>
      <c r="AP72" s="221"/>
      <c r="AQ72" s="221"/>
      <c r="AR72" s="221"/>
      <c r="AS72" s="40">
        <f t="shared" si="5"/>
        <v>0</v>
      </c>
      <c r="AT72" s="219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1"/>
      <c r="BU72" s="40">
        <f t="shared" si="6"/>
        <v>0</v>
      </c>
      <c r="BV72" s="314"/>
      <c r="BW72" s="315"/>
      <c r="BX72" s="315"/>
      <c r="BY72" s="316"/>
      <c r="BZ72" s="41">
        <f t="shared" si="7"/>
        <v>0</v>
      </c>
      <c r="CA72" s="314"/>
      <c r="CB72" s="315"/>
      <c r="CC72" s="315"/>
      <c r="CD72" s="316"/>
      <c r="CE72" s="41">
        <f t="shared" si="8"/>
        <v>0</v>
      </c>
    </row>
    <row r="73" spans="1:83" s="33" customFormat="1" ht="13.5" customHeight="1">
      <c r="A73" s="50">
        <v>2</v>
      </c>
      <c r="B73" s="280">
        <v>28</v>
      </c>
      <c r="C73" s="239"/>
      <c r="D73" s="239"/>
      <c r="E73" s="239"/>
      <c r="F73" s="239"/>
      <c r="G73" s="381"/>
      <c r="H73" s="36">
        <f t="shared" si="9"/>
        <v>0</v>
      </c>
      <c r="I73" s="37"/>
      <c r="J73" s="37"/>
      <c r="K73" s="38"/>
      <c r="L73" s="219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1"/>
      <c r="AP73" s="221"/>
      <c r="AQ73" s="221"/>
      <c r="AR73" s="221"/>
      <c r="AS73" s="40">
        <f t="shared" si="5"/>
        <v>0</v>
      </c>
      <c r="AT73" s="219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1"/>
      <c r="BU73" s="40">
        <f t="shared" si="6"/>
        <v>0</v>
      </c>
      <c r="BV73" s="314"/>
      <c r="BW73" s="315"/>
      <c r="BX73" s="315"/>
      <c r="BY73" s="316"/>
      <c r="BZ73" s="41">
        <f t="shared" si="7"/>
        <v>0</v>
      </c>
      <c r="CA73" s="314"/>
      <c r="CB73" s="315"/>
      <c r="CC73" s="315"/>
      <c r="CD73" s="316"/>
      <c r="CE73" s="41">
        <f t="shared" si="8"/>
        <v>0</v>
      </c>
    </row>
    <row r="74" spans="1:83" s="33" customFormat="1" ht="13.5" customHeight="1">
      <c r="A74" s="50">
        <v>2</v>
      </c>
      <c r="B74" s="280">
        <v>29</v>
      </c>
      <c r="C74" s="267"/>
      <c r="D74" s="230"/>
      <c r="E74" s="230"/>
      <c r="F74" s="231"/>
      <c r="G74" s="381"/>
      <c r="H74" s="36">
        <f t="shared" si="9"/>
        <v>0</v>
      </c>
      <c r="I74" s="37"/>
      <c r="J74" s="37"/>
      <c r="K74" s="38"/>
      <c r="L74" s="216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8"/>
      <c r="AP74" s="218"/>
      <c r="AQ74" s="218"/>
      <c r="AR74" s="218"/>
      <c r="AS74" s="40">
        <f t="shared" si="5"/>
        <v>0</v>
      </c>
      <c r="AT74" s="296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7"/>
      <c r="BF74" s="297"/>
      <c r="BG74" s="297"/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8"/>
      <c r="BU74" s="40">
        <f t="shared" si="6"/>
        <v>0</v>
      </c>
      <c r="BV74" s="314"/>
      <c r="BW74" s="315"/>
      <c r="BX74" s="315"/>
      <c r="BY74" s="316"/>
      <c r="BZ74" s="41">
        <f t="shared" si="7"/>
        <v>0</v>
      </c>
      <c r="CA74" s="314"/>
      <c r="CB74" s="315"/>
      <c r="CC74" s="315"/>
      <c r="CD74" s="316"/>
      <c r="CE74" s="41">
        <f t="shared" si="8"/>
        <v>0</v>
      </c>
    </row>
    <row r="75" spans="1:83" s="33" customFormat="1" ht="13.5" customHeight="1">
      <c r="A75" s="50">
        <v>2</v>
      </c>
      <c r="B75" s="280">
        <v>30</v>
      </c>
      <c r="C75" s="267"/>
      <c r="D75" s="230"/>
      <c r="E75" s="230"/>
      <c r="F75" s="231"/>
      <c r="G75" s="381"/>
      <c r="H75" s="36">
        <f t="shared" si="9"/>
        <v>0</v>
      </c>
      <c r="I75" s="37"/>
      <c r="J75" s="37"/>
      <c r="K75" s="38"/>
      <c r="L75" s="216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8"/>
      <c r="AP75" s="218"/>
      <c r="AQ75" s="218"/>
      <c r="AR75" s="218"/>
      <c r="AS75" s="40">
        <f t="shared" si="5"/>
        <v>0</v>
      </c>
      <c r="AT75" s="296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8"/>
      <c r="BU75" s="40">
        <f t="shared" si="6"/>
        <v>0</v>
      </c>
      <c r="BV75" s="314"/>
      <c r="BW75" s="315"/>
      <c r="BX75" s="315"/>
      <c r="BY75" s="316"/>
      <c r="BZ75" s="41">
        <f t="shared" si="7"/>
        <v>0</v>
      </c>
      <c r="CA75" s="314"/>
      <c r="CB75" s="315"/>
      <c r="CC75" s="315"/>
      <c r="CD75" s="316"/>
      <c r="CE75" s="41">
        <f t="shared" si="8"/>
        <v>0</v>
      </c>
    </row>
    <row r="76" spans="1:83" s="33" customFormat="1" ht="13.5" customHeight="1">
      <c r="A76" s="50">
        <v>2</v>
      </c>
      <c r="B76" s="280">
        <v>31</v>
      </c>
      <c r="C76" s="267"/>
      <c r="D76" s="230"/>
      <c r="E76" s="230"/>
      <c r="F76" s="231"/>
      <c r="G76" s="381"/>
      <c r="H76" s="36">
        <f t="shared" si="9"/>
        <v>0</v>
      </c>
      <c r="I76" s="37"/>
      <c r="J76" s="37"/>
      <c r="K76" s="38"/>
      <c r="L76" s="216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8"/>
      <c r="AP76" s="218"/>
      <c r="AQ76" s="218"/>
      <c r="AR76" s="218"/>
      <c r="AS76" s="40">
        <f t="shared" si="5"/>
        <v>0</v>
      </c>
      <c r="AT76" s="296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8"/>
      <c r="BU76" s="40">
        <f t="shared" si="6"/>
        <v>0</v>
      </c>
      <c r="BV76" s="314"/>
      <c r="BW76" s="315"/>
      <c r="BX76" s="315"/>
      <c r="BY76" s="316"/>
      <c r="BZ76" s="41">
        <f t="shared" si="7"/>
        <v>0</v>
      </c>
      <c r="CA76" s="314"/>
      <c r="CB76" s="315"/>
      <c r="CC76" s="315"/>
      <c r="CD76" s="316"/>
      <c r="CE76" s="41">
        <f t="shared" si="8"/>
        <v>0</v>
      </c>
    </row>
    <row r="77" spans="1:83" s="33" customFormat="1" ht="13.5" customHeight="1">
      <c r="A77" s="50">
        <v>2</v>
      </c>
      <c r="B77" s="280">
        <v>32</v>
      </c>
      <c r="C77" s="267"/>
      <c r="D77" s="230"/>
      <c r="E77" s="230"/>
      <c r="F77" s="231"/>
      <c r="G77" s="381"/>
      <c r="H77" s="36">
        <f t="shared" si="9"/>
        <v>0</v>
      </c>
      <c r="I77" s="37"/>
      <c r="J77" s="37"/>
      <c r="K77" s="38"/>
      <c r="L77" s="216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8"/>
      <c r="AP77" s="218"/>
      <c r="AQ77" s="218"/>
      <c r="AR77" s="218"/>
      <c r="AS77" s="40">
        <f t="shared" si="5"/>
        <v>0</v>
      </c>
      <c r="AT77" s="296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8"/>
      <c r="BU77" s="40">
        <f t="shared" si="6"/>
        <v>0</v>
      </c>
      <c r="BV77" s="314"/>
      <c r="BW77" s="315"/>
      <c r="BX77" s="315"/>
      <c r="BY77" s="316"/>
      <c r="BZ77" s="41">
        <f t="shared" si="7"/>
        <v>0</v>
      </c>
      <c r="CA77" s="314"/>
      <c r="CB77" s="315"/>
      <c r="CC77" s="315"/>
      <c r="CD77" s="316"/>
      <c r="CE77" s="41">
        <f t="shared" si="8"/>
        <v>0</v>
      </c>
    </row>
    <row r="78" spans="1:83" s="33" customFormat="1" ht="13.5" customHeight="1">
      <c r="A78" s="50">
        <v>2</v>
      </c>
      <c r="B78" s="280">
        <v>33</v>
      </c>
      <c r="C78" s="267"/>
      <c r="D78" s="230"/>
      <c r="E78" s="230"/>
      <c r="F78" s="231"/>
      <c r="G78" s="381"/>
      <c r="H78" s="36">
        <f t="shared" si="9"/>
        <v>0</v>
      </c>
      <c r="I78" s="37"/>
      <c r="J78" s="37"/>
      <c r="K78" s="38"/>
      <c r="L78" s="216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8"/>
      <c r="AP78" s="218"/>
      <c r="AQ78" s="218"/>
      <c r="AR78" s="218"/>
      <c r="AS78" s="40">
        <f t="shared" si="5"/>
        <v>0</v>
      </c>
      <c r="AT78" s="296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8"/>
      <c r="BU78" s="40">
        <f t="shared" si="6"/>
        <v>0</v>
      </c>
      <c r="BV78" s="314"/>
      <c r="BW78" s="315"/>
      <c r="BX78" s="315"/>
      <c r="BY78" s="316"/>
      <c r="BZ78" s="41">
        <f t="shared" si="7"/>
        <v>0</v>
      </c>
      <c r="CA78" s="314"/>
      <c r="CB78" s="315"/>
      <c r="CC78" s="315"/>
      <c r="CD78" s="316"/>
      <c r="CE78" s="41">
        <f t="shared" si="8"/>
        <v>0</v>
      </c>
    </row>
    <row r="79" spans="1:83" s="33" customFormat="1" ht="13.5" customHeight="1">
      <c r="A79" s="50">
        <v>2</v>
      </c>
      <c r="B79" s="280">
        <v>34</v>
      </c>
      <c r="C79" s="267"/>
      <c r="D79" s="230"/>
      <c r="E79" s="230"/>
      <c r="F79" s="231"/>
      <c r="G79" s="381"/>
      <c r="H79" s="36">
        <f t="shared" si="9"/>
        <v>0</v>
      </c>
      <c r="I79" s="37"/>
      <c r="J79" s="37"/>
      <c r="K79" s="38"/>
      <c r="L79" s="216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8"/>
      <c r="AP79" s="218"/>
      <c r="AQ79" s="218"/>
      <c r="AR79" s="218"/>
      <c r="AS79" s="40">
        <f t="shared" si="5"/>
        <v>0</v>
      </c>
      <c r="AT79" s="296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8"/>
      <c r="BU79" s="40">
        <f t="shared" si="6"/>
        <v>0</v>
      </c>
      <c r="BV79" s="314"/>
      <c r="BW79" s="315"/>
      <c r="BX79" s="315"/>
      <c r="BY79" s="316"/>
      <c r="BZ79" s="41">
        <f t="shared" si="7"/>
        <v>0</v>
      </c>
      <c r="CA79" s="314"/>
      <c r="CB79" s="315"/>
      <c r="CC79" s="315"/>
      <c r="CD79" s="316"/>
      <c r="CE79" s="41">
        <f t="shared" si="8"/>
        <v>0</v>
      </c>
    </row>
    <row r="80" spans="1:83" s="33" customFormat="1" ht="13.5" customHeight="1">
      <c r="A80" s="50">
        <v>2</v>
      </c>
      <c r="B80" s="280">
        <v>35</v>
      </c>
      <c r="C80" s="267"/>
      <c r="D80" s="230"/>
      <c r="E80" s="230"/>
      <c r="F80" s="231"/>
      <c r="G80" s="381"/>
      <c r="H80" s="36">
        <f t="shared" si="9"/>
        <v>0</v>
      </c>
      <c r="I80" s="37"/>
      <c r="J80" s="37"/>
      <c r="K80" s="38"/>
      <c r="L80" s="216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8"/>
      <c r="AP80" s="218"/>
      <c r="AQ80" s="218"/>
      <c r="AR80" s="218"/>
      <c r="AS80" s="40">
        <f t="shared" si="5"/>
        <v>0</v>
      </c>
      <c r="AT80" s="296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8"/>
      <c r="BU80" s="40">
        <f t="shared" si="6"/>
        <v>0</v>
      </c>
      <c r="BV80" s="314"/>
      <c r="BW80" s="315"/>
      <c r="BX80" s="315"/>
      <c r="BY80" s="316"/>
      <c r="BZ80" s="41">
        <f t="shared" si="7"/>
        <v>0</v>
      </c>
      <c r="CA80" s="314"/>
      <c r="CB80" s="315"/>
      <c r="CC80" s="315"/>
      <c r="CD80" s="316"/>
      <c r="CE80" s="41">
        <f t="shared" si="8"/>
        <v>0</v>
      </c>
    </row>
    <row r="81" spans="1:83" s="33" customFormat="1" ht="13.5" customHeight="1">
      <c r="A81" s="50">
        <v>2</v>
      </c>
      <c r="B81" s="280">
        <v>36</v>
      </c>
      <c r="C81" s="267"/>
      <c r="D81" s="230"/>
      <c r="E81" s="230"/>
      <c r="F81" s="231"/>
      <c r="G81" s="381"/>
      <c r="H81" s="36">
        <f t="shared" si="9"/>
        <v>0</v>
      </c>
      <c r="I81" s="37"/>
      <c r="J81" s="37"/>
      <c r="K81" s="38"/>
      <c r="L81" s="216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8"/>
      <c r="AP81" s="218"/>
      <c r="AQ81" s="218"/>
      <c r="AR81" s="218"/>
      <c r="AS81" s="40">
        <f t="shared" si="5"/>
        <v>0</v>
      </c>
      <c r="AT81" s="296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8"/>
      <c r="BU81" s="40">
        <f t="shared" si="6"/>
        <v>0</v>
      </c>
      <c r="BV81" s="314"/>
      <c r="BW81" s="315"/>
      <c r="BX81" s="315"/>
      <c r="BY81" s="316"/>
      <c r="BZ81" s="41">
        <f t="shared" si="7"/>
        <v>0</v>
      </c>
      <c r="CA81" s="314"/>
      <c r="CB81" s="315"/>
      <c r="CC81" s="315"/>
      <c r="CD81" s="316"/>
      <c r="CE81" s="41">
        <f t="shared" si="8"/>
        <v>0</v>
      </c>
    </row>
    <row r="82" spans="1:83" s="33" customFormat="1" ht="13.5" customHeight="1">
      <c r="A82" s="50">
        <v>2</v>
      </c>
      <c r="B82" s="280">
        <v>37</v>
      </c>
      <c r="C82" s="267"/>
      <c r="D82" s="230"/>
      <c r="E82" s="230"/>
      <c r="F82" s="231"/>
      <c r="G82" s="381"/>
      <c r="H82" s="36">
        <f t="shared" si="9"/>
        <v>0</v>
      </c>
      <c r="I82" s="37"/>
      <c r="J82" s="37"/>
      <c r="K82" s="38"/>
      <c r="L82" s="216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8"/>
      <c r="AP82" s="218"/>
      <c r="AQ82" s="218"/>
      <c r="AR82" s="218"/>
      <c r="AS82" s="40">
        <f t="shared" si="5"/>
        <v>0</v>
      </c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8"/>
      <c r="BU82" s="40">
        <f t="shared" si="6"/>
        <v>0</v>
      </c>
      <c r="BV82" s="314"/>
      <c r="BW82" s="315"/>
      <c r="BX82" s="315"/>
      <c r="BY82" s="316"/>
      <c r="BZ82" s="41">
        <f t="shared" si="7"/>
        <v>0</v>
      </c>
      <c r="CA82" s="314"/>
      <c r="CB82" s="315"/>
      <c r="CC82" s="315"/>
      <c r="CD82" s="316"/>
      <c r="CE82" s="41">
        <f t="shared" si="8"/>
        <v>0</v>
      </c>
    </row>
    <row r="83" spans="1:83" s="33" customFormat="1" ht="13.5" customHeight="1">
      <c r="A83" s="50">
        <v>2</v>
      </c>
      <c r="B83" s="280">
        <v>38</v>
      </c>
      <c r="C83" s="267"/>
      <c r="D83" s="230"/>
      <c r="E83" s="230"/>
      <c r="F83" s="231"/>
      <c r="G83" s="381"/>
      <c r="H83" s="36">
        <f t="shared" si="9"/>
        <v>0</v>
      </c>
      <c r="I83" s="37"/>
      <c r="J83" s="37"/>
      <c r="K83" s="38"/>
      <c r="L83" s="216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8"/>
      <c r="AP83" s="218"/>
      <c r="AQ83" s="218"/>
      <c r="AR83" s="218"/>
      <c r="AS83" s="40">
        <f t="shared" si="5"/>
        <v>0</v>
      </c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8"/>
      <c r="BU83" s="40">
        <f t="shared" si="6"/>
        <v>0</v>
      </c>
      <c r="BV83" s="314"/>
      <c r="BW83" s="315"/>
      <c r="BX83" s="315"/>
      <c r="BY83" s="316"/>
      <c r="BZ83" s="41">
        <f t="shared" si="7"/>
        <v>0</v>
      </c>
      <c r="CA83" s="314"/>
      <c r="CB83" s="315"/>
      <c r="CC83" s="315"/>
      <c r="CD83" s="316"/>
      <c r="CE83" s="41">
        <f t="shared" si="8"/>
        <v>0</v>
      </c>
    </row>
    <row r="84" spans="1:83" s="33" customFormat="1" ht="13.5" customHeight="1">
      <c r="A84" s="50">
        <v>2</v>
      </c>
      <c r="B84" s="280">
        <v>39</v>
      </c>
      <c r="C84" s="267"/>
      <c r="D84" s="230"/>
      <c r="E84" s="230"/>
      <c r="F84" s="231"/>
      <c r="G84" s="381"/>
      <c r="H84" s="36">
        <f t="shared" si="9"/>
        <v>0</v>
      </c>
      <c r="I84" s="37"/>
      <c r="J84" s="37"/>
      <c r="K84" s="38"/>
      <c r="L84" s="216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8"/>
      <c r="AP84" s="218"/>
      <c r="AQ84" s="218"/>
      <c r="AR84" s="218"/>
      <c r="AS84" s="40">
        <f t="shared" si="5"/>
        <v>0</v>
      </c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8"/>
      <c r="BU84" s="40">
        <f t="shared" si="6"/>
        <v>0</v>
      </c>
      <c r="BV84" s="314"/>
      <c r="BW84" s="315"/>
      <c r="BX84" s="315"/>
      <c r="BY84" s="316"/>
      <c r="BZ84" s="41">
        <f t="shared" si="7"/>
        <v>0</v>
      </c>
      <c r="CA84" s="314"/>
      <c r="CB84" s="315"/>
      <c r="CC84" s="315"/>
      <c r="CD84" s="316"/>
      <c r="CE84" s="41">
        <f t="shared" si="8"/>
        <v>0</v>
      </c>
    </row>
    <row r="85" spans="1:83" s="33" customFormat="1" ht="13.5" customHeight="1">
      <c r="A85" s="50">
        <v>2</v>
      </c>
      <c r="B85" s="280">
        <v>40</v>
      </c>
      <c r="C85" s="267"/>
      <c r="D85" s="230"/>
      <c r="E85" s="230"/>
      <c r="F85" s="231"/>
      <c r="G85" s="381"/>
      <c r="H85" s="36">
        <f t="shared" si="9"/>
        <v>0</v>
      </c>
      <c r="I85" s="37"/>
      <c r="J85" s="37"/>
      <c r="K85" s="38"/>
      <c r="L85" s="216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8"/>
      <c r="AP85" s="218"/>
      <c r="AQ85" s="218"/>
      <c r="AR85" s="218"/>
      <c r="AS85" s="40">
        <f t="shared" si="5"/>
        <v>0</v>
      </c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8"/>
      <c r="BU85" s="40">
        <f t="shared" si="6"/>
        <v>0</v>
      </c>
      <c r="BV85" s="314"/>
      <c r="BW85" s="315"/>
      <c r="BX85" s="315"/>
      <c r="BY85" s="316"/>
      <c r="BZ85" s="41">
        <f t="shared" si="7"/>
        <v>0</v>
      </c>
      <c r="CA85" s="314"/>
      <c r="CB85" s="315"/>
      <c r="CC85" s="315"/>
      <c r="CD85" s="316"/>
      <c r="CE85" s="41">
        <f t="shared" si="8"/>
        <v>0</v>
      </c>
    </row>
    <row r="86" spans="1:83" s="33" customFormat="1" ht="13.5" customHeight="1">
      <c r="A86" s="34">
        <v>3</v>
      </c>
      <c r="B86" s="279">
        <v>1</v>
      </c>
      <c r="C86" s="261"/>
      <c r="D86" s="242"/>
      <c r="E86" s="242"/>
      <c r="F86" s="243"/>
      <c r="G86" s="381"/>
      <c r="H86" s="36">
        <f t="shared" si="9"/>
        <v>0</v>
      </c>
      <c r="I86" s="37"/>
      <c r="J86" s="37"/>
      <c r="K86" s="38"/>
      <c r="L86" s="306"/>
      <c r="M86" s="222"/>
      <c r="N86" s="222"/>
      <c r="O86" s="222"/>
      <c r="P86" s="222"/>
      <c r="Q86" s="222"/>
      <c r="R86" s="222"/>
      <c r="S86" s="222"/>
      <c r="T86" s="222"/>
      <c r="U86" s="217"/>
      <c r="V86" s="217"/>
      <c r="W86" s="217"/>
      <c r="X86" s="222"/>
      <c r="Y86" s="222"/>
      <c r="Z86" s="222"/>
      <c r="AA86" s="222"/>
      <c r="AB86" s="222"/>
      <c r="AC86" s="222"/>
      <c r="AD86" s="222"/>
      <c r="AE86" s="222"/>
      <c r="AF86" s="222"/>
      <c r="AG86" s="283"/>
      <c r="AH86" s="283"/>
      <c r="AI86" s="222"/>
      <c r="AJ86" s="222"/>
      <c r="AK86" s="222"/>
      <c r="AL86" s="222"/>
      <c r="AM86" s="222"/>
      <c r="AN86" s="222"/>
      <c r="AO86" s="222"/>
      <c r="AP86" s="225"/>
      <c r="AQ86" s="225"/>
      <c r="AR86" s="307"/>
      <c r="AS86" s="40">
        <f t="shared" si="5"/>
        <v>0</v>
      </c>
      <c r="AT86" s="288"/>
      <c r="AU86" s="285"/>
      <c r="AV86" s="285"/>
      <c r="AW86" s="285"/>
      <c r="AX86" s="285"/>
      <c r="AY86" s="285"/>
      <c r="AZ86" s="285"/>
      <c r="BA86" s="285"/>
      <c r="BB86" s="285"/>
      <c r="BC86" s="297"/>
      <c r="BD86" s="285"/>
      <c r="BE86" s="285"/>
      <c r="BF86" s="285"/>
      <c r="BG86" s="285"/>
      <c r="BH86" s="285"/>
      <c r="BI86" s="285"/>
      <c r="BJ86" s="281"/>
      <c r="BK86" s="285"/>
      <c r="BL86" s="285"/>
      <c r="BM86" s="285"/>
      <c r="BN86" s="285"/>
      <c r="BO86" s="285"/>
      <c r="BP86" s="285"/>
      <c r="BQ86" s="285"/>
      <c r="BR86" s="285"/>
      <c r="BS86" s="285"/>
      <c r="BT86" s="225"/>
      <c r="BU86" s="40">
        <f t="shared" si="6"/>
        <v>0</v>
      </c>
      <c r="BV86" s="314"/>
      <c r="BW86" s="317"/>
      <c r="BX86" s="312"/>
      <c r="BY86" s="313"/>
      <c r="BZ86" s="41">
        <f t="shared" si="7"/>
        <v>0</v>
      </c>
      <c r="CA86" s="314"/>
      <c r="CB86" s="317"/>
      <c r="CC86" s="312"/>
      <c r="CD86" s="313"/>
      <c r="CE86" s="41">
        <f t="shared" si="8"/>
        <v>0</v>
      </c>
    </row>
    <row r="87" spans="1:83" s="33" customFormat="1" ht="13.5" customHeight="1">
      <c r="A87" s="34">
        <v>3</v>
      </c>
      <c r="B87" s="279">
        <v>2</v>
      </c>
      <c r="C87" s="261"/>
      <c r="D87" s="232"/>
      <c r="E87" s="232"/>
      <c r="F87" s="243"/>
      <c r="G87" s="381"/>
      <c r="H87" s="36">
        <f t="shared" si="9"/>
        <v>0</v>
      </c>
      <c r="I87" s="37"/>
      <c r="J87" s="37"/>
      <c r="K87" s="38"/>
      <c r="L87" s="306"/>
      <c r="M87" s="222"/>
      <c r="N87" s="222"/>
      <c r="O87" s="222"/>
      <c r="P87" s="222"/>
      <c r="Q87" s="222"/>
      <c r="R87" s="222"/>
      <c r="S87" s="222"/>
      <c r="T87" s="222"/>
      <c r="U87" s="217"/>
      <c r="V87" s="217"/>
      <c r="W87" s="217"/>
      <c r="X87" s="222"/>
      <c r="Y87" s="222"/>
      <c r="Z87" s="222"/>
      <c r="AA87" s="222"/>
      <c r="AB87" s="222"/>
      <c r="AC87" s="222"/>
      <c r="AD87" s="222"/>
      <c r="AE87" s="222"/>
      <c r="AF87" s="222"/>
      <c r="AG87" s="283"/>
      <c r="AH87" s="283"/>
      <c r="AI87" s="222"/>
      <c r="AJ87" s="222"/>
      <c r="AK87" s="222"/>
      <c r="AL87" s="222"/>
      <c r="AM87" s="222"/>
      <c r="AN87" s="222"/>
      <c r="AO87" s="222"/>
      <c r="AP87" s="225"/>
      <c r="AQ87" s="225"/>
      <c r="AR87" s="307"/>
      <c r="AS87" s="40">
        <f t="shared" si="5"/>
        <v>0</v>
      </c>
      <c r="AT87" s="288"/>
      <c r="AU87" s="285"/>
      <c r="AV87" s="285"/>
      <c r="AW87" s="285"/>
      <c r="AX87" s="285"/>
      <c r="AY87" s="285"/>
      <c r="AZ87" s="285"/>
      <c r="BA87" s="285"/>
      <c r="BB87" s="285"/>
      <c r="BC87" s="297"/>
      <c r="BD87" s="285"/>
      <c r="BE87" s="285"/>
      <c r="BF87" s="285"/>
      <c r="BG87" s="285"/>
      <c r="BH87" s="285"/>
      <c r="BI87" s="285"/>
      <c r="BJ87" s="283"/>
      <c r="BK87" s="285"/>
      <c r="BL87" s="285"/>
      <c r="BM87" s="285"/>
      <c r="BN87" s="285"/>
      <c r="BO87" s="285"/>
      <c r="BP87" s="285"/>
      <c r="BQ87" s="285"/>
      <c r="BR87" s="285"/>
      <c r="BS87" s="285"/>
      <c r="BT87" s="225"/>
      <c r="BU87" s="40">
        <f t="shared" si="6"/>
        <v>0</v>
      </c>
      <c r="BV87" s="314"/>
      <c r="BW87" s="314"/>
      <c r="BX87" s="315"/>
      <c r="BY87" s="316"/>
      <c r="BZ87" s="41">
        <f t="shared" si="7"/>
        <v>0</v>
      </c>
      <c r="CA87" s="314"/>
      <c r="CB87" s="314"/>
      <c r="CC87" s="315"/>
      <c r="CD87" s="316"/>
      <c r="CE87" s="41">
        <f t="shared" si="8"/>
        <v>0</v>
      </c>
    </row>
    <row r="88" spans="1:83" s="33" customFormat="1" ht="13.5" customHeight="1">
      <c r="A88" s="34">
        <v>3</v>
      </c>
      <c r="B88" s="279">
        <v>3</v>
      </c>
      <c r="C88" s="264"/>
      <c r="D88" s="242"/>
      <c r="E88" s="242"/>
      <c r="F88" s="243"/>
      <c r="G88" s="381"/>
      <c r="H88" s="36">
        <f t="shared" si="9"/>
        <v>0</v>
      </c>
      <c r="I88" s="37"/>
      <c r="J88" s="37"/>
      <c r="K88" s="38"/>
      <c r="L88" s="306"/>
      <c r="M88" s="222"/>
      <c r="N88" s="222"/>
      <c r="O88" s="222"/>
      <c r="P88" s="222"/>
      <c r="Q88" s="222"/>
      <c r="R88" s="222"/>
      <c r="S88" s="222"/>
      <c r="T88" s="222"/>
      <c r="U88" s="217"/>
      <c r="V88" s="217"/>
      <c r="W88" s="217"/>
      <c r="X88" s="222"/>
      <c r="Y88" s="222"/>
      <c r="Z88" s="222"/>
      <c r="AA88" s="222"/>
      <c r="AB88" s="222"/>
      <c r="AC88" s="222"/>
      <c r="AD88" s="222"/>
      <c r="AE88" s="222"/>
      <c r="AF88" s="222"/>
      <c r="AG88" s="283"/>
      <c r="AH88" s="283"/>
      <c r="AI88" s="222"/>
      <c r="AJ88" s="222"/>
      <c r="AK88" s="222"/>
      <c r="AL88" s="222"/>
      <c r="AM88" s="222"/>
      <c r="AN88" s="222"/>
      <c r="AO88" s="222"/>
      <c r="AP88" s="225"/>
      <c r="AQ88" s="225"/>
      <c r="AR88" s="307"/>
      <c r="AS88" s="40">
        <f t="shared" si="5"/>
        <v>0</v>
      </c>
      <c r="AT88" s="288"/>
      <c r="AU88" s="285"/>
      <c r="AV88" s="285"/>
      <c r="AW88" s="285"/>
      <c r="AX88" s="285"/>
      <c r="AY88" s="285"/>
      <c r="AZ88" s="285"/>
      <c r="BA88" s="285"/>
      <c r="BB88" s="285"/>
      <c r="BC88" s="297"/>
      <c r="BD88" s="285"/>
      <c r="BE88" s="285"/>
      <c r="BF88" s="285"/>
      <c r="BG88" s="285"/>
      <c r="BH88" s="285"/>
      <c r="BI88" s="285"/>
      <c r="BJ88" s="283"/>
      <c r="BK88" s="285"/>
      <c r="BL88" s="285"/>
      <c r="BM88" s="285"/>
      <c r="BN88" s="285"/>
      <c r="BO88" s="285"/>
      <c r="BP88" s="285"/>
      <c r="BQ88" s="285"/>
      <c r="BR88" s="285"/>
      <c r="BS88" s="285"/>
      <c r="BT88" s="225"/>
      <c r="BU88" s="40">
        <f t="shared" si="6"/>
        <v>0</v>
      </c>
      <c r="BV88" s="314"/>
      <c r="BW88" s="314"/>
      <c r="BX88" s="315"/>
      <c r="BY88" s="316"/>
      <c r="BZ88" s="41">
        <f t="shared" si="7"/>
        <v>0</v>
      </c>
      <c r="CA88" s="314"/>
      <c r="CB88" s="314"/>
      <c r="CC88" s="315"/>
      <c r="CD88" s="316"/>
      <c r="CE88" s="41">
        <f t="shared" si="8"/>
        <v>0</v>
      </c>
    </row>
    <row r="89" spans="1:83" s="33" customFormat="1" ht="13.5" customHeight="1">
      <c r="A89" s="34">
        <v>3</v>
      </c>
      <c r="B89" s="279">
        <v>4</v>
      </c>
      <c r="C89" s="261"/>
      <c r="D89" s="242"/>
      <c r="E89" s="242"/>
      <c r="F89" s="243"/>
      <c r="G89" s="381"/>
      <c r="H89" s="36">
        <f t="shared" si="9"/>
        <v>0</v>
      </c>
      <c r="I89" s="37"/>
      <c r="J89" s="37"/>
      <c r="K89" s="38"/>
      <c r="L89" s="306"/>
      <c r="M89" s="222"/>
      <c r="N89" s="222"/>
      <c r="O89" s="222"/>
      <c r="P89" s="222"/>
      <c r="Q89" s="222"/>
      <c r="R89" s="222"/>
      <c r="S89" s="222"/>
      <c r="T89" s="222"/>
      <c r="U89" s="217"/>
      <c r="V89" s="217"/>
      <c r="W89" s="217"/>
      <c r="X89" s="222"/>
      <c r="Y89" s="222"/>
      <c r="Z89" s="222"/>
      <c r="AA89" s="222"/>
      <c r="AB89" s="222"/>
      <c r="AC89" s="222"/>
      <c r="AD89" s="222"/>
      <c r="AE89" s="222"/>
      <c r="AF89" s="222"/>
      <c r="AG89" s="283"/>
      <c r="AH89" s="283"/>
      <c r="AI89" s="222"/>
      <c r="AJ89" s="222"/>
      <c r="AK89" s="222"/>
      <c r="AL89" s="222"/>
      <c r="AM89" s="222"/>
      <c r="AN89" s="222"/>
      <c r="AO89" s="222"/>
      <c r="AP89" s="225"/>
      <c r="AQ89" s="225"/>
      <c r="AR89" s="307"/>
      <c r="AS89" s="40">
        <f t="shared" si="5"/>
        <v>0</v>
      </c>
      <c r="AT89" s="288"/>
      <c r="AU89" s="285"/>
      <c r="AV89" s="285"/>
      <c r="AW89" s="285"/>
      <c r="AX89" s="285"/>
      <c r="AY89" s="285"/>
      <c r="AZ89" s="285"/>
      <c r="BA89" s="285"/>
      <c r="BB89" s="285"/>
      <c r="BC89" s="297"/>
      <c r="BD89" s="285"/>
      <c r="BE89" s="285"/>
      <c r="BF89" s="285"/>
      <c r="BG89" s="285"/>
      <c r="BH89" s="285"/>
      <c r="BI89" s="285"/>
      <c r="BJ89" s="283"/>
      <c r="BK89" s="285"/>
      <c r="BL89" s="285"/>
      <c r="BM89" s="285"/>
      <c r="BN89" s="285"/>
      <c r="BO89" s="285"/>
      <c r="BP89" s="222"/>
      <c r="BQ89" s="222"/>
      <c r="BR89" s="222"/>
      <c r="BS89" s="222"/>
      <c r="BT89" s="225"/>
      <c r="BU89" s="40">
        <f t="shared" si="6"/>
        <v>0</v>
      </c>
      <c r="BV89" s="314"/>
      <c r="BW89" s="314"/>
      <c r="BX89" s="315"/>
      <c r="BY89" s="316"/>
      <c r="BZ89" s="41">
        <f t="shared" si="7"/>
        <v>0</v>
      </c>
      <c r="CA89" s="314"/>
      <c r="CB89" s="314"/>
      <c r="CC89" s="315"/>
      <c r="CD89" s="316"/>
      <c r="CE89" s="41">
        <f t="shared" si="8"/>
        <v>0</v>
      </c>
    </row>
    <row r="90" spans="1:83" s="33" customFormat="1" ht="13.5" customHeight="1">
      <c r="A90" s="34">
        <v>3</v>
      </c>
      <c r="B90" s="279">
        <v>5</v>
      </c>
      <c r="C90" s="269"/>
      <c r="D90" s="237"/>
      <c r="E90" s="237"/>
      <c r="F90" s="250"/>
      <c r="G90" s="381"/>
      <c r="H90" s="36">
        <f t="shared" si="9"/>
        <v>0</v>
      </c>
      <c r="I90" s="37"/>
      <c r="J90" s="37"/>
      <c r="K90" s="38"/>
      <c r="L90" s="306"/>
      <c r="M90" s="222"/>
      <c r="N90" s="222"/>
      <c r="O90" s="222"/>
      <c r="P90" s="222"/>
      <c r="Q90" s="222"/>
      <c r="R90" s="222"/>
      <c r="S90" s="222"/>
      <c r="T90" s="222"/>
      <c r="U90" s="217"/>
      <c r="V90" s="217"/>
      <c r="W90" s="217"/>
      <c r="X90" s="222"/>
      <c r="Y90" s="222"/>
      <c r="Z90" s="222"/>
      <c r="AA90" s="222"/>
      <c r="AB90" s="222"/>
      <c r="AC90" s="222"/>
      <c r="AD90" s="222"/>
      <c r="AE90" s="222"/>
      <c r="AF90" s="222"/>
      <c r="AG90" s="283"/>
      <c r="AH90" s="283"/>
      <c r="AI90" s="222"/>
      <c r="AJ90" s="222"/>
      <c r="AK90" s="222"/>
      <c r="AL90" s="222"/>
      <c r="AM90" s="222"/>
      <c r="AN90" s="222"/>
      <c r="AO90" s="222"/>
      <c r="AP90" s="225"/>
      <c r="AQ90" s="225"/>
      <c r="AR90" s="307"/>
      <c r="AS90" s="40">
        <f t="shared" si="5"/>
        <v>0</v>
      </c>
      <c r="AT90" s="288"/>
      <c r="AU90" s="285"/>
      <c r="AV90" s="285"/>
      <c r="AW90" s="285"/>
      <c r="AX90" s="285"/>
      <c r="AY90" s="285"/>
      <c r="AZ90" s="285"/>
      <c r="BA90" s="285"/>
      <c r="BB90" s="285"/>
      <c r="BC90" s="297"/>
      <c r="BD90" s="285"/>
      <c r="BE90" s="285"/>
      <c r="BF90" s="285"/>
      <c r="BG90" s="285"/>
      <c r="BH90" s="285"/>
      <c r="BI90" s="285"/>
      <c r="BJ90" s="283"/>
      <c r="BK90" s="285"/>
      <c r="BL90" s="285"/>
      <c r="BM90" s="285"/>
      <c r="BN90" s="285"/>
      <c r="BO90" s="285"/>
      <c r="BP90" s="222"/>
      <c r="BQ90" s="222"/>
      <c r="BR90" s="222"/>
      <c r="BS90" s="222"/>
      <c r="BT90" s="225"/>
      <c r="BU90" s="40">
        <f t="shared" si="6"/>
        <v>0</v>
      </c>
      <c r="BV90" s="314"/>
      <c r="BW90" s="314"/>
      <c r="BX90" s="315"/>
      <c r="BY90" s="316"/>
      <c r="BZ90" s="41">
        <f t="shared" si="7"/>
        <v>0</v>
      </c>
      <c r="CA90" s="314"/>
      <c r="CB90" s="314"/>
      <c r="CC90" s="315"/>
      <c r="CD90" s="316"/>
      <c r="CE90" s="41">
        <f t="shared" si="8"/>
        <v>0</v>
      </c>
    </row>
    <row r="91" spans="1:83" s="33" customFormat="1" ht="13.5" customHeight="1">
      <c r="A91" s="34">
        <v>3</v>
      </c>
      <c r="B91" s="279">
        <v>6</v>
      </c>
      <c r="C91" s="261"/>
      <c r="D91" s="242"/>
      <c r="E91" s="242"/>
      <c r="F91" s="243"/>
      <c r="G91" s="381"/>
      <c r="H91" s="36">
        <f t="shared" si="9"/>
        <v>0</v>
      </c>
      <c r="I91" s="37"/>
      <c r="J91" s="37"/>
      <c r="K91" s="38"/>
      <c r="L91" s="306"/>
      <c r="M91" s="222"/>
      <c r="N91" s="222"/>
      <c r="O91" s="222"/>
      <c r="P91" s="222"/>
      <c r="Q91" s="222"/>
      <c r="R91" s="222"/>
      <c r="S91" s="222"/>
      <c r="T91" s="222"/>
      <c r="U91" s="217"/>
      <c r="V91" s="217"/>
      <c r="W91" s="217"/>
      <c r="X91" s="222"/>
      <c r="Y91" s="222"/>
      <c r="Z91" s="222"/>
      <c r="AA91" s="222"/>
      <c r="AB91" s="222"/>
      <c r="AC91" s="222"/>
      <c r="AD91" s="222"/>
      <c r="AE91" s="222"/>
      <c r="AF91" s="222"/>
      <c r="AG91" s="283"/>
      <c r="AH91" s="283"/>
      <c r="AI91" s="222"/>
      <c r="AJ91" s="222"/>
      <c r="AK91" s="222"/>
      <c r="AL91" s="222"/>
      <c r="AM91" s="222"/>
      <c r="AN91" s="222"/>
      <c r="AO91" s="222"/>
      <c r="AP91" s="225"/>
      <c r="AQ91" s="225"/>
      <c r="AR91" s="307"/>
      <c r="AS91" s="40">
        <f t="shared" si="5"/>
        <v>0</v>
      </c>
      <c r="AT91" s="224"/>
      <c r="AU91" s="222"/>
      <c r="AV91" s="222"/>
      <c r="AW91" s="222"/>
      <c r="AX91" s="222"/>
      <c r="AY91" s="222"/>
      <c r="AZ91" s="222"/>
      <c r="BA91" s="222"/>
      <c r="BB91" s="222"/>
      <c r="BC91" s="297"/>
      <c r="BD91" s="222"/>
      <c r="BE91" s="222"/>
      <c r="BF91" s="222"/>
      <c r="BG91" s="222"/>
      <c r="BH91" s="222"/>
      <c r="BI91" s="222"/>
      <c r="BJ91" s="283"/>
      <c r="BK91" s="285"/>
      <c r="BL91" s="285"/>
      <c r="BM91" s="222"/>
      <c r="BN91" s="222"/>
      <c r="BO91" s="222"/>
      <c r="BP91" s="222"/>
      <c r="BQ91" s="222"/>
      <c r="BR91" s="222"/>
      <c r="BS91" s="222"/>
      <c r="BT91" s="225"/>
      <c r="BU91" s="40">
        <f t="shared" si="6"/>
        <v>0</v>
      </c>
      <c r="BV91" s="314"/>
      <c r="BW91" s="314"/>
      <c r="BX91" s="315"/>
      <c r="BY91" s="316"/>
      <c r="BZ91" s="41">
        <f t="shared" si="7"/>
        <v>0</v>
      </c>
      <c r="CA91" s="314"/>
      <c r="CB91" s="314"/>
      <c r="CC91" s="315"/>
      <c r="CD91" s="316"/>
      <c r="CE91" s="41">
        <f t="shared" si="8"/>
        <v>0</v>
      </c>
    </row>
    <row r="92" spans="1:83" s="33" customFormat="1" ht="13.5" customHeight="1">
      <c r="A92" s="34">
        <v>3</v>
      </c>
      <c r="B92" s="279">
        <v>7</v>
      </c>
      <c r="C92" s="264"/>
      <c r="D92" s="232"/>
      <c r="E92" s="232"/>
      <c r="F92" s="251"/>
      <c r="G92" s="381"/>
      <c r="H92" s="36">
        <f t="shared" si="9"/>
        <v>0</v>
      </c>
      <c r="I92" s="37"/>
      <c r="J92" s="37"/>
      <c r="K92" s="38"/>
      <c r="L92" s="306"/>
      <c r="M92" s="222"/>
      <c r="N92" s="222"/>
      <c r="O92" s="222"/>
      <c r="P92" s="222"/>
      <c r="Q92" s="222"/>
      <c r="R92" s="222"/>
      <c r="S92" s="222"/>
      <c r="T92" s="222"/>
      <c r="U92" s="217"/>
      <c r="V92" s="217"/>
      <c r="W92" s="217"/>
      <c r="X92" s="222"/>
      <c r="Y92" s="222"/>
      <c r="Z92" s="222"/>
      <c r="AA92" s="222"/>
      <c r="AB92" s="222"/>
      <c r="AC92" s="222"/>
      <c r="AD92" s="222"/>
      <c r="AE92" s="222"/>
      <c r="AF92" s="222"/>
      <c r="AG92" s="283"/>
      <c r="AH92" s="283"/>
      <c r="AI92" s="222"/>
      <c r="AJ92" s="222"/>
      <c r="AK92" s="222"/>
      <c r="AL92" s="222"/>
      <c r="AM92" s="222"/>
      <c r="AN92" s="222"/>
      <c r="AO92" s="222"/>
      <c r="AP92" s="225"/>
      <c r="AQ92" s="225"/>
      <c r="AR92" s="307"/>
      <c r="AS92" s="40">
        <f t="shared" si="5"/>
        <v>0</v>
      </c>
      <c r="AT92" s="288"/>
      <c r="AU92" s="285"/>
      <c r="AV92" s="285"/>
      <c r="AW92" s="285"/>
      <c r="AX92" s="285"/>
      <c r="AY92" s="285"/>
      <c r="AZ92" s="285"/>
      <c r="BA92" s="285"/>
      <c r="BB92" s="285"/>
      <c r="BC92" s="297"/>
      <c r="BD92" s="285"/>
      <c r="BE92" s="285"/>
      <c r="BF92" s="285"/>
      <c r="BG92" s="285"/>
      <c r="BH92" s="285"/>
      <c r="BI92" s="285"/>
      <c r="BJ92" s="283"/>
      <c r="BK92" s="285"/>
      <c r="BL92" s="285"/>
      <c r="BM92" s="285"/>
      <c r="BN92" s="285"/>
      <c r="BO92" s="285"/>
      <c r="BP92" s="222"/>
      <c r="BQ92" s="222"/>
      <c r="BR92" s="222"/>
      <c r="BS92" s="222"/>
      <c r="BT92" s="225"/>
      <c r="BU92" s="40">
        <f t="shared" si="6"/>
        <v>0</v>
      </c>
      <c r="BV92" s="314"/>
      <c r="BW92" s="315"/>
      <c r="BX92" s="315"/>
      <c r="BY92" s="316"/>
      <c r="BZ92" s="41">
        <f t="shared" si="7"/>
        <v>0</v>
      </c>
      <c r="CA92" s="314"/>
      <c r="CB92" s="315"/>
      <c r="CC92" s="315"/>
      <c r="CD92" s="316"/>
      <c r="CE92" s="41">
        <f t="shared" si="8"/>
        <v>0</v>
      </c>
    </row>
    <row r="93" spans="1:83" s="33" customFormat="1" ht="13.5" customHeight="1">
      <c r="A93" s="34">
        <v>3</v>
      </c>
      <c r="B93" s="279">
        <v>8</v>
      </c>
      <c r="C93" s="264"/>
      <c r="D93" s="242"/>
      <c r="E93" s="242"/>
      <c r="F93" s="243"/>
      <c r="G93" s="381"/>
      <c r="H93" s="36">
        <f t="shared" si="9"/>
        <v>0</v>
      </c>
      <c r="I93" s="37"/>
      <c r="J93" s="37"/>
      <c r="K93" s="38"/>
      <c r="L93" s="306"/>
      <c r="M93" s="222"/>
      <c r="N93" s="222"/>
      <c r="O93" s="222"/>
      <c r="P93" s="222"/>
      <c r="Q93" s="222"/>
      <c r="R93" s="222"/>
      <c r="S93" s="222"/>
      <c r="T93" s="222"/>
      <c r="U93" s="217"/>
      <c r="V93" s="217"/>
      <c r="W93" s="217"/>
      <c r="X93" s="222"/>
      <c r="Y93" s="222"/>
      <c r="Z93" s="222"/>
      <c r="AA93" s="222"/>
      <c r="AB93" s="222"/>
      <c r="AC93" s="222"/>
      <c r="AD93" s="222"/>
      <c r="AE93" s="222"/>
      <c r="AF93" s="222"/>
      <c r="AG93" s="283"/>
      <c r="AH93" s="283"/>
      <c r="AI93" s="222"/>
      <c r="AJ93" s="222"/>
      <c r="AK93" s="222"/>
      <c r="AL93" s="222"/>
      <c r="AM93" s="222"/>
      <c r="AN93" s="222"/>
      <c r="AO93" s="222"/>
      <c r="AP93" s="225"/>
      <c r="AQ93" s="225"/>
      <c r="AR93" s="307"/>
      <c r="AS93" s="40">
        <f t="shared" si="5"/>
        <v>0</v>
      </c>
      <c r="AT93" s="288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3"/>
      <c r="BK93" s="285"/>
      <c r="BL93" s="285"/>
      <c r="BM93" s="285"/>
      <c r="BN93" s="285"/>
      <c r="BO93" s="285"/>
      <c r="BP93" s="222"/>
      <c r="BQ93" s="222"/>
      <c r="BR93" s="222"/>
      <c r="BS93" s="222"/>
      <c r="BT93" s="225"/>
      <c r="BU93" s="40">
        <f t="shared" si="6"/>
        <v>0</v>
      </c>
      <c r="BV93" s="314"/>
      <c r="BW93" s="315"/>
      <c r="BX93" s="315"/>
      <c r="BY93" s="316"/>
      <c r="BZ93" s="41">
        <f t="shared" si="7"/>
        <v>0</v>
      </c>
      <c r="CA93" s="314"/>
      <c r="CB93" s="315"/>
      <c r="CC93" s="315"/>
      <c r="CD93" s="316"/>
      <c r="CE93" s="41">
        <f t="shared" si="8"/>
        <v>0</v>
      </c>
    </row>
    <row r="94" spans="1:83" s="33" customFormat="1" ht="13.5" customHeight="1">
      <c r="A94" s="34">
        <v>3</v>
      </c>
      <c r="B94" s="279">
        <v>9</v>
      </c>
      <c r="C94" s="261"/>
      <c r="D94" s="242"/>
      <c r="E94" s="242"/>
      <c r="F94" s="243"/>
      <c r="G94" s="381"/>
      <c r="H94" s="36">
        <f t="shared" si="9"/>
        <v>0</v>
      </c>
      <c r="I94" s="37"/>
      <c r="J94" s="37"/>
      <c r="K94" s="38"/>
      <c r="L94" s="306"/>
      <c r="M94" s="222"/>
      <c r="N94" s="222"/>
      <c r="O94" s="222"/>
      <c r="P94" s="222"/>
      <c r="Q94" s="222"/>
      <c r="R94" s="222"/>
      <c r="S94" s="222"/>
      <c r="T94" s="222"/>
      <c r="U94" s="217"/>
      <c r="V94" s="217"/>
      <c r="W94" s="217"/>
      <c r="X94" s="222"/>
      <c r="Y94" s="222"/>
      <c r="Z94" s="222"/>
      <c r="AA94" s="222"/>
      <c r="AB94" s="222"/>
      <c r="AC94" s="222"/>
      <c r="AD94" s="222"/>
      <c r="AE94" s="222"/>
      <c r="AF94" s="222"/>
      <c r="AG94" s="283"/>
      <c r="AH94" s="283"/>
      <c r="AI94" s="222"/>
      <c r="AJ94" s="222"/>
      <c r="AK94" s="222"/>
      <c r="AL94" s="222"/>
      <c r="AM94" s="222"/>
      <c r="AN94" s="222"/>
      <c r="AO94" s="222"/>
      <c r="AP94" s="225"/>
      <c r="AQ94" s="225"/>
      <c r="AR94" s="307"/>
      <c r="AS94" s="40">
        <f t="shared" si="5"/>
        <v>0</v>
      </c>
      <c r="AT94" s="288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3"/>
      <c r="BK94" s="285"/>
      <c r="BL94" s="285"/>
      <c r="BM94" s="285"/>
      <c r="BN94" s="285"/>
      <c r="BO94" s="285"/>
      <c r="BP94" s="222"/>
      <c r="BQ94" s="222"/>
      <c r="BR94" s="222"/>
      <c r="BS94" s="222"/>
      <c r="BT94" s="225"/>
      <c r="BU94" s="40">
        <f t="shared" si="6"/>
        <v>0</v>
      </c>
      <c r="BV94" s="314"/>
      <c r="BW94" s="315"/>
      <c r="BX94" s="315"/>
      <c r="BY94" s="316"/>
      <c r="BZ94" s="41">
        <f t="shared" si="7"/>
        <v>0</v>
      </c>
      <c r="CA94" s="314"/>
      <c r="CB94" s="315"/>
      <c r="CC94" s="315"/>
      <c r="CD94" s="316"/>
      <c r="CE94" s="41">
        <f t="shared" si="8"/>
        <v>0</v>
      </c>
    </row>
    <row r="95" spans="1:83" s="33" customFormat="1" ht="13.5" customHeight="1">
      <c r="A95" s="34">
        <v>3</v>
      </c>
      <c r="B95" s="279">
        <v>10</v>
      </c>
      <c r="C95" s="261"/>
      <c r="D95" s="242"/>
      <c r="E95" s="242"/>
      <c r="F95" s="243"/>
      <c r="G95" s="381"/>
      <c r="H95" s="36">
        <f t="shared" si="9"/>
        <v>0</v>
      </c>
      <c r="I95" s="61"/>
      <c r="J95" s="61"/>
      <c r="K95" s="62"/>
      <c r="L95" s="306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83"/>
      <c r="AH95" s="283"/>
      <c r="AI95" s="222"/>
      <c r="AJ95" s="222"/>
      <c r="AK95" s="222"/>
      <c r="AL95" s="222"/>
      <c r="AM95" s="222"/>
      <c r="AN95" s="222"/>
      <c r="AO95" s="222"/>
      <c r="AP95" s="225"/>
      <c r="AQ95" s="225"/>
      <c r="AR95" s="307"/>
      <c r="AS95" s="40">
        <f t="shared" si="5"/>
        <v>0</v>
      </c>
      <c r="AT95" s="288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3"/>
      <c r="BK95" s="285"/>
      <c r="BL95" s="285"/>
      <c r="BM95" s="285"/>
      <c r="BN95" s="285"/>
      <c r="BO95" s="285"/>
      <c r="BP95" s="222"/>
      <c r="BQ95" s="222"/>
      <c r="BR95" s="222"/>
      <c r="BS95" s="222"/>
      <c r="BT95" s="225"/>
      <c r="BU95" s="40">
        <f t="shared" si="6"/>
        <v>0</v>
      </c>
      <c r="BV95" s="314"/>
      <c r="BW95" s="315"/>
      <c r="BX95" s="315"/>
      <c r="BY95" s="316"/>
      <c r="BZ95" s="41">
        <f t="shared" si="7"/>
        <v>0</v>
      </c>
      <c r="CA95" s="314"/>
      <c r="CB95" s="315"/>
      <c r="CC95" s="315"/>
      <c r="CD95" s="316"/>
      <c r="CE95" s="41">
        <f t="shared" si="8"/>
        <v>0</v>
      </c>
    </row>
    <row r="96" spans="1:83" s="33" customFormat="1" ht="13.5" customHeight="1">
      <c r="A96" s="34">
        <v>3</v>
      </c>
      <c r="B96" s="279">
        <v>11</v>
      </c>
      <c r="C96" s="239"/>
      <c r="D96" s="248"/>
      <c r="E96" s="239"/>
      <c r="F96" s="239"/>
      <c r="G96" s="381"/>
      <c r="H96" s="36">
        <f t="shared" si="9"/>
        <v>0</v>
      </c>
      <c r="I96" s="61"/>
      <c r="J96" s="61"/>
      <c r="K96" s="62"/>
      <c r="L96" s="306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83"/>
      <c r="AH96" s="283"/>
      <c r="AI96" s="222"/>
      <c r="AJ96" s="222"/>
      <c r="AK96" s="222"/>
      <c r="AL96" s="222"/>
      <c r="AM96" s="222"/>
      <c r="AN96" s="222"/>
      <c r="AO96" s="222"/>
      <c r="AP96" s="225"/>
      <c r="AQ96" s="225"/>
      <c r="AR96" s="307"/>
      <c r="AS96" s="40">
        <f t="shared" si="5"/>
        <v>0</v>
      </c>
      <c r="AT96" s="288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3"/>
      <c r="BK96" s="285"/>
      <c r="BL96" s="285"/>
      <c r="BM96" s="285"/>
      <c r="BN96" s="285"/>
      <c r="BO96" s="285"/>
      <c r="BP96" s="222"/>
      <c r="BQ96" s="222"/>
      <c r="BR96" s="222"/>
      <c r="BS96" s="222"/>
      <c r="BT96" s="225"/>
      <c r="BU96" s="40">
        <f t="shared" si="6"/>
        <v>0</v>
      </c>
      <c r="BV96" s="314"/>
      <c r="BW96" s="315"/>
      <c r="BX96" s="315"/>
      <c r="BY96" s="316"/>
      <c r="BZ96" s="41">
        <f t="shared" si="7"/>
        <v>0</v>
      </c>
      <c r="CA96" s="314"/>
      <c r="CB96" s="315"/>
      <c r="CC96" s="315"/>
      <c r="CD96" s="316"/>
      <c r="CE96" s="41">
        <f t="shared" si="8"/>
        <v>0</v>
      </c>
    </row>
    <row r="97" spans="1:83" s="33" customFormat="1" ht="13.5" customHeight="1">
      <c r="A97" s="34">
        <v>3</v>
      </c>
      <c r="B97" s="279">
        <v>12</v>
      </c>
      <c r="C97" s="264"/>
      <c r="D97" s="242"/>
      <c r="E97" s="242"/>
      <c r="F97" s="243"/>
      <c r="G97" s="381"/>
      <c r="H97" s="36">
        <f t="shared" si="9"/>
        <v>0</v>
      </c>
      <c r="I97" s="61"/>
      <c r="J97" s="61"/>
      <c r="K97" s="62"/>
      <c r="L97" s="306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83"/>
      <c r="AH97" s="283"/>
      <c r="AI97" s="222"/>
      <c r="AJ97" s="222"/>
      <c r="AK97" s="222"/>
      <c r="AL97" s="222"/>
      <c r="AM97" s="222"/>
      <c r="AN97" s="222"/>
      <c r="AO97" s="222"/>
      <c r="AP97" s="225"/>
      <c r="AQ97" s="225"/>
      <c r="AR97" s="307"/>
      <c r="AS97" s="40">
        <f t="shared" si="5"/>
        <v>0</v>
      </c>
      <c r="AT97" s="288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3"/>
      <c r="BK97" s="285"/>
      <c r="BL97" s="285"/>
      <c r="BM97" s="285"/>
      <c r="BN97" s="285"/>
      <c r="BO97" s="285"/>
      <c r="BP97" s="285"/>
      <c r="BQ97" s="285"/>
      <c r="BR97" s="285"/>
      <c r="BS97" s="285"/>
      <c r="BT97" s="225"/>
      <c r="BU97" s="40">
        <f t="shared" si="6"/>
        <v>0</v>
      </c>
      <c r="BV97" s="311"/>
      <c r="BW97" s="312"/>
      <c r="BX97" s="312"/>
      <c r="BY97" s="313"/>
      <c r="BZ97" s="41">
        <f t="shared" si="7"/>
        <v>0</v>
      </c>
      <c r="CA97" s="311"/>
      <c r="CB97" s="312"/>
      <c r="CC97" s="312"/>
      <c r="CD97" s="313"/>
      <c r="CE97" s="41">
        <f t="shared" si="8"/>
        <v>0</v>
      </c>
    </row>
    <row r="98" spans="1:83" s="33" customFormat="1" ht="13.5" customHeight="1">
      <c r="A98" s="34">
        <v>3</v>
      </c>
      <c r="B98" s="279">
        <v>13</v>
      </c>
      <c r="C98" s="261"/>
      <c r="D98" s="242"/>
      <c r="E98" s="242"/>
      <c r="F98" s="243"/>
      <c r="G98" s="381"/>
      <c r="H98" s="36">
        <f t="shared" si="9"/>
        <v>0</v>
      </c>
      <c r="I98" s="61"/>
      <c r="J98" s="61"/>
      <c r="K98" s="62"/>
      <c r="L98" s="306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83"/>
      <c r="AH98" s="283"/>
      <c r="AI98" s="222"/>
      <c r="AJ98" s="222"/>
      <c r="AK98" s="222"/>
      <c r="AL98" s="222"/>
      <c r="AM98" s="222"/>
      <c r="AN98" s="222"/>
      <c r="AO98" s="222"/>
      <c r="AP98" s="225"/>
      <c r="AQ98" s="225"/>
      <c r="AR98" s="307"/>
      <c r="AS98" s="40">
        <f t="shared" si="5"/>
        <v>0</v>
      </c>
      <c r="AT98" s="288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3"/>
      <c r="BK98" s="285"/>
      <c r="BL98" s="285"/>
      <c r="BM98" s="285"/>
      <c r="BN98" s="285"/>
      <c r="BO98" s="285"/>
      <c r="BP98" s="285"/>
      <c r="BQ98" s="285"/>
      <c r="BR98" s="285"/>
      <c r="BS98" s="285"/>
      <c r="BT98" s="225"/>
      <c r="BU98" s="40">
        <f t="shared" si="6"/>
        <v>0</v>
      </c>
      <c r="BV98" s="311"/>
      <c r="BW98" s="312"/>
      <c r="BX98" s="312"/>
      <c r="BY98" s="313"/>
      <c r="BZ98" s="41">
        <f t="shared" si="7"/>
        <v>0</v>
      </c>
      <c r="CA98" s="311"/>
      <c r="CB98" s="312"/>
      <c r="CC98" s="312"/>
      <c r="CD98" s="313"/>
      <c r="CE98" s="41">
        <f t="shared" si="8"/>
        <v>0</v>
      </c>
    </row>
    <row r="99" spans="1:83" s="33" customFormat="1" ht="13.5" customHeight="1">
      <c r="A99" s="34">
        <v>3</v>
      </c>
      <c r="B99" s="279">
        <v>14</v>
      </c>
      <c r="C99" s="261"/>
      <c r="D99" s="242"/>
      <c r="E99" s="242"/>
      <c r="F99" s="243"/>
      <c r="G99" s="381"/>
      <c r="H99" s="36">
        <f t="shared" si="9"/>
        <v>0</v>
      </c>
      <c r="I99" s="61"/>
      <c r="J99" s="61"/>
      <c r="K99" s="62"/>
      <c r="L99" s="306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83"/>
      <c r="AH99" s="283"/>
      <c r="AI99" s="222"/>
      <c r="AJ99" s="222"/>
      <c r="AK99" s="222"/>
      <c r="AL99" s="222"/>
      <c r="AM99" s="222"/>
      <c r="AN99" s="222"/>
      <c r="AO99" s="222"/>
      <c r="AP99" s="225"/>
      <c r="AQ99" s="225"/>
      <c r="AR99" s="307"/>
      <c r="AS99" s="40">
        <f t="shared" si="5"/>
        <v>0</v>
      </c>
      <c r="AT99" s="288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3"/>
      <c r="BK99" s="285"/>
      <c r="BL99" s="285"/>
      <c r="BM99" s="285"/>
      <c r="BN99" s="285"/>
      <c r="BO99" s="285"/>
      <c r="BP99" s="285"/>
      <c r="BQ99" s="285"/>
      <c r="BR99" s="285"/>
      <c r="BS99" s="285"/>
      <c r="BT99" s="225"/>
      <c r="BU99" s="40">
        <f t="shared" si="6"/>
        <v>0</v>
      </c>
      <c r="BV99" s="311"/>
      <c r="BW99" s="312"/>
      <c r="BX99" s="312"/>
      <c r="BY99" s="313"/>
      <c r="BZ99" s="41">
        <f t="shared" si="7"/>
        <v>0</v>
      </c>
      <c r="CA99" s="311"/>
      <c r="CB99" s="312"/>
      <c r="CC99" s="312"/>
      <c r="CD99" s="313"/>
      <c r="CE99" s="41">
        <f t="shared" si="8"/>
        <v>0</v>
      </c>
    </row>
    <row r="100" spans="1:83" s="33" customFormat="1" ht="13.5" customHeight="1">
      <c r="A100" s="34">
        <v>3</v>
      </c>
      <c r="B100" s="279">
        <v>15</v>
      </c>
      <c r="C100" s="261"/>
      <c r="D100" s="242"/>
      <c r="E100" s="242"/>
      <c r="F100" s="243"/>
      <c r="G100" s="381"/>
      <c r="H100" s="36">
        <f t="shared" si="9"/>
        <v>0</v>
      </c>
      <c r="I100" s="61"/>
      <c r="J100" s="61"/>
      <c r="K100" s="62"/>
      <c r="L100" s="306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83"/>
      <c r="AH100" s="283"/>
      <c r="AI100" s="222"/>
      <c r="AJ100" s="222"/>
      <c r="AK100" s="222"/>
      <c r="AL100" s="222"/>
      <c r="AM100" s="222"/>
      <c r="AN100" s="222"/>
      <c r="AO100" s="222"/>
      <c r="AP100" s="225"/>
      <c r="AQ100" s="225"/>
      <c r="AR100" s="307"/>
      <c r="AS100" s="40">
        <f t="shared" si="5"/>
        <v>0</v>
      </c>
      <c r="AT100" s="288"/>
      <c r="AU100" s="285"/>
      <c r="AV100" s="285"/>
      <c r="AW100" s="285"/>
      <c r="AX100" s="285"/>
      <c r="AY100" s="285"/>
      <c r="AZ100" s="285"/>
      <c r="BA100" s="285"/>
      <c r="BB100" s="285"/>
      <c r="BC100" s="300"/>
      <c r="BD100" s="285"/>
      <c r="BE100" s="285"/>
      <c r="BF100" s="285"/>
      <c r="BG100" s="285"/>
      <c r="BH100" s="285"/>
      <c r="BI100" s="285"/>
      <c r="BJ100" s="283"/>
      <c r="BK100" s="289"/>
      <c r="BL100" s="289"/>
      <c r="BM100" s="285"/>
      <c r="BN100" s="285"/>
      <c r="BO100" s="285"/>
      <c r="BP100" s="285"/>
      <c r="BQ100" s="285"/>
      <c r="BR100" s="285"/>
      <c r="BS100" s="285"/>
      <c r="BT100" s="225"/>
      <c r="BU100" s="40">
        <f t="shared" si="6"/>
        <v>0</v>
      </c>
      <c r="BV100" s="311"/>
      <c r="BW100" s="312"/>
      <c r="BX100" s="312"/>
      <c r="BY100" s="313"/>
      <c r="BZ100" s="41">
        <f t="shared" si="7"/>
        <v>0</v>
      </c>
      <c r="CA100" s="311"/>
      <c r="CB100" s="312"/>
      <c r="CC100" s="312"/>
      <c r="CD100" s="313"/>
      <c r="CE100" s="41">
        <f t="shared" si="8"/>
        <v>0</v>
      </c>
    </row>
    <row r="101" spans="1:83" s="33" customFormat="1" ht="13.5" customHeight="1">
      <c r="A101" s="34">
        <v>3</v>
      </c>
      <c r="B101" s="279">
        <v>16</v>
      </c>
      <c r="C101" s="261"/>
      <c r="D101" s="242"/>
      <c r="E101" s="242"/>
      <c r="F101" s="243"/>
      <c r="G101" s="381"/>
      <c r="H101" s="36">
        <f t="shared" si="9"/>
        <v>0</v>
      </c>
      <c r="I101" s="61"/>
      <c r="J101" s="61"/>
      <c r="K101" s="62"/>
      <c r="L101" s="306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83"/>
      <c r="AH101" s="283"/>
      <c r="AI101" s="222"/>
      <c r="AJ101" s="222"/>
      <c r="AK101" s="222"/>
      <c r="AL101" s="222"/>
      <c r="AM101" s="222"/>
      <c r="AN101" s="222"/>
      <c r="AO101" s="222"/>
      <c r="AP101" s="225"/>
      <c r="AQ101" s="225"/>
      <c r="AR101" s="307"/>
      <c r="AS101" s="40">
        <f t="shared" si="5"/>
        <v>0</v>
      </c>
      <c r="AT101" s="288"/>
      <c r="AU101" s="285"/>
      <c r="AV101" s="285"/>
      <c r="AW101" s="285"/>
      <c r="AX101" s="285"/>
      <c r="AY101" s="285"/>
      <c r="AZ101" s="285"/>
      <c r="BA101" s="285"/>
      <c r="BB101" s="285"/>
      <c r="BC101" s="289"/>
      <c r="BD101" s="285"/>
      <c r="BE101" s="285"/>
      <c r="BF101" s="285"/>
      <c r="BG101" s="285"/>
      <c r="BH101" s="285"/>
      <c r="BI101" s="285"/>
      <c r="BJ101" s="283"/>
      <c r="BK101" s="289"/>
      <c r="BL101" s="289"/>
      <c r="BM101" s="285"/>
      <c r="BN101" s="285"/>
      <c r="BO101" s="285"/>
      <c r="BP101" s="285"/>
      <c r="BQ101" s="285"/>
      <c r="BR101" s="285"/>
      <c r="BS101" s="285"/>
      <c r="BT101" s="225"/>
      <c r="BU101" s="40">
        <f t="shared" si="6"/>
        <v>0</v>
      </c>
      <c r="BV101" s="311"/>
      <c r="BW101" s="312"/>
      <c r="BX101" s="312"/>
      <c r="BY101" s="313"/>
      <c r="BZ101" s="41">
        <f t="shared" si="7"/>
        <v>0</v>
      </c>
      <c r="CA101" s="311"/>
      <c r="CB101" s="312"/>
      <c r="CC101" s="312"/>
      <c r="CD101" s="313"/>
      <c r="CE101" s="41">
        <f t="shared" si="8"/>
        <v>0</v>
      </c>
    </row>
    <row r="102" spans="1:83" s="33" customFormat="1" ht="13.5" customHeight="1">
      <c r="A102" s="34">
        <v>3</v>
      </c>
      <c r="B102" s="279">
        <v>17</v>
      </c>
      <c r="C102" s="261"/>
      <c r="D102" s="242"/>
      <c r="E102" s="242"/>
      <c r="F102" s="243"/>
      <c r="G102" s="381"/>
      <c r="H102" s="36">
        <f t="shared" si="9"/>
        <v>0</v>
      </c>
      <c r="I102" s="61"/>
      <c r="J102" s="61"/>
      <c r="K102" s="62"/>
      <c r="L102" s="224"/>
      <c r="M102" s="222"/>
      <c r="N102" s="222"/>
      <c r="O102" s="222"/>
      <c r="P102" s="222"/>
      <c r="Q102" s="222"/>
      <c r="R102" s="222"/>
      <c r="S102" s="222"/>
      <c r="T102" s="222"/>
      <c r="U102" s="289"/>
      <c r="V102" s="289"/>
      <c r="W102" s="289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5"/>
      <c r="AP102" s="225"/>
      <c r="AQ102" s="225"/>
      <c r="AR102" s="225"/>
      <c r="AS102" s="40">
        <f t="shared" si="5"/>
        <v>0</v>
      </c>
      <c r="AT102" s="288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90"/>
      <c r="BU102" s="40">
        <f t="shared" si="6"/>
        <v>0</v>
      </c>
      <c r="BV102" s="311"/>
      <c r="BW102" s="312"/>
      <c r="BX102" s="312"/>
      <c r="BY102" s="313"/>
      <c r="BZ102" s="41">
        <f t="shared" si="7"/>
        <v>0</v>
      </c>
      <c r="CA102" s="311"/>
      <c r="CB102" s="312"/>
      <c r="CC102" s="312"/>
      <c r="CD102" s="313"/>
      <c r="CE102" s="41">
        <f t="shared" si="8"/>
        <v>0</v>
      </c>
    </row>
    <row r="103" spans="1:83" s="33" customFormat="1" ht="13.5" customHeight="1">
      <c r="A103" s="34">
        <v>3</v>
      </c>
      <c r="B103" s="279">
        <v>18</v>
      </c>
      <c r="C103" s="261"/>
      <c r="D103" s="242"/>
      <c r="E103" s="242"/>
      <c r="F103" s="243"/>
      <c r="G103" s="381"/>
      <c r="H103" s="36">
        <f t="shared" si="9"/>
        <v>0</v>
      </c>
      <c r="I103" s="61"/>
      <c r="J103" s="61"/>
      <c r="K103" s="62"/>
      <c r="L103" s="224"/>
      <c r="M103" s="222"/>
      <c r="N103" s="222"/>
      <c r="O103" s="222"/>
      <c r="P103" s="222"/>
      <c r="Q103" s="222"/>
      <c r="R103" s="222"/>
      <c r="S103" s="222"/>
      <c r="T103" s="222"/>
      <c r="U103" s="300"/>
      <c r="V103" s="300"/>
      <c r="W103" s="300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5"/>
      <c r="AP103" s="225"/>
      <c r="AQ103" s="225"/>
      <c r="AR103" s="225"/>
      <c r="AS103" s="40">
        <f t="shared" si="5"/>
        <v>0</v>
      </c>
      <c r="AT103" s="288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90"/>
      <c r="BU103" s="40">
        <f t="shared" si="6"/>
        <v>0</v>
      </c>
      <c r="BV103" s="311"/>
      <c r="BW103" s="312"/>
      <c r="BX103" s="312"/>
      <c r="BY103" s="313"/>
      <c r="BZ103" s="41">
        <f t="shared" si="7"/>
        <v>0</v>
      </c>
      <c r="CA103" s="311"/>
      <c r="CB103" s="312"/>
      <c r="CC103" s="312"/>
      <c r="CD103" s="313"/>
      <c r="CE103" s="41">
        <f t="shared" si="8"/>
        <v>0</v>
      </c>
    </row>
    <row r="104" spans="1:83" s="33" customFormat="1" ht="13.5" customHeight="1">
      <c r="A104" s="34">
        <v>3</v>
      </c>
      <c r="B104" s="279">
        <v>19</v>
      </c>
      <c r="C104" s="268"/>
      <c r="D104" s="242"/>
      <c r="E104" s="242"/>
      <c r="F104" s="243"/>
      <c r="G104" s="381"/>
      <c r="H104" s="36">
        <f t="shared" si="9"/>
        <v>0</v>
      </c>
      <c r="I104" s="61"/>
      <c r="J104" s="61"/>
      <c r="K104" s="62"/>
      <c r="L104" s="224"/>
      <c r="M104" s="222"/>
      <c r="N104" s="222"/>
      <c r="O104" s="222"/>
      <c r="P104" s="222"/>
      <c r="Q104" s="222"/>
      <c r="R104" s="222"/>
      <c r="S104" s="222"/>
      <c r="T104" s="222"/>
      <c r="U104" s="300"/>
      <c r="V104" s="300"/>
      <c r="W104" s="300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5"/>
      <c r="AP104" s="225"/>
      <c r="AQ104" s="225"/>
      <c r="AR104" s="225"/>
      <c r="AS104" s="40">
        <f t="shared" si="5"/>
        <v>0</v>
      </c>
      <c r="AT104" s="288"/>
      <c r="AU104" s="285"/>
      <c r="AV104" s="285"/>
      <c r="AW104" s="285"/>
      <c r="AX104" s="285"/>
      <c r="AY104" s="285"/>
      <c r="AZ104" s="285"/>
      <c r="BA104" s="285"/>
      <c r="BB104" s="285"/>
      <c r="BC104" s="297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90"/>
      <c r="BU104" s="40">
        <f t="shared" si="6"/>
        <v>0</v>
      </c>
      <c r="BV104" s="311"/>
      <c r="BW104" s="312"/>
      <c r="BX104" s="312"/>
      <c r="BY104" s="313"/>
      <c r="BZ104" s="41">
        <f t="shared" si="7"/>
        <v>0</v>
      </c>
      <c r="CA104" s="311"/>
      <c r="CB104" s="312"/>
      <c r="CC104" s="312"/>
      <c r="CD104" s="313"/>
      <c r="CE104" s="41">
        <f t="shared" si="8"/>
        <v>0</v>
      </c>
    </row>
    <row r="105" spans="1:83" s="33" customFormat="1" ht="13.5" customHeight="1">
      <c r="A105" s="34">
        <v>3</v>
      </c>
      <c r="B105" s="279">
        <v>20</v>
      </c>
      <c r="C105" s="261"/>
      <c r="D105" s="242"/>
      <c r="E105" s="242"/>
      <c r="F105" s="243"/>
      <c r="G105" s="381"/>
      <c r="H105" s="36">
        <f t="shared" si="9"/>
        <v>0</v>
      </c>
      <c r="I105" s="61"/>
      <c r="J105" s="61"/>
      <c r="K105" s="62"/>
      <c r="L105" s="224"/>
      <c r="M105" s="222"/>
      <c r="N105" s="222"/>
      <c r="O105" s="222"/>
      <c r="P105" s="222"/>
      <c r="Q105" s="222"/>
      <c r="R105" s="222"/>
      <c r="S105" s="222"/>
      <c r="T105" s="222"/>
      <c r="U105" s="289"/>
      <c r="V105" s="289"/>
      <c r="W105" s="289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5"/>
      <c r="AP105" s="225"/>
      <c r="AQ105" s="225"/>
      <c r="AR105" s="225"/>
      <c r="AS105" s="40">
        <f t="shared" si="5"/>
        <v>0</v>
      </c>
      <c r="AT105" s="288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90"/>
      <c r="BU105" s="40">
        <f t="shared" si="6"/>
        <v>0</v>
      </c>
      <c r="BV105" s="311"/>
      <c r="BW105" s="312"/>
      <c r="BX105" s="312"/>
      <c r="BY105" s="313"/>
      <c r="BZ105" s="41">
        <f t="shared" si="7"/>
        <v>0</v>
      </c>
      <c r="CA105" s="311"/>
      <c r="CB105" s="312"/>
      <c r="CC105" s="312"/>
      <c r="CD105" s="313"/>
      <c r="CE105" s="41">
        <f t="shared" si="8"/>
        <v>0</v>
      </c>
    </row>
    <row r="106" spans="1:83" s="33" customFormat="1" ht="13.5" customHeight="1">
      <c r="A106" s="34">
        <v>3</v>
      </c>
      <c r="B106" s="279">
        <v>21</v>
      </c>
      <c r="C106" s="264"/>
      <c r="D106" s="242"/>
      <c r="E106" s="242"/>
      <c r="F106" s="243"/>
      <c r="G106" s="381"/>
      <c r="H106" s="36">
        <f t="shared" si="9"/>
        <v>0</v>
      </c>
      <c r="I106" s="61"/>
      <c r="J106" s="61"/>
      <c r="K106" s="62"/>
      <c r="L106" s="224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5"/>
      <c r="AP106" s="225"/>
      <c r="AQ106" s="225"/>
      <c r="AR106" s="225"/>
      <c r="AS106" s="40">
        <f t="shared" si="5"/>
        <v>0</v>
      </c>
      <c r="AT106" s="288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90"/>
      <c r="BU106" s="40">
        <f t="shared" si="6"/>
        <v>0</v>
      </c>
      <c r="BV106" s="311"/>
      <c r="BW106" s="312"/>
      <c r="BX106" s="312"/>
      <c r="BY106" s="313"/>
      <c r="BZ106" s="41">
        <f t="shared" si="7"/>
        <v>0</v>
      </c>
      <c r="CA106" s="311"/>
      <c r="CB106" s="312"/>
      <c r="CC106" s="312"/>
      <c r="CD106" s="313"/>
      <c r="CE106" s="41">
        <f t="shared" si="8"/>
        <v>0</v>
      </c>
    </row>
    <row r="107" spans="1:83" s="33" customFormat="1" ht="13.5" customHeight="1">
      <c r="A107" s="34">
        <v>3</v>
      </c>
      <c r="B107" s="279">
        <v>22</v>
      </c>
      <c r="C107" s="261"/>
      <c r="D107" s="242"/>
      <c r="E107" s="242"/>
      <c r="F107" s="243"/>
      <c r="G107" s="381"/>
      <c r="H107" s="36">
        <f t="shared" si="9"/>
        <v>0</v>
      </c>
      <c r="I107" s="61"/>
      <c r="J107" s="61"/>
      <c r="K107" s="62"/>
      <c r="L107" s="224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5"/>
      <c r="AP107" s="225"/>
      <c r="AQ107" s="225"/>
      <c r="AR107" s="225"/>
      <c r="AS107" s="40">
        <f t="shared" si="5"/>
        <v>0</v>
      </c>
      <c r="AT107" s="291"/>
      <c r="AU107" s="289"/>
      <c r="AV107" s="289"/>
      <c r="AW107" s="289"/>
      <c r="AX107" s="289"/>
      <c r="AY107" s="289"/>
      <c r="AZ107" s="289"/>
      <c r="BA107" s="289"/>
      <c r="BB107" s="289"/>
      <c r="BC107" s="300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92"/>
      <c r="BU107" s="40">
        <f t="shared" si="6"/>
        <v>0</v>
      </c>
      <c r="BV107" s="311"/>
      <c r="BW107" s="312"/>
      <c r="BX107" s="312"/>
      <c r="BY107" s="313"/>
      <c r="BZ107" s="41">
        <f t="shared" si="7"/>
        <v>0</v>
      </c>
      <c r="CA107" s="311"/>
      <c r="CB107" s="312"/>
      <c r="CC107" s="312"/>
      <c r="CD107" s="313"/>
      <c r="CE107" s="41">
        <f t="shared" si="8"/>
        <v>0</v>
      </c>
    </row>
    <row r="108" spans="1:83" s="33" customFormat="1" ht="13.5" customHeight="1">
      <c r="A108" s="34">
        <v>3</v>
      </c>
      <c r="B108" s="279">
        <v>23</v>
      </c>
      <c r="C108" s="261"/>
      <c r="D108" s="242"/>
      <c r="E108" s="242"/>
      <c r="F108" s="243"/>
      <c r="G108" s="381"/>
      <c r="H108" s="36">
        <f t="shared" si="9"/>
        <v>0</v>
      </c>
      <c r="I108" s="61"/>
      <c r="J108" s="61"/>
      <c r="K108" s="62"/>
      <c r="L108" s="224"/>
      <c r="M108" s="222"/>
      <c r="N108" s="222"/>
      <c r="O108" s="222"/>
      <c r="P108" s="222"/>
      <c r="Q108" s="222"/>
      <c r="R108" s="222"/>
      <c r="S108" s="222"/>
      <c r="T108" s="222"/>
      <c r="U108" s="217"/>
      <c r="V108" s="217"/>
      <c r="W108" s="217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5"/>
      <c r="AP108" s="225"/>
      <c r="AQ108" s="225"/>
      <c r="AR108" s="225"/>
      <c r="AS108" s="40">
        <f t="shared" si="5"/>
        <v>0</v>
      </c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17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5"/>
      <c r="BT108" s="225"/>
      <c r="BU108" s="40">
        <f t="shared" si="6"/>
        <v>0</v>
      </c>
      <c r="BV108" s="311"/>
      <c r="BW108" s="312"/>
      <c r="BX108" s="312"/>
      <c r="BY108" s="313"/>
      <c r="BZ108" s="41">
        <f t="shared" si="7"/>
        <v>0</v>
      </c>
      <c r="CA108" s="311"/>
      <c r="CB108" s="312"/>
      <c r="CC108" s="312"/>
      <c r="CD108" s="313"/>
      <c r="CE108" s="41">
        <f t="shared" si="8"/>
        <v>0</v>
      </c>
    </row>
    <row r="109" spans="1:83" s="33" customFormat="1" ht="13.5" customHeight="1">
      <c r="A109" s="34">
        <v>3</v>
      </c>
      <c r="B109" s="279">
        <v>24</v>
      </c>
      <c r="C109" s="261"/>
      <c r="D109" s="242"/>
      <c r="E109" s="242"/>
      <c r="F109" s="243"/>
      <c r="G109" s="381"/>
      <c r="H109" s="36">
        <f t="shared" si="9"/>
        <v>0</v>
      </c>
      <c r="I109" s="61"/>
      <c r="J109" s="61"/>
      <c r="K109" s="62"/>
      <c r="L109" s="216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8"/>
      <c r="AP109" s="218"/>
      <c r="AQ109" s="218"/>
      <c r="AR109" s="218"/>
      <c r="AS109" s="40">
        <f t="shared" si="5"/>
        <v>0</v>
      </c>
      <c r="AT109" s="299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1"/>
      <c r="BU109" s="40">
        <f t="shared" si="6"/>
        <v>0</v>
      </c>
      <c r="BV109" s="314"/>
      <c r="BW109" s="315"/>
      <c r="BX109" s="315"/>
      <c r="BY109" s="316"/>
      <c r="BZ109" s="41">
        <f t="shared" si="7"/>
        <v>0</v>
      </c>
      <c r="CA109" s="314"/>
      <c r="CB109" s="315"/>
      <c r="CC109" s="315"/>
      <c r="CD109" s="316"/>
      <c r="CE109" s="41">
        <f t="shared" si="8"/>
        <v>0</v>
      </c>
    </row>
    <row r="110" spans="1:83" s="33" customFormat="1" ht="13.5" customHeight="1">
      <c r="A110" s="34">
        <v>3</v>
      </c>
      <c r="B110" s="279">
        <v>25</v>
      </c>
      <c r="C110" s="263"/>
      <c r="D110" s="244"/>
      <c r="E110" s="244"/>
      <c r="F110" s="227"/>
      <c r="G110" s="381"/>
      <c r="H110" s="36">
        <f t="shared" si="9"/>
        <v>0</v>
      </c>
      <c r="I110" s="61"/>
      <c r="J110" s="61"/>
      <c r="K110" s="62"/>
      <c r="L110" s="224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5"/>
      <c r="AP110" s="225"/>
      <c r="AQ110" s="225"/>
      <c r="AR110" s="225"/>
      <c r="AS110" s="40">
        <f t="shared" si="5"/>
        <v>0</v>
      </c>
      <c r="AT110" s="288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90"/>
      <c r="BU110" s="40">
        <f t="shared" si="6"/>
        <v>0</v>
      </c>
      <c r="BV110" s="314"/>
      <c r="BW110" s="315"/>
      <c r="BX110" s="315"/>
      <c r="BY110" s="316"/>
      <c r="BZ110" s="41">
        <f t="shared" si="7"/>
        <v>0</v>
      </c>
      <c r="CA110" s="314"/>
      <c r="CB110" s="315"/>
      <c r="CC110" s="315"/>
      <c r="CD110" s="316"/>
      <c r="CE110" s="41">
        <f t="shared" si="8"/>
        <v>0</v>
      </c>
    </row>
    <row r="111" spans="1:83" s="33" customFormat="1" ht="13.5" customHeight="1">
      <c r="A111" s="34">
        <v>3</v>
      </c>
      <c r="B111" s="279">
        <v>26</v>
      </c>
      <c r="C111" s="263"/>
      <c r="D111" s="244"/>
      <c r="E111" s="244"/>
      <c r="F111" s="252"/>
      <c r="G111" s="381"/>
      <c r="H111" s="36">
        <f t="shared" si="9"/>
        <v>0</v>
      </c>
      <c r="I111" s="61"/>
      <c r="J111" s="61"/>
      <c r="K111" s="62"/>
      <c r="L111" s="224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5"/>
      <c r="AP111" s="225"/>
      <c r="AQ111" s="225"/>
      <c r="AR111" s="225"/>
      <c r="AS111" s="40">
        <f t="shared" si="5"/>
        <v>0</v>
      </c>
      <c r="AT111" s="288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90"/>
      <c r="BU111" s="40">
        <f t="shared" si="6"/>
        <v>0</v>
      </c>
      <c r="BV111" s="314"/>
      <c r="BW111" s="315"/>
      <c r="BX111" s="315"/>
      <c r="BY111" s="316"/>
      <c r="BZ111" s="41">
        <f t="shared" si="7"/>
        <v>0</v>
      </c>
      <c r="CA111" s="314"/>
      <c r="CB111" s="315"/>
      <c r="CC111" s="315"/>
      <c r="CD111" s="316"/>
      <c r="CE111" s="41">
        <f t="shared" si="8"/>
        <v>0</v>
      </c>
    </row>
    <row r="112" spans="1:83" s="33" customFormat="1" ht="13.5" customHeight="1">
      <c r="A112" s="34">
        <v>3</v>
      </c>
      <c r="B112" s="279">
        <v>27</v>
      </c>
      <c r="C112" s="267"/>
      <c r="D112" s="230"/>
      <c r="E112" s="230"/>
      <c r="F112" s="231"/>
      <c r="G112" s="381"/>
      <c r="H112" s="36">
        <f t="shared" si="9"/>
        <v>0</v>
      </c>
      <c r="I112" s="61"/>
      <c r="J112" s="61"/>
      <c r="K112" s="62"/>
      <c r="L112" s="216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8"/>
      <c r="AP112" s="218"/>
      <c r="AQ112" s="218"/>
      <c r="AR112" s="218"/>
      <c r="AS112" s="40">
        <f t="shared" si="5"/>
        <v>0</v>
      </c>
      <c r="AT112" s="299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1"/>
      <c r="BU112" s="40">
        <f t="shared" si="6"/>
        <v>0</v>
      </c>
      <c r="BV112" s="314"/>
      <c r="BW112" s="315"/>
      <c r="BX112" s="315"/>
      <c r="BY112" s="316"/>
      <c r="BZ112" s="41">
        <f t="shared" si="7"/>
        <v>0</v>
      </c>
      <c r="CA112" s="314"/>
      <c r="CB112" s="315"/>
      <c r="CC112" s="315"/>
      <c r="CD112" s="316"/>
      <c r="CE112" s="41">
        <f t="shared" si="8"/>
        <v>0</v>
      </c>
    </row>
    <row r="113" spans="1:83" s="33" customFormat="1" ht="13.5" customHeight="1">
      <c r="A113" s="34">
        <v>3</v>
      </c>
      <c r="B113" s="279">
        <v>28</v>
      </c>
      <c r="C113" s="267"/>
      <c r="D113" s="230"/>
      <c r="E113" s="230"/>
      <c r="F113" s="231"/>
      <c r="G113" s="381"/>
      <c r="H113" s="36">
        <f t="shared" si="9"/>
        <v>0</v>
      </c>
      <c r="I113" s="37"/>
      <c r="J113" s="37"/>
      <c r="K113" s="38"/>
      <c r="L113" s="216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8"/>
      <c r="AP113" s="218"/>
      <c r="AQ113" s="218"/>
      <c r="AR113" s="218"/>
      <c r="AS113" s="40">
        <f t="shared" si="5"/>
        <v>0</v>
      </c>
      <c r="AT113" s="216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8"/>
      <c r="BU113" s="40">
        <f t="shared" si="6"/>
        <v>0</v>
      </c>
      <c r="BV113" s="314"/>
      <c r="BW113" s="315"/>
      <c r="BX113" s="315"/>
      <c r="BY113" s="316"/>
      <c r="BZ113" s="41">
        <f t="shared" si="7"/>
        <v>0</v>
      </c>
      <c r="CA113" s="314"/>
      <c r="CB113" s="315"/>
      <c r="CC113" s="315"/>
      <c r="CD113" s="316"/>
      <c r="CE113" s="41">
        <f t="shared" si="8"/>
        <v>0</v>
      </c>
    </row>
    <row r="114" spans="1:83" s="33" customFormat="1" ht="13.5" customHeight="1">
      <c r="A114" s="34">
        <v>3</v>
      </c>
      <c r="B114" s="279">
        <v>29</v>
      </c>
      <c r="C114" s="267"/>
      <c r="D114" s="230"/>
      <c r="E114" s="230"/>
      <c r="F114" s="231"/>
      <c r="G114" s="381"/>
      <c r="H114" s="36">
        <f t="shared" si="9"/>
        <v>0</v>
      </c>
      <c r="I114" s="37"/>
      <c r="J114" s="37"/>
      <c r="K114" s="38"/>
      <c r="L114" s="216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8"/>
      <c r="AP114" s="218"/>
      <c r="AQ114" s="218"/>
      <c r="AR114" s="218"/>
      <c r="AS114" s="40">
        <f t="shared" si="5"/>
        <v>0</v>
      </c>
      <c r="AT114" s="216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8"/>
      <c r="BU114" s="40">
        <f t="shared" si="6"/>
        <v>0</v>
      </c>
      <c r="BV114" s="314"/>
      <c r="BW114" s="315"/>
      <c r="BX114" s="315"/>
      <c r="BY114" s="316"/>
      <c r="BZ114" s="41">
        <f t="shared" si="7"/>
        <v>0</v>
      </c>
      <c r="CA114" s="314"/>
      <c r="CB114" s="315"/>
      <c r="CC114" s="315"/>
      <c r="CD114" s="316"/>
      <c r="CE114" s="41">
        <f t="shared" si="8"/>
        <v>0</v>
      </c>
    </row>
    <row r="115" spans="1:83" s="33" customFormat="1" ht="13.5" customHeight="1">
      <c r="A115" s="34">
        <v>3</v>
      </c>
      <c r="B115" s="279">
        <v>30</v>
      </c>
      <c r="C115" s="267"/>
      <c r="D115" s="230"/>
      <c r="E115" s="230"/>
      <c r="F115" s="231"/>
      <c r="G115" s="381"/>
      <c r="H115" s="36">
        <f t="shared" si="9"/>
        <v>0</v>
      </c>
      <c r="I115" s="37"/>
      <c r="J115" s="37"/>
      <c r="K115" s="38"/>
      <c r="L115" s="216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8"/>
      <c r="AP115" s="218"/>
      <c r="AQ115" s="218"/>
      <c r="AR115" s="218"/>
      <c r="AS115" s="40">
        <f t="shared" si="5"/>
        <v>0</v>
      </c>
      <c r="AT115" s="216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8"/>
      <c r="BU115" s="40">
        <f t="shared" si="6"/>
        <v>0</v>
      </c>
      <c r="BV115" s="314"/>
      <c r="BW115" s="315"/>
      <c r="BX115" s="315"/>
      <c r="BY115" s="316"/>
      <c r="BZ115" s="41">
        <f t="shared" si="7"/>
        <v>0</v>
      </c>
      <c r="CA115" s="314"/>
      <c r="CB115" s="315"/>
      <c r="CC115" s="315"/>
      <c r="CD115" s="316"/>
      <c r="CE115" s="41">
        <f t="shared" si="8"/>
        <v>0</v>
      </c>
    </row>
    <row r="116" spans="1:83" s="33" customFormat="1" ht="13.5" customHeight="1">
      <c r="A116" s="34">
        <v>3</v>
      </c>
      <c r="B116" s="279">
        <v>31</v>
      </c>
      <c r="C116" s="267"/>
      <c r="D116" s="230"/>
      <c r="E116" s="230"/>
      <c r="F116" s="231"/>
      <c r="G116" s="381"/>
      <c r="H116" s="36">
        <f t="shared" si="9"/>
        <v>0</v>
      </c>
      <c r="I116" s="37"/>
      <c r="J116" s="37"/>
      <c r="K116" s="38"/>
      <c r="L116" s="216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8"/>
      <c r="AP116" s="218"/>
      <c r="AQ116" s="218"/>
      <c r="AR116" s="218"/>
      <c r="AS116" s="40">
        <f t="shared" si="5"/>
        <v>0</v>
      </c>
      <c r="AT116" s="216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8"/>
      <c r="BU116" s="40">
        <f t="shared" si="6"/>
        <v>0</v>
      </c>
      <c r="BV116" s="314"/>
      <c r="BW116" s="315"/>
      <c r="BX116" s="315"/>
      <c r="BY116" s="316"/>
      <c r="BZ116" s="41">
        <f t="shared" si="7"/>
        <v>0</v>
      </c>
      <c r="CA116" s="314"/>
      <c r="CB116" s="315"/>
      <c r="CC116" s="315"/>
      <c r="CD116" s="316"/>
      <c r="CE116" s="41">
        <f t="shared" si="8"/>
        <v>0</v>
      </c>
    </row>
    <row r="117" spans="1:83" s="33" customFormat="1" ht="13.5" customHeight="1">
      <c r="A117" s="34">
        <v>3</v>
      </c>
      <c r="B117" s="279">
        <v>32</v>
      </c>
      <c r="C117" s="267"/>
      <c r="D117" s="230"/>
      <c r="E117" s="230"/>
      <c r="F117" s="231"/>
      <c r="G117" s="381"/>
      <c r="H117" s="36">
        <f t="shared" si="9"/>
        <v>0</v>
      </c>
      <c r="I117" s="37"/>
      <c r="J117" s="37"/>
      <c r="K117" s="38"/>
      <c r="L117" s="216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8"/>
      <c r="AP117" s="218"/>
      <c r="AQ117" s="218"/>
      <c r="AR117" s="218"/>
      <c r="AS117" s="40">
        <f t="shared" si="5"/>
        <v>0</v>
      </c>
      <c r="AT117" s="296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8"/>
      <c r="BU117" s="40">
        <f t="shared" si="6"/>
        <v>0</v>
      </c>
      <c r="BV117" s="314"/>
      <c r="BW117" s="315"/>
      <c r="BX117" s="315"/>
      <c r="BY117" s="316"/>
      <c r="BZ117" s="41">
        <f t="shared" si="7"/>
        <v>0</v>
      </c>
      <c r="CA117" s="314"/>
      <c r="CB117" s="315"/>
      <c r="CC117" s="315"/>
      <c r="CD117" s="316"/>
      <c r="CE117" s="41">
        <f t="shared" si="8"/>
        <v>0</v>
      </c>
    </row>
    <row r="118" spans="1:83" s="33" customFormat="1" ht="13.5" customHeight="1">
      <c r="A118" s="34">
        <v>3</v>
      </c>
      <c r="B118" s="279">
        <v>33</v>
      </c>
      <c r="C118" s="267"/>
      <c r="D118" s="230"/>
      <c r="E118" s="230"/>
      <c r="F118" s="231"/>
      <c r="G118" s="381"/>
      <c r="H118" s="36">
        <f t="shared" si="9"/>
        <v>0</v>
      </c>
      <c r="I118" s="37"/>
      <c r="J118" s="37"/>
      <c r="K118" s="38"/>
      <c r="L118" s="216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8"/>
      <c r="AP118" s="218"/>
      <c r="AQ118" s="218"/>
      <c r="AR118" s="218"/>
      <c r="AS118" s="40">
        <f t="shared" si="5"/>
        <v>0</v>
      </c>
      <c r="AT118" s="296"/>
      <c r="AU118" s="297"/>
      <c r="AV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F118" s="297"/>
      <c r="BG118" s="297"/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8"/>
      <c r="BU118" s="40">
        <f t="shared" si="6"/>
        <v>0</v>
      </c>
      <c r="BV118" s="314"/>
      <c r="BW118" s="315"/>
      <c r="BX118" s="315"/>
      <c r="BY118" s="316"/>
      <c r="BZ118" s="41">
        <f t="shared" si="7"/>
        <v>0</v>
      </c>
      <c r="CA118" s="314"/>
      <c r="CB118" s="315"/>
      <c r="CC118" s="315"/>
      <c r="CD118" s="316"/>
      <c r="CE118" s="41">
        <f t="shared" si="8"/>
        <v>0</v>
      </c>
    </row>
    <row r="119" spans="1:83" s="33" customFormat="1" ht="13.5" customHeight="1">
      <c r="A119" s="34">
        <v>3</v>
      </c>
      <c r="B119" s="279">
        <v>34</v>
      </c>
      <c r="C119" s="270"/>
      <c r="D119" s="233"/>
      <c r="E119" s="233"/>
      <c r="F119" s="234"/>
      <c r="G119" s="381"/>
      <c r="H119" s="36">
        <f t="shared" si="9"/>
        <v>0</v>
      </c>
      <c r="I119" s="37"/>
      <c r="J119" s="37"/>
      <c r="K119" s="38"/>
      <c r="L119" s="216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8"/>
      <c r="AP119" s="218"/>
      <c r="AQ119" s="218"/>
      <c r="AR119" s="218"/>
      <c r="AS119" s="40">
        <f t="shared" si="5"/>
        <v>0</v>
      </c>
      <c r="AT119" s="296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8"/>
      <c r="BU119" s="40">
        <f t="shared" si="6"/>
        <v>0</v>
      </c>
      <c r="BV119" s="314"/>
      <c r="BW119" s="315"/>
      <c r="BX119" s="315"/>
      <c r="BY119" s="316"/>
      <c r="BZ119" s="41">
        <f t="shared" si="7"/>
        <v>0</v>
      </c>
      <c r="CA119" s="314"/>
      <c r="CB119" s="315"/>
      <c r="CC119" s="315"/>
      <c r="CD119" s="316"/>
      <c r="CE119" s="41">
        <f t="shared" si="8"/>
        <v>0</v>
      </c>
    </row>
    <row r="120" spans="1:83" s="33" customFormat="1" ht="13.5" customHeight="1">
      <c r="A120" s="34">
        <v>3</v>
      </c>
      <c r="B120" s="279">
        <v>35</v>
      </c>
      <c r="C120" s="270"/>
      <c r="D120" s="233"/>
      <c r="E120" s="233"/>
      <c r="F120" s="234"/>
      <c r="G120" s="381"/>
      <c r="H120" s="36">
        <f t="shared" si="9"/>
        <v>0</v>
      </c>
      <c r="I120" s="37"/>
      <c r="J120" s="37"/>
      <c r="K120" s="38"/>
      <c r="L120" s="216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8"/>
      <c r="AP120" s="218"/>
      <c r="AQ120" s="218"/>
      <c r="AR120" s="218"/>
      <c r="AS120" s="40">
        <f t="shared" si="5"/>
        <v>0</v>
      </c>
      <c r="AT120" s="296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8"/>
      <c r="BU120" s="40">
        <f t="shared" si="6"/>
        <v>0</v>
      </c>
      <c r="BV120" s="314"/>
      <c r="BW120" s="315"/>
      <c r="BX120" s="315"/>
      <c r="BY120" s="316"/>
      <c r="BZ120" s="41">
        <f t="shared" si="7"/>
        <v>0</v>
      </c>
      <c r="CA120" s="314"/>
      <c r="CB120" s="315"/>
      <c r="CC120" s="315"/>
      <c r="CD120" s="316"/>
      <c r="CE120" s="41">
        <f t="shared" si="8"/>
        <v>0</v>
      </c>
    </row>
    <row r="121" spans="1:83" s="33" customFormat="1" ht="13.5" customHeight="1">
      <c r="A121" s="34">
        <v>3</v>
      </c>
      <c r="B121" s="279">
        <v>36</v>
      </c>
      <c r="C121" s="270"/>
      <c r="D121" s="233"/>
      <c r="E121" s="233"/>
      <c r="F121" s="234"/>
      <c r="G121" s="381"/>
      <c r="H121" s="36">
        <f t="shared" si="9"/>
        <v>0</v>
      </c>
      <c r="I121" s="37"/>
      <c r="J121" s="37"/>
      <c r="K121" s="38"/>
      <c r="L121" s="219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1"/>
      <c r="AP121" s="221"/>
      <c r="AQ121" s="221"/>
      <c r="AR121" s="221"/>
      <c r="AS121" s="40">
        <f t="shared" si="5"/>
        <v>0</v>
      </c>
      <c r="AT121" s="219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1"/>
      <c r="BU121" s="40">
        <f t="shared" si="6"/>
        <v>0</v>
      </c>
      <c r="BV121" s="314"/>
      <c r="BW121" s="315"/>
      <c r="BX121" s="315"/>
      <c r="BY121" s="316"/>
      <c r="BZ121" s="41">
        <f t="shared" si="7"/>
        <v>0</v>
      </c>
      <c r="CA121" s="314"/>
      <c r="CB121" s="315"/>
      <c r="CC121" s="315"/>
      <c r="CD121" s="316"/>
      <c r="CE121" s="41">
        <f t="shared" si="8"/>
        <v>0</v>
      </c>
    </row>
    <row r="122" spans="1:83" s="33" customFormat="1" ht="13.5" customHeight="1">
      <c r="A122" s="34">
        <v>3</v>
      </c>
      <c r="B122" s="279">
        <v>37</v>
      </c>
      <c r="C122" s="270"/>
      <c r="D122" s="233"/>
      <c r="E122" s="233"/>
      <c r="F122" s="234"/>
      <c r="G122" s="381"/>
      <c r="H122" s="36">
        <f t="shared" si="9"/>
        <v>0</v>
      </c>
      <c r="I122" s="37"/>
      <c r="J122" s="37"/>
      <c r="K122" s="38"/>
      <c r="L122" s="219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1"/>
      <c r="AP122" s="221"/>
      <c r="AQ122" s="221"/>
      <c r="AR122" s="221"/>
      <c r="AS122" s="40">
        <f t="shared" si="5"/>
        <v>0</v>
      </c>
      <c r="AT122" s="219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1"/>
      <c r="BU122" s="40">
        <f t="shared" si="6"/>
        <v>0</v>
      </c>
      <c r="BV122" s="314"/>
      <c r="BW122" s="315"/>
      <c r="BX122" s="315"/>
      <c r="BY122" s="316"/>
      <c r="BZ122" s="41">
        <f t="shared" si="7"/>
        <v>0</v>
      </c>
      <c r="CA122" s="314"/>
      <c r="CB122" s="315"/>
      <c r="CC122" s="315"/>
      <c r="CD122" s="316"/>
      <c r="CE122" s="41">
        <f t="shared" si="8"/>
        <v>0</v>
      </c>
    </row>
    <row r="123" spans="1:83" s="33" customFormat="1" ht="13.5" customHeight="1">
      <c r="A123" s="34">
        <v>3</v>
      </c>
      <c r="B123" s="279">
        <v>38</v>
      </c>
      <c r="C123" s="270"/>
      <c r="D123" s="235"/>
      <c r="E123" s="235"/>
      <c r="F123" s="234"/>
      <c r="G123" s="381"/>
      <c r="H123" s="36">
        <f t="shared" si="9"/>
        <v>0</v>
      </c>
      <c r="I123" s="37"/>
      <c r="J123" s="37"/>
      <c r="K123" s="38"/>
      <c r="L123" s="219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1"/>
      <c r="AP123" s="221"/>
      <c r="AQ123" s="221"/>
      <c r="AR123" s="221"/>
      <c r="AS123" s="40">
        <f t="shared" si="5"/>
        <v>0</v>
      </c>
      <c r="AT123" s="219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1"/>
      <c r="BU123" s="40">
        <f t="shared" si="6"/>
        <v>0</v>
      </c>
      <c r="BV123" s="314"/>
      <c r="BW123" s="315"/>
      <c r="BX123" s="315"/>
      <c r="BY123" s="316"/>
      <c r="BZ123" s="41">
        <f t="shared" si="7"/>
        <v>0</v>
      </c>
      <c r="CA123" s="314"/>
      <c r="CB123" s="315"/>
      <c r="CC123" s="315"/>
      <c r="CD123" s="316"/>
      <c r="CE123" s="41">
        <f t="shared" si="8"/>
        <v>0</v>
      </c>
    </row>
    <row r="124" spans="1:83" s="33" customFormat="1" ht="13.5" customHeight="1">
      <c r="A124" s="34">
        <v>3</v>
      </c>
      <c r="B124" s="279">
        <v>39</v>
      </c>
      <c r="C124" s="270"/>
      <c r="D124" s="235"/>
      <c r="E124" s="235"/>
      <c r="F124" s="234"/>
      <c r="G124" s="381"/>
      <c r="H124" s="36">
        <f t="shared" si="9"/>
        <v>0</v>
      </c>
      <c r="I124" s="37"/>
      <c r="J124" s="37"/>
      <c r="K124" s="38"/>
      <c r="L124" s="219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1"/>
      <c r="AP124" s="221"/>
      <c r="AQ124" s="221"/>
      <c r="AR124" s="221"/>
      <c r="AS124" s="40">
        <f t="shared" si="5"/>
        <v>0</v>
      </c>
      <c r="AT124" s="219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1"/>
      <c r="BU124" s="40">
        <f t="shared" si="6"/>
        <v>0</v>
      </c>
      <c r="BV124" s="314"/>
      <c r="BW124" s="315"/>
      <c r="BX124" s="315"/>
      <c r="BY124" s="316"/>
      <c r="BZ124" s="41">
        <f t="shared" si="7"/>
        <v>0</v>
      </c>
      <c r="CA124" s="314"/>
      <c r="CB124" s="315"/>
      <c r="CC124" s="315"/>
      <c r="CD124" s="316"/>
      <c r="CE124" s="41">
        <f t="shared" si="8"/>
        <v>0</v>
      </c>
    </row>
    <row r="125" spans="1:83" s="33" customFormat="1" ht="13.5" customHeight="1">
      <c r="A125" s="34">
        <v>3</v>
      </c>
      <c r="B125" s="279">
        <v>40</v>
      </c>
      <c r="C125" s="270"/>
      <c r="D125" s="235"/>
      <c r="E125" s="235"/>
      <c r="F125" s="234"/>
      <c r="G125" s="381"/>
      <c r="H125" s="36">
        <f t="shared" si="9"/>
        <v>0</v>
      </c>
      <c r="I125" s="37"/>
      <c r="J125" s="37"/>
      <c r="K125" s="38"/>
      <c r="L125" s="219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1"/>
      <c r="AP125" s="221"/>
      <c r="AQ125" s="221"/>
      <c r="AR125" s="221"/>
      <c r="AS125" s="40">
        <f t="shared" si="5"/>
        <v>0</v>
      </c>
      <c r="AT125" s="219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1"/>
      <c r="BU125" s="40">
        <f t="shared" si="6"/>
        <v>0</v>
      </c>
      <c r="BV125" s="314"/>
      <c r="BW125" s="315"/>
      <c r="BX125" s="315"/>
      <c r="BY125" s="316"/>
      <c r="BZ125" s="41">
        <f t="shared" si="7"/>
        <v>0</v>
      </c>
      <c r="CA125" s="314"/>
      <c r="CB125" s="315"/>
      <c r="CC125" s="315"/>
      <c r="CD125" s="316"/>
      <c r="CE125" s="41">
        <f t="shared" si="8"/>
        <v>0</v>
      </c>
    </row>
    <row r="126" spans="1:83" s="33" customFormat="1" ht="13.5" customHeight="1">
      <c r="A126" s="50">
        <v>4</v>
      </c>
      <c r="B126" s="280">
        <v>1</v>
      </c>
      <c r="C126" s="261"/>
      <c r="D126" s="242"/>
      <c r="E126" s="242"/>
      <c r="F126" s="243"/>
      <c r="G126" s="381"/>
      <c r="H126" s="36">
        <f t="shared" si="9"/>
        <v>0</v>
      </c>
      <c r="I126" s="37"/>
      <c r="J126" s="37"/>
      <c r="K126" s="38"/>
      <c r="L126" s="219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2"/>
      <c r="AD126" s="222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1"/>
      <c r="AP126" s="221"/>
      <c r="AQ126" s="221"/>
      <c r="AR126" s="221"/>
      <c r="AS126" s="40">
        <f t="shared" si="5"/>
        <v>0</v>
      </c>
      <c r="AT126" s="219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1"/>
      <c r="BU126" s="40">
        <f t="shared" si="6"/>
        <v>0</v>
      </c>
      <c r="BV126" s="311"/>
      <c r="BW126" s="312"/>
      <c r="BX126" s="312"/>
      <c r="BY126" s="313"/>
      <c r="BZ126" s="41">
        <f t="shared" si="7"/>
        <v>0</v>
      </c>
      <c r="CA126" s="311"/>
      <c r="CB126" s="312"/>
      <c r="CC126" s="312"/>
      <c r="CD126" s="313"/>
      <c r="CE126" s="41">
        <f t="shared" si="8"/>
        <v>0</v>
      </c>
    </row>
    <row r="127" spans="1:83" s="33" customFormat="1" ht="13.5" customHeight="1">
      <c r="A127" s="50">
        <v>4</v>
      </c>
      <c r="B127" s="280">
        <v>2</v>
      </c>
      <c r="C127" s="261"/>
      <c r="D127" s="242"/>
      <c r="E127" s="242"/>
      <c r="F127" s="243"/>
      <c r="G127" s="381"/>
      <c r="H127" s="36">
        <f t="shared" si="9"/>
        <v>0</v>
      </c>
      <c r="I127" s="37"/>
      <c r="J127" s="37"/>
      <c r="K127" s="38"/>
      <c r="L127" s="219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2"/>
      <c r="AD127" s="222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1"/>
      <c r="AP127" s="221"/>
      <c r="AQ127" s="221"/>
      <c r="AR127" s="221"/>
      <c r="AS127" s="40">
        <f t="shared" si="5"/>
        <v>0</v>
      </c>
      <c r="AT127" s="219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1"/>
      <c r="BU127" s="40">
        <f t="shared" si="6"/>
        <v>0</v>
      </c>
      <c r="BV127" s="311"/>
      <c r="BW127" s="312"/>
      <c r="BX127" s="312"/>
      <c r="BY127" s="313"/>
      <c r="BZ127" s="41">
        <f t="shared" si="7"/>
        <v>0</v>
      </c>
      <c r="CA127" s="311"/>
      <c r="CB127" s="312"/>
      <c r="CC127" s="312"/>
      <c r="CD127" s="313"/>
      <c r="CE127" s="41">
        <f t="shared" si="8"/>
        <v>0</v>
      </c>
    </row>
    <row r="128" spans="1:83" s="33" customFormat="1" ht="13.5" customHeight="1">
      <c r="A128" s="50">
        <v>4</v>
      </c>
      <c r="B128" s="280">
        <v>3</v>
      </c>
      <c r="C128" s="264"/>
      <c r="D128" s="242"/>
      <c r="E128" s="242"/>
      <c r="F128" s="243"/>
      <c r="G128" s="381"/>
      <c r="H128" s="36">
        <f t="shared" si="9"/>
        <v>0</v>
      </c>
      <c r="I128" s="37"/>
      <c r="J128" s="37"/>
      <c r="K128" s="38"/>
      <c r="L128" s="219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1"/>
      <c r="AP128" s="221"/>
      <c r="AQ128" s="221"/>
      <c r="AR128" s="221"/>
      <c r="AS128" s="40">
        <f t="shared" si="5"/>
        <v>0</v>
      </c>
      <c r="AT128" s="219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1"/>
      <c r="BU128" s="40">
        <f t="shared" si="6"/>
        <v>0</v>
      </c>
      <c r="BV128" s="311"/>
      <c r="BW128" s="312"/>
      <c r="BX128" s="312"/>
      <c r="BY128" s="313"/>
      <c r="BZ128" s="41">
        <f t="shared" si="7"/>
        <v>0</v>
      </c>
      <c r="CA128" s="311"/>
      <c r="CB128" s="312"/>
      <c r="CC128" s="312"/>
      <c r="CD128" s="313"/>
      <c r="CE128" s="41">
        <f t="shared" si="8"/>
        <v>0</v>
      </c>
    </row>
    <row r="129" spans="1:83" s="33" customFormat="1" ht="13.5" customHeight="1">
      <c r="A129" s="50">
        <v>4</v>
      </c>
      <c r="B129" s="280">
        <v>4</v>
      </c>
      <c r="C129" s="261"/>
      <c r="D129" s="242"/>
      <c r="E129" s="242"/>
      <c r="F129" s="243"/>
      <c r="G129" s="381"/>
      <c r="H129" s="36">
        <f t="shared" si="9"/>
        <v>0</v>
      </c>
      <c r="I129" s="37"/>
      <c r="J129" s="37"/>
      <c r="K129" s="38"/>
      <c r="L129" s="219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1"/>
      <c r="AP129" s="221"/>
      <c r="AQ129" s="221"/>
      <c r="AR129" s="221"/>
      <c r="AS129" s="40">
        <f t="shared" si="5"/>
        <v>0</v>
      </c>
      <c r="AT129" s="219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1"/>
      <c r="BU129" s="40">
        <f t="shared" si="6"/>
        <v>0</v>
      </c>
      <c r="BV129" s="311"/>
      <c r="BW129" s="312"/>
      <c r="BX129" s="312"/>
      <c r="BY129" s="313"/>
      <c r="BZ129" s="41">
        <f t="shared" si="7"/>
        <v>0</v>
      </c>
      <c r="CA129" s="311"/>
      <c r="CB129" s="312"/>
      <c r="CC129" s="312"/>
      <c r="CD129" s="313"/>
      <c r="CE129" s="41">
        <f t="shared" si="8"/>
        <v>0</v>
      </c>
    </row>
    <row r="130" spans="1:83" s="33" customFormat="1" ht="13.5" customHeight="1">
      <c r="A130" s="50">
        <v>4</v>
      </c>
      <c r="B130" s="280">
        <v>5</v>
      </c>
      <c r="C130" s="261"/>
      <c r="D130" s="242"/>
      <c r="E130" s="242"/>
      <c r="F130" s="243"/>
      <c r="G130" s="381"/>
      <c r="H130" s="36">
        <f t="shared" si="9"/>
        <v>0</v>
      </c>
      <c r="I130" s="37"/>
      <c r="J130" s="37"/>
      <c r="K130" s="38"/>
      <c r="L130" s="219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1"/>
      <c r="AP130" s="221"/>
      <c r="AQ130" s="221"/>
      <c r="AR130" s="221"/>
      <c r="AS130" s="40">
        <f t="shared" si="5"/>
        <v>0</v>
      </c>
      <c r="AT130" s="219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1"/>
      <c r="BU130" s="40">
        <f t="shared" si="6"/>
        <v>0</v>
      </c>
      <c r="BV130" s="311"/>
      <c r="BW130" s="312"/>
      <c r="BX130" s="312"/>
      <c r="BY130" s="313"/>
      <c r="BZ130" s="41">
        <f t="shared" si="7"/>
        <v>0</v>
      </c>
      <c r="CA130" s="311"/>
      <c r="CB130" s="312"/>
      <c r="CC130" s="312"/>
      <c r="CD130" s="313"/>
      <c r="CE130" s="41">
        <f t="shared" si="8"/>
        <v>0</v>
      </c>
    </row>
    <row r="131" spans="1:83" s="33" customFormat="1" ht="13.5" customHeight="1">
      <c r="A131" s="50">
        <v>4</v>
      </c>
      <c r="B131" s="280">
        <v>6</v>
      </c>
      <c r="C131" s="261"/>
      <c r="D131" s="242"/>
      <c r="E131" s="242"/>
      <c r="F131" s="243"/>
      <c r="G131" s="381"/>
      <c r="H131" s="36">
        <f t="shared" si="9"/>
        <v>0</v>
      </c>
      <c r="I131" s="37"/>
      <c r="J131" s="37"/>
      <c r="K131" s="38"/>
      <c r="L131" s="224"/>
      <c r="M131" s="222"/>
      <c r="N131" s="222"/>
      <c r="O131" s="222"/>
      <c r="P131" s="222"/>
      <c r="Q131" s="222"/>
      <c r="R131" s="222"/>
      <c r="S131" s="222"/>
      <c r="T131" s="222"/>
      <c r="U131" s="220"/>
      <c r="V131" s="220"/>
      <c r="W131" s="220"/>
      <c r="X131" s="222"/>
      <c r="Y131" s="222"/>
      <c r="Z131" s="222"/>
      <c r="AA131" s="222"/>
      <c r="AB131" s="222"/>
      <c r="AC131" s="220"/>
      <c r="AD131" s="220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5"/>
      <c r="AP131" s="225"/>
      <c r="AQ131" s="225"/>
      <c r="AR131" s="225"/>
      <c r="AS131" s="40">
        <f t="shared" si="5"/>
        <v>0</v>
      </c>
      <c r="AT131" s="288"/>
      <c r="AU131" s="285"/>
      <c r="AV131" s="285"/>
      <c r="AW131" s="285"/>
      <c r="AX131" s="285"/>
      <c r="AY131" s="285"/>
      <c r="AZ131" s="285"/>
      <c r="BA131" s="285"/>
      <c r="BB131" s="285"/>
      <c r="BC131" s="222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90"/>
      <c r="BU131" s="40">
        <f t="shared" si="6"/>
        <v>0</v>
      </c>
      <c r="BV131" s="311"/>
      <c r="BW131" s="312"/>
      <c r="BX131" s="312"/>
      <c r="BY131" s="313"/>
      <c r="BZ131" s="41">
        <f t="shared" si="7"/>
        <v>0</v>
      </c>
      <c r="CA131" s="311"/>
      <c r="CB131" s="312"/>
      <c r="CC131" s="312"/>
      <c r="CD131" s="313"/>
      <c r="CE131" s="41">
        <f t="shared" si="8"/>
        <v>0</v>
      </c>
    </row>
    <row r="132" spans="1:83" s="33" customFormat="1" ht="13.5" customHeight="1">
      <c r="A132" s="50">
        <v>4</v>
      </c>
      <c r="B132" s="280">
        <v>7</v>
      </c>
      <c r="C132" s="264"/>
      <c r="D132" s="242"/>
      <c r="E132" s="242"/>
      <c r="F132" s="243"/>
      <c r="G132" s="381"/>
      <c r="H132" s="36">
        <f t="shared" si="9"/>
        <v>0</v>
      </c>
      <c r="I132" s="37"/>
      <c r="J132" s="37"/>
      <c r="K132" s="38"/>
      <c r="L132" s="224"/>
      <c r="M132" s="222"/>
      <c r="N132" s="222"/>
      <c r="O132" s="222"/>
      <c r="P132" s="222"/>
      <c r="Q132" s="222"/>
      <c r="R132" s="222"/>
      <c r="S132" s="222"/>
      <c r="T132" s="222"/>
      <c r="U132" s="220"/>
      <c r="V132" s="220"/>
      <c r="W132" s="220"/>
      <c r="X132" s="222"/>
      <c r="Y132" s="222"/>
      <c r="Z132" s="222"/>
      <c r="AA132" s="222"/>
      <c r="AB132" s="222"/>
      <c r="AC132" s="220"/>
      <c r="AD132" s="220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5"/>
      <c r="AP132" s="225"/>
      <c r="AQ132" s="225"/>
      <c r="AR132" s="225"/>
      <c r="AS132" s="40">
        <f t="shared" si="5"/>
        <v>0</v>
      </c>
      <c r="AT132" s="288"/>
      <c r="AU132" s="285"/>
      <c r="AV132" s="285"/>
      <c r="AW132" s="285"/>
      <c r="AX132" s="285"/>
      <c r="AY132" s="285"/>
      <c r="AZ132" s="285"/>
      <c r="BA132" s="285"/>
      <c r="BB132" s="285"/>
      <c r="BC132" s="222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85"/>
      <c r="BT132" s="290"/>
      <c r="BU132" s="40">
        <f t="shared" si="6"/>
        <v>0</v>
      </c>
      <c r="BV132" s="311"/>
      <c r="BW132" s="312"/>
      <c r="BX132" s="312"/>
      <c r="BY132" s="313"/>
      <c r="BZ132" s="41">
        <f t="shared" si="7"/>
        <v>0</v>
      </c>
      <c r="CA132" s="311"/>
      <c r="CB132" s="312"/>
      <c r="CC132" s="312"/>
      <c r="CD132" s="313"/>
      <c r="CE132" s="41">
        <f t="shared" si="8"/>
        <v>0</v>
      </c>
    </row>
    <row r="133" spans="1:83" s="33" customFormat="1" ht="13.5" customHeight="1">
      <c r="A133" s="50">
        <v>4</v>
      </c>
      <c r="B133" s="280">
        <v>8</v>
      </c>
      <c r="C133" s="261"/>
      <c r="D133" s="242"/>
      <c r="E133" s="242"/>
      <c r="F133" s="243"/>
      <c r="G133" s="381"/>
      <c r="H133" s="36">
        <f t="shared" si="9"/>
        <v>0</v>
      </c>
      <c r="I133" s="37"/>
      <c r="J133" s="37"/>
      <c r="K133" s="38"/>
      <c r="L133" s="224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5"/>
      <c r="AP133" s="225"/>
      <c r="AQ133" s="225"/>
      <c r="AR133" s="225"/>
      <c r="AS133" s="40">
        <f t="shared" si="5"/>
        <v>0</v>
      </c>
      <c r="AT133" s="288"/>
      <c r="AU133" s="285"/>
      <c r="AV133" s="285"/>
      <c r="AW133" s="285"/>
      <c r="AX133" s="285"/>
      <c r="AY133" s="285"/>
      <c r="AZ133" s="285"/>
      <c r="BA133" s="285"/>
      <c r="BB133" s="285"/>
      <c r="BC133" s="222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90"/>
      <c r="BU133" s="40">
        <f t="shared" si="6"/>
        <v>0</v>
      </c>
      <c r="BV133" s="311"/>
      <c r="BW133" s="312"/>
      <c r="BX133" s="312"/>
      <c r="BY133" s="313"/>
      <c r="BZ133" s="41">
        <f t="shared" si="7"/>
        <v>0</v>
      </c>
      <c r="CA133" s="311"/>
      <c r="CB133" s="312"/>
      <c r="CC133" s="312"/>
      <c r="CD133" s="313"/>
      <c r="CE133" s="41">
        <f t="shared" si="8"/>
        <v>0</v>
      </c>
    </row>
    <row r="134" spans="1:83" s="33" customFormat="1" ht="13.5" customHeight="1">
      <c r="A134" s="50">
        <v>4</v>
      </c>
      <c r="B134" s="280">
        <v>9</v>
      </c>
      <c r="C134" s="261"/>
      <c r="D134" s="242"/>
      <c r="E134" s="242"/>
      <c r="F134" s="243"/>
      <c r="G134" s="381"/>
      <c r="H134" s="36">
        <f t="shared" si="9"/>
        <v>0</v>
      </c>
      <c r="I134" s="37"/>
      <c r="J134" s="37"/>
      <c r="K134" s="38"/>
      <c r="L134" s="224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5"/>
      <c r="AP134" s="225"/>
      <c r="AQ134" s="225"/>
      <c r="AR134" s="225"/>
      <c r="AS134" s="40">
        <f aca="true" t="shared" si="10" ref="AS134:AS197">COUNT(L134:AR134)</f>
        <v>0</v>
      </c>
      <c r="AT134" s="288"/>
      <c r="AU134" s="285"/>
      <c r="AV134" s="285"/>
      <c r="AW134" s="285"/>
      <c r="AX134" s="285"/>
      <c r="AY134" s="285"/>
      <c r="AZ134" s="285"/>
      <c r="BA134" s="285"/>
      <c r="BB134" s="285"/>
      <c r="BC134" s="222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90"/>
      <c r="BU134" s="40">
        <f aca="true" t="shared" si="11" ref="BU134:BU197">COUNT(AT134:BT134)</f>
        <v>0</v>
      </c>
      <c r="BV134" s="311"/>
      <c r="BW134" s="312"/>
      <c r="BX134" s="312"/>
      <c r="BY134" s="313"/>
      <c r="BZ134" s="41">
        <f t="shared" si="7"/>
        <v>0</v>
      </c>
      <c r="CA134" s="311"/>
      <c r="CB134" s="312"/>
      <c r="CC134" s="312"/>
      <c r="CD134" s="313"/>
      <c r="CE134" s="41">
        <f t="shared" si="8"/>
        <v>0</v>
      </c>
    </row>
    <row r="135" spans="1:83" s="33" customFormat="1" ht="13.5" customHeight="1">
      <c r="A135" s="50">
        <v>4</v>
      </c>
      <c r="B135" s="280">
        <v>10</v>
      </c>
      <c r="C135" s="261"/>
      <c r="D135" s="242"/>
      <c r="E135" s="242"/>
      <c r="F135" s="243"/>
      <c r="G135" s="381"/>
      <c r="H135" s="36">
        <f t="shared" si="9"/>
        <v>0</v>
      </c>
      <c r="I135" s="37"/>
      <c r="J135" s="37"/>
      <c r="K135" s="38"/>
      <c r="L135" s="219"/>
      <c r="M135" s="220"/>
      <c r="N135" s="220"/>
      <c r="O135" s="220"/>
      <c r="P135" s="220"/>
      <c r="Q135" s="220"/>
      <c r="R135" s="220"/>
      <c r="S135" s="220"/>
      <c r="T135" s="220"/>
      <c r="U135" s="222"/>
      <c r="V135" s="222"/>
      <c r="W135" s="222"/>
      <c r="X135" s="220"/>
      <c r="Y135" s="220"/>
      <c r="Z135" s="220"/>
      <c r="AA135" s="220"/>
      <c r="AB135" s="220"/>
      <c r="AC135" s="222"/>
      <c r="AD135" s="222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1"/>
      <c r="AP135" s="221"/>
      <c r="AQ135" s="221"/>
      <c r="AR135" s="221"/>
      <c r="AS135" s="40">
        <f t="shared" si="10"/>
        <v>0</v>
      </c>
      <c r="AT135" s="219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1"/>
      <c r="BU135" s="40">
        <f t="shared" si="11"/>
        <v>0</v>
      </c>
      <c r="BV135" s="311"/>
      <c r="BW135" s="312"/>
      <c r="BX135" s="312"/>
      <c r="BY135" s="313"/>
      <c r="BZ135" s="41">
        <f aca="true" t="shared" si="12" ref="BZ135:BZ198">COUNT(BV135:BY135)</f>
        <v>0</v>
      </c>
      <c r="CA135" s="311"/>
      <c r="CB135" s="312"/>
      <c r="CC135" s="312"/>
      <c r="CD135" s="313"/>
      <c r="CE135" s="41">
        <f aca="true" t="shared" si="13" ref="CE135:CE198">COUNT(CA135:CD135)</f>
        <v>0</v>
      </c>
    </row>
    <row r="136" spans="1:83" s="33" customFormat="1" ht="13.5" customHeight="1">
      <c r="A136" s="50">
        <v>4</v>
      </c>
      <c r="B136" s="280">
        <v>11</v>
      </c>
      <c r="C136" s="261"/>
      <c r="D136" s="242"/>
      <c r="E136" s="242"/>
      <c r="F136" s="243"/>
      <c r="G136" s="381"/>
      <c r="H136" s="36">
        <f aca="true" t="shared" si="14" ref="H136:H199">COUNT(L136:AR136,AT136:BT136,BV136:BX136)</f>
        <v>0</v>
      </c>
      <c r="I136" s="37"/>
      <c r="J136" s="37"/>
      <c r="K136" s="38"/>
      <c r="L136" s="219"/>
      <c r="M136" s="220"/>
      <c r="N136" s="220"/>
      <c r="O136" s="220"/>
      <c r="P136" s="220"/>
      <c r="Q136" s="220"/>
      <c r="R136" s="220"/>
      <c r="S136" s="220"/>
      <c r="T136" s="220"/>
      <c r="U136" s="222"/>
      <c r="V136" s="222"/>
      <c r="W136" s="222"/>
      <c r="X136" s="220"/>
      <c r="Y136" s="220"/>
      <c r="Z136" s="220"/>
      <c r="AA136" s="220"/>
      <c r="AB136" s="220"/>
      <c r="AC136" s="222"/>
      <c r="AD136" s="222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1"/>
      <c r="AP136" s="221"/>
      <c r="AQ136" s="221"/>
      <c r="AR136" s="221"/>
      <c r="AS136" s="40">
        <f t="shared" si="10"/>
        <v>0</v>
      </c>
      <c r="AT136" s="219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1"/>
      <c r="BU136" s="40">
        <f t="shared" si="11"/>
        <v>0</v>
      </c>
      <c r="BV136" s="311"/>
      <c r="BW136" s="312"/>
      <c r="BX136" s="312"/>
      <c r="BY136" s="313"/>
      <c r="BZ136" s="41">
        <f t="shared" si="12"/>
        <v>0</v>
      </c>
      <c r="CA136" s="311"/>
      <c r="CB136" s="312"/>
      <c r="CC136" s="312"/>
      <c r="CD136" s="313"/>
      <c r="CE136" s="41">
        <f t="shared" si="13"/>
        <v>0</v>
      </c>
    </row>
    <row r="137" spans="1:83" s="33" customFormat="1" ht="13.5" customHeight="1">
      <c r="A137" s="50">
        <v>4</v>
      </c>
      <c r="B137" s="280">
        <v>12</v>
      </c>
      <c r="C137" s="261"/>
      <c r="D137" s="242"/>
      <c r="E137" s="242"/>
      <c r="F137" s="243"/>
      <c r="G137" s="381"/>
      <c r="H137" s="36">
        <f t="shared" si="14"/>
        <v>0</v>
      </c>
      <c r="I137" s="37"/>
      <c r="J137" s="37"/>
      <c r="K137" s="38"/>
      <c r="L137" s="219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1"/>
      <c r="AP137" s="221"/>
      <c r="AQ137" s="221"/>
      <c r="AR137" s="221"/>
      <c r="AS137" s="40">
        <f t="shared" si="10"/>
        <v>0</v>
      </c>
      <c r="AT137" s="219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1"/>
      <c r="BU137" s="40">
        <f t="shared" si="11"/>
        <v>0</v>
      </c>
      <c r="BV137" s="311"/>
      <c r="BW137" s="312"/>
      <c r="BX137" s="312"/>
      <c r="BY137" s="313"/>
      <c r="BZ137" s="41">
        <f t="shared" si="12"/>
        <v>0</v>
      </c>
      <c r="CA137" s="311"/>
      <c r="CB137" s="312"/>
      <c r="CC137" s="312"/>
      <c r="CD137" s="313"/>
      <c r="CE137" s="41">
        <f t="shared" si="13"/>
        <v>0</v>
      </c>
    </row>
    <row r="138" spans="1:83" s="33" customFormat="1" ht="13.5" customHeight="1">
      <c r="A138" s="50">
        <v>4</v>
      </c>
      <c r="B138" s="280">
        <v>13</v>
      </c>
      <c r="C138" s="261"/>
      <c r="D138" s="242"/>
      <c r="E138" s="242"/>
      <c r="F138" s="243"/>
      <c r="G138" s="381"/>
      <c r="H138" s="36">
        <f t="shared" si="14"/>
        <v>0</v>
      </c>
      <c r="I138" s="37"/>
      <c r="J138" s="37"/>
      <c r="K138" s="38"/>
      <c r="L138" s="219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1"/>
      <c r="AP138" s="221"/>
      <c r="AQ138" s="221"/>
      <c r="AR138" s="221"/>
      <c r="AS138" s="40">
        <f t="shared" si="10"/>
        <v>0</v>
      </c>
      <c r="AT138" s="219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1"/>
      <c r="BU138" s="40">
        <f t="shared" si="11"/>
        <v>0</v>
      </c>
      <c r="BV138" s="311"/>
      <c r="BW138" s="312"/>
      <c r="BX138" s="312"/>
      <c r="BY138" s="313"/>
      <c r="BZ138" s="41">
        <f t="shared" si="12"/>
        <v>0</v>
      </c>
      <c r="CA138" s="311"/>
      <c r="CB138" s="312"/>
      <c r="CC138" s="312"/>
      <c r="CD138" s="313"/>
      <c r="CE138" s="41">
        <f t="shared" si="13"/>
        <v>0</v>
      </c>
    </row>
    <row r="139" spans="1:83" s="33" customFormat="1" ht="13.5" customHeight="1">
      <c r="A139" s="50">
        <v>4</v>
      </c>
      <c r="B139" s="280">
        <v>14</v>
      </c>
      <c r="C139" s="264"/>
      <c r="D139" s="242"/>
      <c r="E139" s="242"/>
      <c r="F139" s="243"/>
      <c r="G139" s="381"/>
      <c r="H139" s="36">
        <f t="shared" si="14"/>
        <v>0</v>
      </c>
      <c r="I139" s="37"/>
      <c r="J139" s="37"/>
      <c r="K139" s="38"/>
      <c r="L139" s="219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1"/>
      <c r="AP139" s="221"/>
      <c r="AQ139" s="221"/>
      <c r="AR139" s="221"/>
      <c r="AS139" s="40">
        <f t="shared" si="10"/>
        <v>0</v>
      </c>
      <c r="AT139" s="219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1"/>
      <c r="BU139" s="40">
        <f t="shared" si="11"/>
        <v>0</v>
      </c>
      <c r="BV139" s="311"/>
      <c r="BW139" s="312"/>
      <c r="BX139" s="312"/>
      <c r="BY139" s="313"/>
      <c r="BZ139" s="41">
        <f t="shared" si="12"/>
        <v>0</v>
      </c>
      <c r="CA139" s="311"/>
      <c r="CB139" s="312"/>
      <c r="CC139" s="312"/>
      <c r="CD139" s="313"/>
      <c r="CE139" s="41">
        <f t="shared" si="13"/>
        <v>0</v>
      </c>
    </row>
    <row r="140" spans="1:83" s="33" customFormat="1" ht="13.5" customHeight="1">
      <c r="A140" s="50">
        <v>4</v>
      </c>
      <c r="B140" s="280">
        <v>15</v>
      </c>
      <c r="C140" s="261"/>
      <c r="D140" s="242"/>
      <c r="E140" s="242"/>
      <c r="F140" s="243"/>
      <c r="G140" s="381"/>
      <c r="H140" s="36">
        <f t="shared" si="14"/>
        <v>0</v>
      </c>
      <c r="I140" s="37"/>
      <c r="J140" s="37"/>
      <c r="K140" s="38"/>
      <c r="L140" s="219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1"/>
      <c r="AP140" s="221"/>
      <c r="AQ140" s="221"/>
      <c r="AR140" s="221"/>
      <c r="AS140" s="40">
        <f t="shared" si="10"/>
        <v>0</v>
      </c>
      <c r="AT140" s="219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1"/>
      <c r="BU140" s="40">
        <f t="shared" si="11"/>
        <v>0</v>
      </c>
      <c r="BV140" s="311"/>
      <c r="BW140" s="312"/>
      <c r="BX140" s="312"/>
      <c r="BY140" s="313"/>
      <c r="BZ140" s="41">
        <f t="shared" si="12"/>
        <v>0</v>
      </c>
      <c r="CA140" s="311"/>
      <c r="CB140" s="312"/>
      <c r="CC140" s="312"/>
      <c r="CD140" s="313"/>
      <c r="CE140" s="41">
        <f t="shared" si="13"/>
        <v>0</v>
      </c>
    </row>
    <row r="141" spans="1:83" s="33" customFormat="1" ht="13.5" customHeight="1">
      <c r="A141" s="50">
        <v>4</v>
      </c>
      <c r="B141" s="280">
        <v>16</v>
      </c>
      <c r="C141" s="261"/>
      <c r="D141" s="242"/>
      <c r="E141" s="242"/>
      <c r="F141" s="243"/>
      <c r="G141" s="381"/>
      <c r="H141" s="36">
        <f t="shared" si="14"/>
        <v>0</v>
      </c>
      <c r="I141" s="37"/>
      <c r="J141" s="37"/>
      <c r="K141" s="38"/>
      <c r="L141" s="219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1"/>
      <c r="AP141" s="221"/>
      <c r="AQ141" s="221"/>
      <c r="AR141" s="221"/>
      <c r="AS141" s="40">
        <f t="shared" si="10"/>
        <v>0</v>
      </c>
      <c r="AT141" s="219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1"/>
      <c r="BU141" s="40">
        <f t="shared" si="11"/>
        <v>0</v>
      </c>
      <c r="BV141" s="311"/>
      <c r="BW141" s="312"/>
      <c r="BX141" s="312"/>
      <c r="BY141" s="313"/>
      <c r="BZ141" s="41">
        <f t="shared" si="12"/>
        <v>0</v>
      </c>
      <c r="CA141" s="311"/>
      <c r="CB141" s="312"/>
      <c r="CC141" s="312"/>
      <c r="CD141" s="313"/>
      <c r="CE141" s="41">
        <f t="shared" si="13"/>
        <v>0</v>
      </c>
    </row>
    <row r="142" spans="1:83" s="33" customFormat="1" ht="13.5" customHeight="1">
      <c r="A142" s="50">
        <v>4</v>
      </c>
      <c r="B142" s="280">
        <v>17</v>
      </c>
      <c r="C142" s="261"/>
      <c r="D142" s="242"/>
      <c r="E142" s="242"/>
      <c r="F142" s="243"/>
      <c r="G142" s="381"/>
      <c r="H142" s="36">
        <f t="shared" si="14"/>
        <v>0</v>
      </c>
      <c r="I142" s="37"/>
      <c r="J142" s="37"/>
      <c r="K142" s="38"/>
      <c r="L142" s="219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1"/>
      <c r="AP142" s="221"/>
      <c r="AQ142" s="221"/>
      <c r="AR142" s="221"/>
      <c r="AS142" s="40">
        <f t="shared" si="10"/>
        <v>0</v>
      </c>
      <c r="AT142" s="219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1"/>
      <c r="BU142" s="40">
        <f t="shared" si="11"/>
        <v>0</v>
      </c>
      <c r="BV142" s="311"/>
      <c r="BW142" s="312"/>
      <c r="BX142" s="312"/>
      <c r="BY142" s="313"/>
      <c r="BZ142" s="41">
        <f t="shared" si="12"/>
        <v>0</v>
      </c>
      <c r="CA142" s="311"/>
      <c r="CB142" s="312"/>
      <c r="CC142" s="312"/>
      <c r="CD142" s="313"/>
      <c r="CE142" s="41">
        <f t="shared" si="13"/>
        <v>0</v>
      </c>
    </row>
    <row r="143" spans="1:83" s="33" customFormat="1" ht="13.5" customHeight="1">
      <c r="A143" s="50">
        <v>4</v>
      </c>
      <c r="B143" s="280">
        <v>18</v>
      </c>
      <c r="C143" s="261"/>
      <c r="D143" s="242"/>
      <c r="E143" s="242"/>
      <c r="F143" s="243"/>
      <c r="G143" s="381"/>
      <c r="H143" s="36">
        <f t="shared" si="14"/>
        <v>0</v>
      </c>
      <c r="I143" s="37"/>
      <c r="J143" s="37"/>
      <c r="K143" s="38"/>
      <c r="L143" s="219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1"/>
      <c r="AP143" s="221"/>
      <c r="AQ143" s="221"/>
      <c r="AR143" s="221"/>
      <c r="AS143" s="40">
        <f t="shared" si="10"/>
        <v>0</v>
      </c>
      <c r="AT143" s="219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1"/>
      <c r="BU143" s="40">
        <f t="shared" si="11"/>
        <v>0</v>
      </c>
      <c r="BV143" s="311"/>
      <c r="BW143" s="312"/>
      <c r="BX143" s="312"/>
      <c r="BY143" s="313"/>
      <c r="BZ143" s="41">
        <f t="shared" si="12"/>
        <v>0</v>
      </c>
      <c r="CA143" s="311"/>
      <c r="CB143" s="312"/>
      <c r="CC143" s="312"/>
      <c r="CD143" s="313"/>
      <c r="CE143" s="41">
        <f t="shared" si="13"/>
        <v>0</v>
      </c>
    </row>
    <row r="144" spans="1:83" s="33" customFormat="1" ht="13.5" customHeight="1">
      <c r="A144" s="50">
        <v>4</v>
      </c>
      <c r="B144" s="280">
        <v>19</v>
      </c>
      <c r="C144" s="264"/>
      <c r="D144" s="232"/>
      <c r="E144" s="232"/>
      <c r="F144" s="243"/>
      <c r="G144" s="381"/>
      <c r="H144" s="36">
        <f t="shared" si="14"/>
        <v>0</v>
      </c>
      <c r="I144" s="37"/>
      <c r="J144" s="37"/>
      <c r="K144" s="38"/>
      <c r="L144" s="219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1"/>
      <c r="AP144" s="221"/>
      <c r="AQ144" s="221"/>
      <c r="AR144" s="221"/>
      <c r="AS144" s="40">
        <f t="shared" si="10"/>
        <v>0</v>
      </c>
      <c r="AT144" s="219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1"/>
      <c r="BU144" s="40">
        <f t="shared" si="11"/>
        <v>0</v>
      </c>
      <c r="BV144" s="311"/>
      <c r="BW144" s="312"/>
      <c r="BX144" s="312"/>
      <c r="BY144" s="313"/>
      <c r="BZ144" s="41">
        <f t="shared" si="12"/>
        <v>0</v>
      </c>
      <c r="CA144" s="311"/>
      <c r="CB144" s="312"/>
      <c r="CC144" s="312"/>
      <c r="CD144" s="313"/>
      <c r="CE144" s="41">
        <f t="shared" si="13"/>
        <v>0</v>
      </c>
    </row>
    <row r="145" spans="1:83" s="33" customFormat="1" ht="13.5" customHeight="1">
      <c r="A145" s="50">
        <v>4</v>
      </c>
      <c r="B145" s="280">
        <v>20</v>
      </c>
      <c r="C145" s="267"/>
      <c r="D145" s="253"/>
      <c r="E145" s="253"/>
      <c r="F145" s="254"/>
      <c r="G145" s="381"/>
      <c r="H145" s="36">
        <f t="shared" si="14"/>
        <v>0</v>
      </c>
      <c r="I145" s="37"/>
      <c r="J145" s="37"/>
      <c r="K145" s="38"/>
      <c r="L145" s="219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1"/>
      <c r="AP145" s="221"/>
      <c r="AQ145" s="221"/>
      <c r="AR145" s="221"/>
      <c r="AS145" s="40">
        <f t="shared" si="10"/>
        <v>0</v>
      </c>
      <c r="AT145" s="219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1"/>
      <c r="BU145" s="40">
        <f t="shared" si="11"/>
        <v>0</v>
      </c>
      <c r="BV145" s="311"/>
      <c r="BW145" s="312"/>
      <c r="BX145" s="312"/>
      <c r="BY145" s="313"/>
      <c r="BZ145" s="41">
        <f t="shared" si="12"/>
        <v>0</v>
      </c>
      <c r="CA145" s="311"/>
      <c r="CB145" s="312"/>
      <c r="CC145" s="312"/>
      <c r="CD145" s="313"/>
      <c r="CE145" s="41">
        <f t="shared" si="13"/>
        <v>0</v>
      </c>
    </row>
    <row r="146" spans="1:83" s="33" customFormat="1" ht="13.5" customHeight="1">
      <c r="A146" s="50">
        <v>4</v>
      </c>
      <c r="B146" s="280">
        <v>21</v>
      </c>
      <c r="C146" s="271"/>
      <c r="D146" s="240"/>
      <c r="E146" s="240"/>
      <c r="F146" s="255"/>
      <c r="G146" s="381"/>
      <c r="H146" s="36">
        <f t="shared" si="14"/>
        <v>0</v>
      </c>
      <c r="I146" s="37"/>
      <c r="J146" s="37"/>
      <c r="K146" s="38"/>
      <c r="L146" s="219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1"/>
      <c r="AP146" s="221"/>
      <c r="AQ146" s="221"/>
      <c r="AR146" s="221"/>
      <c r="AS146" s="40">
        <f t="shared" si="10"/>
        <v>0</v>
      </c>
      <c r="AT146" s="219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1"/>
      <c r="BU146" s="40">
        <f t="shared" si="11"/>
        <v>0</v>
      </c>
      <c r="BV146" s="311"/>
      <c r="BW146" s="312"/>
      <c r="BX146" s="312"/>
      <c r="BY146" s="313"/>
      <c r="BZ146" s="41">
        <f t="shared" si="12"/>
        <v>0</v>
      </c>
      <c r="CA146" s="311"/>
      <c r="CB146" s="312"/>
      <c r="CC146" s="312"/>
      <c r="CD146" s="313"/>
      <c r="CE146" s="41">
        <f t="shared" si="13"/>
        <v>0</v>
      </c>
    </row>
    <row r="147" spans="1:83" s="33" customFormat="1" ht="13.5" customHeight="1">
      <c r="A147" s="50">
        <v>4</v>
      </c>
      <c r="B147" s="280">
        <v>22</v>
      </c>
      <c r="C147" s="263"/>
      <c r="D147" s="244"/>
      <c r="E147" s="244"/>
      <c r="F147" s="254"/>
      <c r="G147" s="381"/>
      <c r="H147" s="36">
        <f t="shared" si="14"/>
        <v>0</v>
      </c>
      <c r="I147" s="37"/>
      <c r="J147" s="37"/>
      <c r="K147" s="38"/>
      <c r="L147" s="219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1"/>
      <c r="AP147" s="221"/>
      <c r="AQ147" s="221"/>
      <c r="AR147" s="221"/>
      <c r="AS147" s="40">
        <f t="shared" si="10"/>
        <v>0</v>
      </c>
      <c r="AT147" s="219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1"/>
      <c r="BU147" s="40">
        <f t="shared" si="11"/>
        <v>0</v>
      </c>
      <c r="BV147" s="311"/>
      <c r="BW147" s="312"/>
      <c r="BX147" s="312"/>
      <c r="BY147" s="313"/>
      <c r="BZ147" s="41">
        <f t="shared" si="12"/>
        <v>0</v>
      </c>
      <c r="CA147" s="311"/>
      <c r="CB147" s="312"/>
      <c r="CC147" s="312"/>
      <c r="CD147" s="313"/>
      <c r="CE147" s="41">
        <f t="shared" si="13"/>
        <v>0</v>
      </c>
    </row>
    <row r="148" spans="1:83" s="33" customFormat="1" ht="13.5" customHeight="1">
      <c r="A148" s="50">
        <v>4</v>
      </c>
      <c r="B148" s="280">
        <v>23</v>
      </c>
      <c r="C148" s="261"/>
      <c r="D148" s="242"/>
      <c r="E148" s="242"/>
      <c r="F148" s="243"/>
      <c r="G148" s="381"/>
      <c r="H148" s="36">
        <f t="shared" si="14"/>
        <v>0</v>
      </c>
      <c r="I148" s="37"/>
      <c r="J148" s="37"/>
      <c r="K148" s="38"/>
      <c r="L148" s="219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1"/>
      <c r="AP148" s="221"/>
      <c r="AQ148" s="221"/>
      <c r="AR148" s="221"/>
      <c r="AS148" s="40">
        <f t="shared" si="10"/>
        <v>0</v>
      </c>
      <c r="AT148" s="219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1"/>
      <c r="BU148" s="40">
        <f t="shared" si="11"/>
        <v>0</v>
      </c>
      <c r="BV148" s="311"/>
      <c r="BW148" s="312"/>
      <c r="BX148" s="312"/>
      <c r="BY148" s="313"/>
      <c r="BZ148" s="41">
        <f t="shared" si="12"/>
        <v>0</v>
      </c>
      <c r="CA148" s="311"/>
      <c r="CB148" s="312"/>
      <c r="CC148" s="312"/>
      <c r="CD148" s="313"/>
      <c r="CE148" s="41">
        <f t="shared" si="13"/>
        <v>0</v>
      </c>
    </row>
    <row r="149" spans="1:83" s="33" customFormat="1" ht="13.5" customHeight="1">
      <c r="A149" s="50">
        <v>4</v>
      </c>
      <c r="B149" s="280">
        <v>24</v>
      </c>
      <c r="C149" s="264"/>
      <c r="D149" s="232"/>
      <c r="E149" s="232"/>
      <c r="F149" s="243"/>
      <c r="G149" s="381"/>
      <c r="H149" s="36">
        <f t="shared" si="14"/>
        <v>0</v>
      </c>
      <c r="I149" s="37"/>
      <c r="J149" s="37"/>
      <c r="K149" s="38"/>
      <c r="L149" s="219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1"/>
      <c r="AP149" s="221"/>
      <c r="AQ149" s="221"/>
      <c r="AR149" s="221"/>
      <c r="AS149" s="40">
        <f t="shared" si="10"/>
        <v>0</v>
      </c>
      <c r="AT149" s="219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1"/>
      <c r="BU149" s="40">
        <f t="shared" si="11"/>
        <v>0</v>
      </c>
      <c r="BV149" s="311"/>
      <c r="BW149" s="312"/>
      <c r="BX149" s="312"/>
      <c r="BY149" s="313"/>
      <c r="BZ149" s="41">
        <f t="shared" si="12"/>
        <v>0</v>
      </c>
      <c r="CA149" s="311"/>
      <c r="CB149" s="312"/>
      <c r="CC149" s="312"/>
      <c r="CD149" s="313"/>
      <c r="CE149" s="41">
        <f t="shared" si="13"/>
        <v>0</v>
      </c>
    </row>
    <row r="150" spans="1:83" s="33" customFormat="1" ht="13.5" customHeight="1">
      <c r="A150" s="50">
        <v>4</v>
      </c>
      <c r="B150" s="280">
        <v>25</v>
      </c>
      <c r="C150" s="261"/>
      <c r="D150" s="242"/>
      <c r="E150" s="242"/>
      <c r="F150" s="243"/>
      <c r="G150" s="381"/>
      <c r="H150" s="36">
        <f t="shared" si="14"/>
        <v>0</v>
      </c>
      <c r="I150" s="37"/>
      <c r="J150" s="37"/>
      <c r="K150" s="38"/>
      <c r="L150" s="219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3"/>
      <c r="AJ150" s="223"/>
      <c r="AK150" s="220"/>
      <c r="AL150" s="220"/>
      <c r="AM150" s="220"/>
      <c r="AN150" s="220"/>
      <c r="AO150" s="221"/>
      <c r="AP150" s="221"/>
      <c r="AQ150" s="221"/>
      <c r="AR150" s="221"/>
      <c r="AS150" s="40">
        <f t="shared" si="10"/>
        <v>0</v>
      </c>
      <c r="AT150" s="219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1"/>
      <c r="BU150" s="40">
        <f t="shared" si="11"/>
        <v>0</v>
      </c>
      <c r="BV150" s="311"/>
      <c r="BW150" s="312"/>
      <c r="BX150" s="312"/>
      <c r="BY150" s="313"/>
      <c r="BZ150" s="41">
        <f t="shared" si="12"/>
        <v>0</v>
      </c>
      <c r="CA150" s="311"/>
      <c r="CB150" s="312"/>
      <c r="CC150" s="312"/>
      <c r="CD150" s="313"/>
      <c r="CE150" s="41">
        <f t="shared" si="13"/>
        <v>0</v>
      </c>
    </row>
    <row r="151" spans="1:83" s="33" customFormat="1" ht="13.5" customHeight="1">
      <c r="A151" s="50">
        <v>4</v>
      </c>
      <c r="B151" s="280">
        <v>26</v>
      </c>
      <c r="C151" s="261"/>
      <c r="D151" s="242"/>
      <c r="E151" s="242"/>
      <c r="F151" s="243"/>
      <c r="G151" s="381"/>
      <c r="H151" s="36">
        <f t="shared" si="14"/>
        <v>0</v>
      </c>
      <c r="I151" s="37"/>
      <c r="J151" s="37"/>
      <c r="K151" s="38"/>
      <c r="L151" s="219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1"/>
      <c r="AP151" s="221"/>
      <c r="AQ151" s="221"/>
      <c r="AR151" s="221"/>
      <c r="AS151" s="40">
        <f t="shared" si="10"/>
        <v>0</v>
      </c>
      <c r="AT151" s="219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1"/>
      <c r="BU151" s="40">
        <f t="shared" si="11"/>
        <v>0</v>
      </c>
      <c r="BV151" s="311"/>
      <c r="BW151" s="312"/>
      <c r="BX151" s="312"/>
      <c r="BY151" s="313"/>
      <c r="BZ151" s="41">
        <f t="shared" si="12"/>
        <v>0</v>
      </c>
      <c r="CA151" s="311"/>
      <c r="CB151" s="312"/>
      <c r="CC151" s="312"/>
      <c r="CD151" s="313"/>
      <c r="CE151" s="41">
        <f t="shared" si="13"/>
        <v>0</v>
      </c>
    </row>
    <row r="152" spans="1:83" s="33" customFormat="1" ht="13.5" customHeight="1">
      <c r="A152" s="50">
        <v>4</v>
      </c>
      <c r="B152" s="280">
        <v>27</v>
      </c>
      <c r="C152" s="263"/>
      <c r="D152" s="244"/>
      <c r="E152" s="244"/>
      <c r="F152" s="252"/>
      <c r="G152" s="381"/>
      <c r="H152" s="36">
        <f t="shared" si="14"/>
        <v>0</v>
      </c>
      <c r="I152" s="37"/>
      <c r="J152" s="37"/>
      <c r="K152" s="38"/>
      <c r="L152" s="219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1"/>
      <c r="AP152" s="221"/>
      <c r="AQ152" s="221"/>
      <c r="AR152" s="221"/>
      <c r="AS152" s="40">
        <f t="shared" si="10"/>
        <v>0</v>
      </c>
      <c r="AT152" s="219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1"/>
      <c r="BU152" s="40">
        <f t="shared" si="11"/>
        <v>0</v>
      </c>
      <c r="BV152" s="311"/>
      <c r="BW152" s="312"/>
      <c r="BX152" s="312"/>
      <c r="BY152" s="313"/>
      <c r="BZ152" s="41">
        <f t="shared" si="12"/>
        <v>0</v>
      </c>
      <c r="CA152" s="311"/>
      <c r="CB152" s="312"/>
      <c r="CC152" s="312"/>
      <c r="CD152" s="313"/>
      <c r="CE152" s="41">
        <f t="shared" si="13"/>
        <v>0</v>
      </c>
    </row>
    <row r="153" spans="1:83" s="33" customFormat="1" ht="13.5" customHeight="1">
      <c r="A153" s="50">
        <v>4</v>
      </c>
      <c r="B153" s="280">
        <v>28</v>
      </c>
      <c r="C153" s="271"/>
      <c r="D153" s="240"/>
      <c r="E153" s="240"/>
      <c r="F153" s="241"/>
      <c r="G153" s="381"/>
      <c r="H153" s="36">
        <f t="shared" si="14"/>
        <v>0</v>
      </c>
      <c r="I153" s="37"/>
      <c r="J153" s="37"/>
      <c r="K153" s="38"/>
      <c r="L153" s="224"/>
      <c r="M153" s="222"/>
      <c r="N153" s="222"/>
      <c r="O153" s="222"/>
      <c r="P153" s="222"/>
      <c r="Q153" s="222"/>
      <c r="R153" s="222"/>
      <c r="S153" s="222"/>
      <c r="T153" s="222"/>
      <c r="U153" s="220"/>
      <c r="V153" s="220"/>
      <c r="W153" s="220"/>
      <c r="X153" s="222"/>
      <c r="Y153" s="222"/>
      <c r="Z153" s="222"/>
      <c r="AA153" s="222"/>
      <c r="AB153" s="222"/>
      <c r="AC153" s="220"/>
      <c r="AD153" s="220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5"/>
      <c r="AP153" s="225"/>
      <c r="AQ153" s="225"/>
      <c r="AR153" s="225"/>
      <c r="AS153" s="40">
        <f t="shared" si="10"/>
        <v>0</v>
      </c>
      <c r="AT153" s="288"/>
      <c r="AU153" s="285"/>
      <c r="AV153" s="285"/>
      <c r="AW153" s="285"/>
      <c r="AX153" s="285"/>
      <c r="AY153" s="285"/>
      <c r="AZ153" s="285"/>
      <c r="BA153" s="285"/>
      <c r="BB153" s="285"/>
      <c r="BC153" s="297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90"/>
      <c r="BU153" s="40">
        <f t="shared" si="11"/>
        <v>0</v>
      </c>
      <c r="BV153" s="311"/>
      <c r="BW153" s="312"/>
      <c r="BX153" s="312"/>
      <c r="BY153" s="313"/>
      <c r="BZ153" s="41">
        <f t="shared" si="12"/>
        <v>0</v>
      </c>
      <c r="CA153" s="311"/>
      <c r="CB153" s="312"/>
      <c r="CC153" s="312"/>
      <c r="CD153" s="313"/>
      <c r="CE153" s="41">
        <f t="shared" si="13"/>
        <v>0</v>
      </c>
    </row>
    <row r="154" spans="1:83" s="33" customFormat="1" ht="13.5" customHeight="1">
      <c r="A154" s="50">
        <v>4</v>
      </c>
      <c r="B154" s="280">
        <v>29</v>
      </c>
      <c r="C154" s="267"/>
      <c r="D154" s="256"/>
      <c r="E154" s="256"/>
      <c r="F154" s="255"/>
      <c r="G154" s="381"/>
      <c r="H154" s="36">
        <f t="shared" si="14"/>
        <v>0</v>
      </c>
      <c r="I154" s="37"/>
      <c r="J154" s="37"/>
      <c r="K154" s="38"/>
      <c r="L154" s="224"/>
      <c r="M154" s="222"/>
      <c r="N154" s="222"/>
      <c r="O154" s="222"/>
      <c r="P154" s="222"/>
      <c r="Q154" s="222"/>
      <c r="R154" s="222"/>
      <c r="S154" s="222"/>
      <c r="T154" s="222"/>
      <c r="U154" s="220"/>
      <c r="V154" s="220"/>
      <c r="W154" s="220"/>
      <c r="X154" s="222"/>
      <c r="Y154" s="222"/>
      <c r="Z154" s="222"/>
      <c r="AA154" s="222"/>
      <c r="AB154" s="222"/>
      <c r="AC154" s="220"/>
      <c r="AD154" s="220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5"/>
      <c r="AP154" s="225"/>
      <c r="AQ154" s="225"/>
      <c r="AR154" s="225"/>
      <c r="AS154" s="40">
        <f t="shared" si="10"/>
        <v>0</v>
      </c>
      <c r="AT154" s="291"/>
      <c r="AU154" s="289"/>
      <c r="AV154" s="289"/>
      <c r="AW154" s="289"/>
      <c r="AX154" s="289"/>
      <c r="AY154" s="289"/>
      <c r="AZ154" s="289"/>
      <c r="BA154" s="289"/>
      <c r="BB154" s="289"/>
      <c r="BC154" s="300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92"/>
      <c r="BU154" s="40">
        <f t="shared" si="11"/>
        <v>0</v>
      </c>
      <c r="BV154" s="311"/>
      <c r="BW154" s="312"/>
      <c r="BX154" s="312"/>
      <c r="BY154" s="313"/>
      <c r="BZ154" s="41">
        <f t="shared" si="12"/>
        <v>0</v>
      </c>
      <c r="CA154" s="311"/>
      <c r="CB154" s="312"/>
      <c r="CC154" s="312"/>
      <c r="CD154" s="313"/>
      <c r="CE154" s="41">
        <f t="shared" si="13"/>
        <v>0</v>
      </c>
    </row>
    <row r="155" spans="1:83" s="33" customFormat="1" ht="13.5" customHeight="1">
      <c r="A155" s="50">
        <v>4</v>
      </c>
      <c r="B155" s="280">
        <v>30</v>
      </c>
      <c r="C155" s="272"/>
      <c r="D155" s="256"/>
      <c r="E155" s="256"/>
      <c r="F155" s="257"/>
      <c r="G155" s="381"/>
      <c r="H155" s="36">
        <f t="shared" si="14"/>
        <v>0</v>
      </c>
      <c r="I155" s="37"/>
      <c r="J155" s="37"/>
      <c r="K155" s="38"/>
      <c r="L155" s="224"/>
      <c r="M155" s="222"/>
      <c r="N155" s="222"/>
      <c r="O155" s="222"/>
      <c r="P155" s="222"/>
      <c r="Q155" s="222"/>
      <c r="R155" s="222"/>
      <c r="S155" s="222"/>
      <c r="T155" s="222"/>
      <c r="U155" s="220"/>
      <c r="V155" s="220"/>
      <c r="W155" s="220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5"/>
      <c r="AP155" s="225"/>
      <c r="AQ155" s="225"/>
      <c r="AR155" s="225"/>
      <c r="AS155" s="40">
        <f t="shared" si="10"/>
        <v>0</v>
      </c>
      <c r="AT155" s="288"/>
      <c r="AU155" s="285"/>
      <c r="AV155" s="285"/>
      <c r="AW155" s="285"/>
      <c r="AX155" s="285"/>
      <c r="AY155" s="285"/>
      <c r="AZ155" s="285"/>
      <c r="BA155" s="285"/>
      <c r="BB155" s="285"/>
      <c r="BC155" s="297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90"/>
      <c r="BU155" s="40">
        <f t="shared" si="11"/>
        <v>0</v>
      </c>
      <c r="BV155" s="311"/>
      <c r="BW155" s="312"/>
      <c r="BX155" s="312"/>
      <c r="BY155" s="313"/>
      <c r="BZ155" s="41">
        <f t="shared" si="12"/>
        <v>0</v>
      </c>
      <c r="CA155" s="311"/>
      <c r="CB155" s="312"/>
      <c r="CC155" s="312"/>
      <c r="CD155" s="313"/>
      <c r="CE155" s="41">
        <f t="shared" si="13"/>
        <v>0</v>
      </c>
    </row>
    <row r="156" spans="1:83" s="33" customFormat="1" ht="13.5" customHeight="1">
      <c r="A156" s="50">
        <v>4</v>
      </c>
      <c r="B156" s="280">
        <v>31</v>
      </c>
      <c r="C156" s="272"/>
      <c r="D156" s="256"/>
      <c r="E156" s="256"/>
      <c r="F156" s="257"/>
      <c r="G156" s="381"/>
      <c r="H156" s="36">
        <f t="shared" si="14"/>
        <v>0</v>
      </c>
      <c r="I156" s="53"/>
      <c r="J156" s="53"/>
      <c r="K156" s="54"/>
      <c r="L156" s="224"/>
      <c r="M156" s="222"/>
      <c r="N156" s="222"/>
      <c r="O156" s="222"/>
      <c r="P156" s="222"/>
      <c r="Q156" s="222"/>
      <c r="R156" s="222"/>
      <c r="S156" s="222"/>
      <c r="T156" s="222"/>
      <c r="U156" s="217"/>
      <c r="V156" s="217"/>
      <c r="W156" s="217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5"/>
      <c r="AP156" s="225"/>
      <c r="AQ156" s="225"/>
      <c r="AR156" s="225"/>
      <c r="AS156" s="40">
        <f t="shared" si="10"/>
        <v>0</v>
      </c>
      <c r="AT156" s="288"/>
      <c r="AU156" s="285"/>
      <c r="AV156" s="285"/>
      <c r="AW156" s="285"/>
      <c r="AX156" s="285"/>
      <c r="AY156" s="285"/>
      <c r="AZ156" s="285"/>
      <c r="BA156" s="285"/>
      <c r="BB156" s="285"/>
      <c r="BC156" s="297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90"/>
      <c r="BU156" s="40">
        <f t="shared" si="11"/>
        <v>0</v>
      </c>
      <c r="BV156" s="311"/>
      <c r="BW156" s="312"/>
      <c r="BX156" s="312"/>
      <c r="BY156" s="313"/>
      <c r="BZ156" s="41">
        <f t="shared" si="12"/>
        <v>0</v>
      </c>
      <c r="CA156" s="311"/>
      <c r="CB156" s="312"/>
      <c r="CC156" s="312"/>
      <c r="CD156" s="313"/>
      <c r="CE156" s="41">
        <f t="shared" si="13"/>
        <v>0</v>
      </c>
    </row>
    <row r="157" spans="1:83" s="33" customFormat="1" ht="13.5" customHeight="1">
      <c r="A157" s="50">
        <v>4</v>
      </c>
      <c r="B157" s="280">
        <v>32</v>
      </c>
      <c r="C157" s="272"/>
      <c r="D157" s="256"/>
      <c r="E157" s="256"/>
      <c r="F157" s="257"/>
      <c r="G157" s="381"/>
      <c r="H157" s="36">
        <f t="shared" si="14"/>
        <v>0</v>
      </c>
      <c r="I157" s="53"/>
      <c r="J157" s="53"/>
      <c r="K157" s="54"/>
      <c r="L157" s="219"/>
      <c r="M157" s="220"/>
      <c r="N157" s="220"/>
      <c r="O157" s="220"/>
      <c r="P157" s="220"/>
      <c r="Q157" s="220"/>
      <c r="R157" s="220"/>
      <c r="S157" s="220"/>
      <c r="T157" s="220"/>
      <c r="U157" s="217"/>
      <c r="V157" s="217"/>
      <c r="W157" s="217"/>
      <c r="X157" s="220"/>
      <c r="Y157" s="220"/>
      <c r="Z157" s="220"/>
      <c r="AA157" s="220"/>
      <c r="AB157" s="220"/>
      <c r="AC157" s="222"/>
      <c r="AD157" s="222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1"/>
      <c r="AP157" s="221"/>
      <c r="AQ157" s="221"/>
      <c r="AR157" s="221"/>
      <c r="AS157" s="40">
        <f t="shared" si="10"/>
        <v>0</v>
      </c>
      <c r="AT157" s="219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1"/>
      <c r="BU157" s="40">
        <f t="shared" si="11"/>
        <v>0</v>
      </c>
      <c r="BV157" s="311"/>
      <c r="BW157" s="312"/>
      <c r="BX157" s="312"/>
      <c r="BY157" s="313"/>
      <c r="BZ157" s="41">
        <f t="shared" si="12"/>
        <v>0</v>
      </c>
      <c r="CA157" s="311"/>
      <c r="CB157" s="312"/>
      <c r="CC157" s="312"/>
      <c r="CD157" s="313"/>
      <c r="CE157" s="41">
        <f t="shared" si="13"/>
        <v>0</v>
      </c>
    </row>
    <row r="158" spans="1:83" s="33" customFormat="1" ht="13.5" customHeight="1">
      <c r="A158" s="50">
        <v>4</v>
      </c>
      <c r="B158" s="280">
        <v>33</v>
      </c>
      <c r="C158" s="272"/>
      <c r="D158" s="256"/>
      <c r="E158" s="256"/>
      <c r="F158" s="257"/>
      <c r="G158" s="381"/>
      <c r="H158" s="36">
        <f t="shared" si="14"/>
        <v>0</v>
      </c>
      <c r="I158" s="51"/>
      <c r="J158" s="51"/>
      <c r="K158" s="52"/>
      <c r="L158" s="219"/>
      <c r="M158" s="220"/>
      <c r="N158" s="220"/>
      <c r="O158" s="220"/>
      <c r="P158" s="220"/>
      <c r="Q158" s="220"/>
      <c r="R158" s="220"/>
      <c r="S158" s="220"/>
      <c r="T158" s="220"/>
      <c r="U158" s="217"/>
      <c r="V158" s="217"/>
      <c r="W158" s="217"/>
      <c r="X158" s="220"/>
      <c r="Y158" s="220"/>
      <c r="Z158" s="220"/>
      <c r="AA158" s="220"/>
      <c r="AB158" s="220"/>
      <c r="AC158" s="222"/>
      <c r="AD158" s="222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1"/>
      <c r="AP158" s="221"/>
      <c r="AQ158" s="221"/>
      <c r="AR158" s="221"/>
      <c r="AS158" s="40">
        <f t="shared" si="10"/>
        <v>0</v>
      </c>
      <c r="AT158" s="219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1"/>
      <c r="BU158" s="40">
        <f t="shared" si="11"/>
        <v>0</v>
      </c>
      <c r="BV158" s="311"/>
      <c r="BW158" s="312"/>
      <c r="BX158" s="312"/>
      <c r="BY158" s="313"/>
      <c r="BZ158" s="41">
        <f t="shared" si="12"/>
        <v>0</v>
      </c>
      <c r="CA158" s="311"/>
      <c r="CB158" s="312"/>
      <c r="CC158" s="312"/>
      <c r="CD158" s="313"/>
      <c r="CE158" s="41">
        <f t="shared" si="13"/>
        <v>0</v>
      </c>
    </row>
    <row r="159" spans="1:83" s="33" customFormat="1" ht="13.5" customHeight="1">
      <c r="A159" s="50">
        <v>4</v>
      </c>
      <c r="B159" s="280">
        <v>34</v>
      </c>
      <c r="C159" s="272"/>
      <c r="D159" s="256"/>
      <c r="E159" s="256"/>
      <c r="F159" s="257"/>
      <c r="G159" s="381"/>
      <c r="H159" s="36">
        <f t="shared" si="14"/>
        <v>0</v>
      </c>
      <c r="I159" s="55"/>
      <c r="J159" s="55"/>
      <c r="K159" s="56"/>
      <c r="L159" s="219"/>
      <c r="M159" s="220"/>
      <c r="N159" s="220"/>
      <c r="O159" s="220"/>
      <c r="P159" s="220"/>
      <c r="Q159" s="220"/>
      <c r="R159" s="220"/>
      <c r="S159" s="220"/>
      <c r="T159" s="220"/>
      <c r="U159" s="217"/>
      <c r="V159" s="217"/>
      <c r="W159" s="217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1"/>
      <c r="AP159" s="221"/>
      <c r="AQ159" s="221"/>
      <c r="AR159" s="221"/>
      <c r="AS159" s="40">
        <f t="shared" si="10"/>
        <v>0</v>
      </c>
      <c r="AT159" s="219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1"/>
      <c r="BU159" s="40">
        <f t="shared" si="11"/>
        <v>0</v>
      </c>
      <c r="BV159" s="311"/>
      <c r="BW159" s="312"/>
      <c r="BX159" s="312"/>
      <c r="BY159" s="313"/>
      <c r="BZ159" s="41">
        <f t="shared" si="12"/>
        <v>0</v>
      </c>
      <c r="CA159" s="311"/>
      <c r="CB159" s="312"/>
      <c r="CC159" s="312"/>
      <c r="CD159" s="313"/>
      <c r="CE159" s="41">
        <f t="shared" si="13"/>
        <v>0</v>
      </c>
    </row>
    <row r="160" spans="1:83" s="33" customFormat="1" ht="13.5" customHeight="1">
      <c r="A160" s="50">
        <v>4</v>
      </c>
      <c r="B160" s="280">
        <v>35</v>
      </c>
      <c r="C160" s="272"/>
      <c r="D160" s="256"/>
      <c r="E160" s="256"/>
      <c r="F160" s="257"/>
      <c r="G160" s="381"/>
      <c r="H160" s="36">
        <f t="shared" si="14"/>
        <v>0</v>
      </c>
      <c r="I160" s="37"/>
      <c r="J160" s="37"/>
      <c r="K160" s="38"/>
      <c r="L160" s="219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1"/>
      <c r="AP160" s="221"/>
      <c r="AQ160" s="221"/>
      <c r="AR160" s="221"/>
      <c r="AS160" s="40">
        <f t="shared" si="10"/>
        <v>0</v>
      </c>
      <c r="AT160" s="219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1"/>
      <c r="BU160" s="40">
        <f t="shared" si="11"/>
        <v>0</v>
      </c>
      <c r="BV160" s="311"/>
      <c r="BW160" s="312"/>
      <c r="BX160" s="312"/>
      <c r="BY160" s="313"/>
      <c r="BZ160" s="41">
        <f t="shared" si="12"/>
        <v>0</v>
      </c>
      <c r="CA160" s="311"/>
      <c r="CB160" s="312"/>
      <c r="CC160" s="312"/>
      <c r="CD160" s="313"/>
      <c r="CE160" s="41">
        <f t="shared" si="13"/>
        <v>0</v>
      </c>
    </row>
    <row r="161" spans="1:83" s="33" customFormat="1" ht="13.5" customHeight="1">
      <c r="A161" s="50">
        <v>4</v>
      </c>
      <c r="B161" s="280">
        <v>36</v>
      </c>
      <c r="C161" s="267"/>
      <c r="D161" s="256"/>
      <c r="E161" s="256"/>
      <c r="F161" s="257"/>
      <c r="G161" s="381"/>
      <c r="H161" s="36">
        <f t="shared" si="14"/>
        <v>0</v>
      </c>
      <c r="I161" s="37"/>
      <c r="J161" s="37"/>
      <c r="K161" s="38"/>
      <c r="L161" s="219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1"/>
      <c r="AP161" s="221"/>
      <c r="AQ161" s="221"/>
      <c r="AR161" s="221"/>
      <c r="AS161" s="40">
        <f t="shared" si="10"/>
        <v>0</v>
      </c>
      <c r="AT161" s="219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1"/>
      <c r="BU161" s="40">
        <f t="shared" si="11"/>
        <v>0</v>
      </c>
      <c r="BV161" s="311"/>
      <c r="BW161" s="312"/>
      <c r="BX161" s="312"/>
      <c r="BY161" s="313"/>
      <c r="BZ161" s="41">
        <f t="shared" si="12"/>
        <v>0</v>
      </c>
      <c r="CA161" s="311"/>
      <c r="CB161" s="312"/>
      <c r="CC161" s="312"/>
      <c r="CD161" s="313"/>
      <c r="CE161" s="41">
        <f t="shared" si="13"/>
        <v>0</v>
      </c>
    </row>
    <row r="162" spans="1:83" s="33" customFormat="1" ht="13.5" customHeight="1">
      <c r="A162" s="50">
        <v>4</v>
      </c>
      <c r="B162" s="280">
        <v>37</v>
      </c>
      <c r="C162" s="267"/>
      <c r="D162" s="256"/>
      <c r="E162" s="256"/>
      <c r="F162" s="257"/>
      <c r="G162" s="381"/>
      <c r="H162" s="36">
        <f t="shared" si="14"/>
        <v>0</v>
      </c>
      <c r="I162" s="37"/>
      <c r="J162" s="37"/>
      <c r="K162" s="38"/>
      <c r="L162" s="219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1"/>
      <c r="AP162" s="221"/>
      <c r="AQ162" s="221"/>
      <c r="AR162" s="221"/>
      <c r="AS162" s="40">
        <f t="shared" si="10"/>
        <v>0</v>
      </c>
      <c r="AT162" s="219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1"/>
      <c r="BU162" s="40">
        <f t="shared" si="11"/>
        <v>0</v>
      </c>
      <c r="BV162" s="311"/>
      <c r="BW162" s="312"/>
      <c r="BX162" s="312"/>
      <c r="BY162" s="313"/>
      <c r="BZ162" s="41">
        <f t="shared" si="12"/>
        <v>0</v>
      </c>
      <c r="CA162" s="311"/>
      <c r="CB162" s="312"/>
      <c r="CC162" s="312"/>
      <c r="CD162" s="313"/>
      <c r="CE162" s="41">
        <f t="shared" si="13"/>
        <v>0</v>
      </c>
    </row>
    <row r="163" spans="1:83" s="33" customFormat="1" ht="13.5" customHeight="1">
      <c r="A163" s="50">
        <v>4</v>
      </c>
      <c r="B163" s="280">
        <v>38</v>
      </c>
      <c r="C163" s="270"/>
      <c r="D163" s="238"/>
      <c r="E163" s="238"/>
      <c r="F163" s="234"/>
      <c r="G163" s="381"/>
      <c r="H163" s="36">
        <f t="shared" si="14"/>
        <v>0</v>
      </c>
      <c r="I163" s="37"/>
      <c r="J163" s="37"/>
      <c r="K163" s="38"/>
      <c r="L163" s="219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1"/>
      <c r="AP163" s="221"/>
      <c r="AQ163" s="221"/>
      <c r="AR163" s="221"/>
      <c r="AS163" s="40">
        <f t="shared" si="10"/>
        <v>0</v>
      </c>
      <c r="AT163" s="219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1"/>
      <c r="BU163" s="40">
        <f t="shared" si="11"/>
        <v>0</v>
      </c>
      <c r="BV163" s="314"/>
      <c r="BW163" s="315"/>
      <c r="BX163" s="315"/>
      <c r="BY163" s="316"/>
      <c r="BZ163" s="41">
        <f t="shared" si="12"/>
        <v>0</v>
      </c>
      <c r="CA163" s="314"/>
      <c r="CB163" s="315"/>
      <c r="CC163" s="315"/>
      <c r="CD163" s="316"/>
      <c r="CE163" s="41">
        <f t="shared" si="13"/>
        <v>0</v>
      </c>
    </row>
    <row r="164" spans="1:83" s="33" customFormat="1" ht="13.5" customHeight="1">
      <c r="A164" s="50">
        <v>4</v>
      </c>
      <c r="B164" s="280">
        <v>39</v>
      </c>
      <c r="C164" s="270"/>
      <c r="D164" s="238"/>
      <c r="E164" s="238"/>
      <c r="F164" s="234"/>
      <c r="G164" s="381"/>
      <c r="H164" s="36">
        <f t="shared" si="14"/>
        <v>0</v>
      </c>
      <c r="I164" s="37"/>
      <c r="J164" s="37"/>
      <c r="K164" s="38"/>
      <c r="L164" s="219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1"/>
      <c r="AP164" s="221"/>
      <c r="AQ164" s="221"/>
      <c r="AR164" s="221"/>
      <c r="AS164" s="40">
        <f t="shared" si="10"/>
        <v>0</v>
      </c>
      <c r="AT164" s="219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1"/>
      <c r="BU164" s="40">
        <f t="shared" si="11"/>
        <v>0</v>
      </c>
      <c r="BV164" s="314"/>
      <c r="BW164" s="315"/>
      <c r="BX164" s="315"/>
      <c r="BY164" s="316"/>
      <c r="BZ164" s="41">
        <f t="shared" si="12"/>
        <v>0</v>
      </c>
      <c r="CA164" s="314"/>
      <c r="CB164" s="315"/>
      <c r="CC164" s="315"/>
      <c r="CD164" s="316"/>
      <c r="CE164" s="41">
        <f t="shared" si="13"/>
        <v>0</v>
      </c>
    </row>
    <row r="165" spans="1:83" s="33" customFormat="1" ht="13.5" customHeight="1">
      <c r="A165" s="50">
        <v>4</v>
      </c>
      <c r="B165" s="280">
        <v>40</v>
      </c>
      <c r="C165" s="270"/>
      <c r="D165" s="238"/>
      <c r="E165" s="238"/>
      <c r="F165" s="234"/>
      <c r="G165" s="381"/>
      <c r="H165" s="36">
        <f t="shared" si="14"/>
        <v>0</v>
      </c>
      <c r="I165" s="37"/>
      <c r="J165" s="37"/>
      <c r="K165" s="38"/>
      <c r="L165" s="219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1"/>
      <c r="AP165" s="221"/>
      <c r="AQ165" s="221"/>
      <c r="AR165" s="221"/>
      <c r="AS165" s="40">
        <f t="shared" si="10"/>
        <v>0</v>
      </c>
      <c r="AT165" s="219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1"/>
      <c r="BU165" s="40">
        <f t="shared" si="11"/>
        <v>0</v>
      </c>
      <c r="BV165" s="314"/>
      <c r="BW165" s="315"/>
      <c r="BX165" s="315"/>
      <c r="BY165" s="316"/>
      <c r="BZ165" s="41">
        <f t="shared" si="12"/>
        <v>0</v>
      </c>
      <c r="CA165" s="314"/>
      <c r="CB165" s="315"/>
      <c r="CC165" s="315"/>
      <c r="CD165" s="316"/>
      <c r="CE165" s="41">
        <f t="shared" si="13"/>
        <v>0</v>
      </c>
    </row>
    <row r="166" spans="1:83" s="33" customFormat="1" ht="13.5" customHeight="1">
      <c r="A166" s="34">
        <v>5</v>
      </c>
      <c r="B166" s="279">
        <v>1</v>
      </c>
      <c r="C166" s="261"/>
      <c r="D166" s="242"/>
      <c r="E166" s="242"/>
      <c r="F166" s="243"/>
      <c r="G166" s="381"/>
      <c r="H166" s="36">
        <f t="shared" si="14"/>
        <v>0</v>
      </c>
      <c r="I166" s="37"/>
      <c r="J166" s="37"/>
      <c r="K166" s="38"/>
      <c r="L166" s="224"/>
      <c r="M166" s="222"/>
      <c r="N166" s="222"/>
      <c r="O166" s="222"/>
      <c r="P166" s="222"/>
      <c r="Q166" s="222"/>
      <c r="R166" s="222"/>
      <c r="S166" s="222"/>
      <c r="T166" s="222"/>
      <c r="U166" s="220"/>
      <c r="V166" s="220"/>
      <c r="W166" s="220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0"/>
      <c r="AH166" s="220"/>
      <c r="AI166" s="220"/>
      <c r="AJ166" s="220"/>
      <c r="AK166" s="222"/>
      <c r="AL166" s="222"/>
      <c r="AM166" s="222"/>
      <c r="AN166" s="222"/>
      <c r="AO166" s="225"/>
      <c r="AP166" s="225"/>
      <c r="AQ166" s="225"/>
      <c r="AR166" s="225"/>
      <c r="AS166" s="40">
        <f t="shared" si="10"/>
        <v>0</v>
      </c>
      <c r="AT166" s="224"/>
      <c r="AU166" s="222"/>
      <c r="AV166" s="222"/>
      <c r="AW166" s="222"/>
      <c r="AX166" s="222"/>
      <c r="AY166" s="222"/>
      <c r="AZ166" s="222"/>
      <c r="BA166" s="222"/>
      <c r="BB166" s="222"/>
      <c r="BC166" s="220"/>
      <c r="BD166" s="222"/>
      <c r="BE166" s="222"/>
      <c r="BF166" s="222"/>
      <c r="BG166" s="222"/>
      <c r="BH166" s="222"/>
      <c r="BI166" s="222"/>
      <c r="BJ166" s="220"/>
      <c r="BK166" s="220"/>
      <c r="BL166" s="220"/>
      <c r="BM166" s="222"/>
      <c r="BN166" s="222"/>
      <c r="BO166" s="222"/>
      <c r="BP166" s="222"/>
      <c r="BQ166" s="222"/>
      <c r="BR166" s="222"/>
      <c r="BS166" s="222"/>
      <c r="BT166" s="225"/>
      <c r="BU166" s="40">
        <f t="shared" si="11"/>
        <v>0</v>
      </c>
      <c r="BV166" s="311"/>
      <c r="BW166" s="312"/>
      <c r="BX166" s="312"/>
      <c r="BY166" s="313"/>
      <c r="BZ166" s="41">
        <f t="shared" si="12"/>
        <v>0</v>
      </c>
      <c r="CA166" s="311"/>
      <c r="CB166" s="312"/>
      <c r="CC166" s="312"/>
      <c r="CD166" s="313"/>
      <c r="CE166" s="41">
        <f t="shared" si="13"/>
        <v>0</v>
      </c>
    </row>
    <row r="167" spans="1:83" s="33" customFormat="1" ht="13.5" customHeight="1">
      <c r="A167" s="34">
        <v>5</v>
      </c>
      <c r="B167" s="279">
        <v>2</v>
      </c>
      <c r="C167" s="261"/>
      <c r="D167" s="242"/>
      <c r="E167" s="242"/>
      <c r="F167" s="243"/>
      <c r="G167" s="381"/>
      <c r="H167" s="36">
        <f t="shared" si="14"/>
        <v>0</v>
      </c>
      <c r="I167" s="37"/>
      <c r="J167" s="37"/>
      <c r="K167" s="38"/>
      <c r="L167" s="219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1"/>
      <c r="AP167" s="221"/>
      <c r="AQ167" s="221"/>
      <c r="AR167" s="221"/>
      <c r="AS167" s="40">
        <f t="shared" si="10"/>
        <v>0</v>
      </c>
      <c r="AT167" s="219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1"/>
      <c r="BU167" s="40">
        <f t="shared" si="11"/>
        <v>0</v>
      </c>
      <c r="BV167" s="311"/>
      <c r="BW167" s="312"/>
      <c r="BX167" s="312"/>
      <c r="BY167" s="313"/>
      <c r="BZ167" s="41">
        <f t="shared" si="12"/>
        <v>0</v>
      </c>
      <c r="CA167" s="311"/>
      <c r="CB167" s="312"/>
      <c r="CC167" s="312"/>
      <c r="CD167" s="313"/>
      <c r="CE167" s="41">
        <f t="shared" si="13"/>
        <v>0</v>
      </c>
    </row>
    <row r="168" spans="1:83" s="33" customFormat="1" ht="13.5" customHeight="1">
      <c r="A168" s="34">
        <v>5</v>
      </c>
      <c r="B168" s="279">
        <v>3</v>
      </c>
      <c r="C168" s="264"/>
      <c r="D168" s="242"/>
      <c r="E168" s="242"/>
      <c r="F168" s="243"/>
      <c r="G168" s="381"/>
      <c r="H168" s="36">
        <f t="shared" si="14"/>
        <v>0</v>
      </c>
      <c r="I168" s="37"/>
      <c r="J168" s="37"/>
      <c r="K168" s="38"/>
      <c r="L168" s="219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1"/>
      <c r="AP168" s="221"/>
      <c r="AQ168" s="221"/>
      <c r="AR168" s="221"/>
      <c r="AS168" s="40">
        <f t="shared" si="10"/>
        <v>0</v>
      </c>
      <c r="AT168" s="219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1"/>
      <c r="BU168" s="40">
        <f t="shared" si="11"/>
        <v>0</v>
      </c>
      <c r="BV168" s="311"/>
      <c r="BW168" s="312"/>
      <c r="BX168" s="312"/>
      <c r="BY168" s="313"/>
      <c r="BZ168" s="41">
        <f t="shared" si="12"/>
        <v>0</v>
      </c>
      <c r="CA168" s="311"/>
      <c r="CB168" s="312"/>
      <c r="CC168" s="312"/>
      <c r="CD168" s="313"/>
      <c r="CE168" s="41">
        <f t="shared" si="13"/>
        <v>0</v>
      </c>
    </row>
    <row r="169" spans="1:83" s="33" customFormat="1" ht="13.5" customHeight="1">
      <c r="A169" s="34">
        <v>5</v>
      </c>
      <c r="B169" s="279">
        <v>4</v>
      </c>
      <c r="C169" s="261"/>
      <c r="D169" s="242"/>
      <c r="E169" s="242"/>
      <c r="F169" s="243"/>
      <c r="G169" s="381"/>
      <c r="H169" s="36">
        <f t="shared" si="14"/>
        <v>0</v>
      </c>
      <c r="I169" s="37"/>
      <c r="J169" s="37"/>
      <c r="K169" s="38"/>
      <c r="L169" s="219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1"/>
      <c r="AP169" s="221"/>
      <c r="AQ169" s="221"/>
      <c r="AR169" s="221"/>
      <c r="AS169" s="40">
        <f t="shared" si="10"/>
        <v>0</v>
      </c>
      <c r="AT169" s="219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1"/>
      <c r="BU169" s="40">
        <f t="shared" si="11"/>
        <v>0</v>
      </c>
      <c r="BV169" s="311"/>
      <c r="BW169" s="312"/>
      <c r="BX169" s="312"/>
      <c r="BY169" s="313"/>
      <c r="BZ169" s="41">
        <f t="shared" si="12"/>
        <v>0</v>
      </c>
      <c r="CA169" s="311"/>
      <c r="CB169" s="312"/>
      <c r="CC169" s="312"/>
      <c r="CD169" s="313"/>
      <c r="CE169" s="41">
        <f t="shared" si="13"/>
        <v>0</v>
      </c>
    </row>
    <row r="170" spans="1:83" s="33" customFormat="1" ht="13.5" customHeight="1">
      <c r="A170" s="34">
        <v>5</v>
      </c>
      <c r="B170" s="279">
        <v>5</v>
      </c>
      <c r="C170" s="261"/>
      <c r="D170" s="242"/>
      <c r="E170" s="242"/>
      <c r="F170" s="243"/>
      <c r="G170" s="381"/>
      <c r="H170" s="36">
        <f t="shared" si="14"/>
        <v>0</v>
      </c>
      <c r="I170" s="37"/>
      <c r="J170" s="37"/>
      <c r="K170" s="38"/>
      <c r="L170" s="224"/>
      <c r="M170" s="222"/>
      <c r="N170" s="222"/>
      <c r="O170" s="222"/>
      <c r="P170" s="222"/>
      <c r="Q170" s="222"/>
      <c r="R170" s="222"/>
      <c r="S170" s="222"/>
      <c r="T170" s="222"/>
      <c r="U170" s="220"/>
      <c r="V170" s="220"/>
      <c r="W170" s="220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0"/>
      <c r="AH170" s="220"/>
      <c r="AI170" s="220"/>
      <c r="AJ170" s="220"/>
      <c r="AK170" s="222"/>
      <c r="AL170" s="222"/>
      <c r="AM170" s="222"/>
      <c r="AN170" s="222"/>
      <c r="AO170" s="225"/>
      <c r="AP170" s="225"/>
      <c r="AQ170" s="225"/>
      <c r="AR170" s="225"/>
      <c r="AS170" s="40">
        <f t="shared" si="10"/>
        <v>0</v>
      </c>
      <c r="AT170" s="288"/>
      <c r="AU170" s="285"/>
      <c r="AV170" s="285"/>
      <c r="AW170" s="285"/>
      <c r="AX170" s="285"/>
      <c r="AY170" s="285"/>
      <c r="AZ170" s="285"/>
      <c r="BA170" s="285"/>
      <c r="BB170" s="285"/>
      <c r="BC170" s="220"/>
      <c r="BD170" s="285"/>
      <c r="BE170" s="285"/>
      <c r="BF170" s="285"/>
      <c r="BG170" s="285"/>
      <c r="BH170" s="285"/>
      <c r="BI170" s="285"/>
      <c r="BJ170" s="220"/>
      <c r="BK170" s="220"/>
      <c r="BL170" s="220"/>
      <c r="BM170" s="285"/>
      <c r="BN170" s="285"/>
      <c r="BO170" s="285"/>
      <c r="BP170" s="285"/>
      <c r="BQ170" s="285"/>
      <c r="BR170" s="285"/>
      <c r="BS170" s="285"/>
      <c r="BT170" s="290"/>
      <c r="BU170" s="40">
        <f t="shared" si="11"/>
        <v>0</v>
      </c>
      <c r="BV170" s="311"/>
      <c r="BW170" s="312"/>
      <c r="BX170" s="312"/>
      <c r="BY170" s="313"/>
      <c r="BZ170" s="41">
        <f t="shared" si="12"/>
        <v>0</v>
      </c>
      <c r="CA170" s="311"/>
      <c r="CB170" s="312"/>
      <c r="CC170" s="312"/>
      <c r="CD170" s="313"/>
      <c r="CE170" s="41">
        <f t="shared" si="13"/>
        <v>0</v>
      </c>
    </row>
    <row r="171" spans="1:83" s="33" customFormat="1" ht="13.5" customHeight="1">
      <c r="A171" s="34">
        <v>5</v>
      </c>
      <c r="B171" s="279">
        <v>6</v>
      </c>
      <c r="C171" s="261"/>
      <c r="D171" s="242"/>
      <c r="E171" s="242"/>
      <c r="F171" s="243"/>
      <c r="G171" s="381"/>
      <c r="H171" s="36">
        <f t="shared" si="14"/>
        <v>0</v>
      </c>
      <c r="I171" s="37"/>
      <c r="J171" s="37"/>
      <c r="K171" s="38"/>
      <c r="L171" s="224"/>
      <c r="M171" s="222"/>
      <c r="N171" s="222"/>
      <c r="O171" s="222"/>
      <c r="P171" s="222"/>
      <c r="Q171" s="222"/>
      <c r="R171" s="222"/>
      <c r="S171" s="222"/>
      <c r="T171" s="222"/>
      <c r="U171" s="220"/>
      <c r="V171" s="220"/>
      <c r="W171" s="220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0"/>
      <c r="AH171" s="220"/>
      <c r="AI171" s="220"/>
      <c r="AJ171" s="220"/>
      <c r="AK171" s="222"/>
      <c r="AL171" s="222"/>
      <c r="AM171" s="222"/>
      <c r="AN171" s="222"/>
      <c r="AO171" s="225"/>
      <c r="AP171" s="225"/>
      <c r="AQ171" s="225"/>
      <c r="AR171" s="225"/>
      <c r="AS171" s="40">
        <f t="shared" si="10"/>
        <v>0</v>
      </c>
      <c r="AT171" s="288"/>
      <c r="AU171" s="285"/>
      <c r="AV171" s="285"/>
      <c r="AW171" s="285"/>
      <c r="AX171" s="285"/>
      <c r="AY171" s="285"/>
      <c r="AZ171" s="285"/>
      <c r="BA171" s="285"/>
      <c r="BB171" s="285"/>
      <c r="BC171" s="220"/>
      <c r="BD171" s="285"/>
      <c r="BE171" s="285"/>
      <c r="BF171" s="285"/>
      <c r="BG171" s="285"/>
      <c r="BH171" s="285"/>
      <c r="BI171" s="285"/>
      <c r="BJ171" s="220"/>
      <c r="BK171" s="220"/>
      <c r="BL171" s="220"/>
      <c r="BM171" s="285"/>
      <c r="BN171" s="285"/>
      <c r="BO171" s="285"/>
      <c r="BP171" s="285"/>
      <c r="BQ171" s="285"/>
      <c r="BR171" s="285"/>
      <c r="BS171" s="285"/>
      <c r="BT171" s="290"/>
      <c r="BU171" s="40">
        <f t="shared" si="11"/>
        <v>0</v>
      </c>
      <c r="BV171" s="311"/>
      <c r="BW171" s="312"/>
      <c r="BX171" s="312"/>
      <c r="BY171" s="313"/>
      <c r="BZ171" s="41">
        <f t="shared" si="12"/>
        <v>0</v>
      </c>
      <c r="CA171" s="311"/>
      <c r="CB171" s="312"/>
      <c r="CC171" s="312"/>
      <c r="CD171" s="313"/>
      <c r="CE171" s="41">
        <f t="shared" si="13"/>
        <v>0</v>
      </c>
    </row>
    <row r="172" spans="1:83" s="33" customFormat="1" ht="13.5" customHeight="1">
      <c r="A172" s="34">
        <v>5</v>
      </c>
      <c r="B172" s="279">
        <v>7</v>
      </c>
      <c r="C172" s="261"/>
      <c r="D172" s="242"/>
      <c r="E172" s="242"/>
      <c r="F172" s="243"/>
      <c r="G172" s="381"/>
      <c r="H172" s="36">
        <f t="shared" si="14"/>
        <v>0</v>
      </c>
      <c r="I172" s="37"/>
      <c r="J172" s="37"/>
      <c r="K172" s="38"/>
      <c r="L172" s="224"/>
      <c r="M172" s="222"/>
      <c r="N172" s="222"/>
      <c r="O172" s="222"/>
      <c r="P172" s="222"/>
      <c r="Q172" s="222"/>
      <c r="R172" s="222"/>
      <c r="S172" s="222"/>
      <c r="T172" s="222"/>
      <c r="U172" s="220"/>
      <c r="V172" s="220"/>
      <c r="W172" s="220"/>
      <c r="X172" s="222"/>
      <c r="Y172" s="222"/>
      <c r="Z172" s="222"/>
      <c r="AA172" s="222"/>
      <c r="AB172" s="222"/>
      <c r="AC172" s="220"/>
      <c r="AD172" s="220"/>
      <c r="AE172" s="222"/>
      <c r="AF172" s="222"/>
      <c r="AG172" s="220"/>
      <c r="AH172" s="220"/>
      <c r="AI172" s="220"/>
      <c r="AJ172" s="220"/>
      <c r="AK172" s="222"/>
      <c r="AL172" s="222"/>
      <c r="AM172" s="222"/>
      <c r="AN172" s="222"/>
      <c r="AO172" s="225"/>
      <c r="AP172" s="225"/>
      <c r="AQ172" s="225"/>
      <c r="AR172" s="225"/>
      <c r="AS172" s="40">
        <f t="shared" si="10"/>
        <v>0</v>
      </c>
      <c r="AT172" s="288"/>
      <c r="AU172" s="285"/>
      <c r="AV172" s="285"/>
      <c r="AW172" s="285"/>
      <c r="AX172" s="285"/>
      <c r="AY172" s="285"/>
      <c r="AZ172" s="285"/>
      <c r="BA172" s="285"/>
      <c r="BB172" s="285"/>
      <c r="BC172" s="220"/>
      <c r="BD172" s="285"/>
      <c r="BE172" s="285"/>
      <c r="BF172" s="285"/>
      <c r="BG172" s="285"/>
      <c r="BH172" s="285"/>
      <c r="BI172" s="285"/>
      <c r="BJ172" s="220"/>
      <c r="BK172" s="220"/>
      <c r="BL172" s="220"/>
      <c r="BM172" s="285"/>
      <c r="BN172" s="285"/>
      <c r="BO172" s="285"/>
      <c r="BP172" s="285"/>
      <c r="BQ172" s="285"/>
      <c r="BR172" s="285"/>
      <c r="BS172" s="285"/>
      <c r="BT172" s="290"/>
      <c r="BU172" s="40">
        <f t="shared" si="11"/>
        <v>0</v>
      </c>
      <c r="BV172" s="311"/>
      <c r="BW172" s="312"/>
      <c r="BX172" s="312"/>
      <c r="BY172" s="313"/>
      <c r="BZ172" s="41">
        <f t="shared" si="12"/>
        <v>0</v>
      </c>
      <c r="CA172" s="311"/>
      <c r="CB172" s="312"/>
      <c r="CC172" s="312"/>
      <c r="CD172" s="313"/>
      <c r="CE172" s="41">
        <f t="shared" si="13"/>
        <v>0</v>
      </c>
    </row>
    <row r="173" spans="1:83" s="33" customFormat="1" ht="13.5" customHeight="1">
      <c r="A173" s="34">
        <v>5</v>
      </c>
      <c r="B173" s="279">
        <v>8</v>
      </c>
      <c r="C173" s="261"/>
      <c r="D173" s="242"/>
      <c r="E173" s="242"/>
      <c r="F173" s="243"/>
      <c r="G173" s="381"/>
      <c r="H173" s="36">
        <f t="shared" si="14"/>
        <v>0</v>
      </c>
      <c r="I173" s="37"/>
      <c r="J173" s="37"/>
      <c r="K173" s="38"/>
      <c r="L173" s="224"/>
      <c r="M173" s="222"/>
      <c r="N173" s="222"/>
      <c r="O173" s="222"/>
      <c r="P173" s="222"/>
      <c r="Q173" s="222"/>
      <c r="R173" s="222"/>
      <c r="S173" s="222"/>
      <c r="T173" s="222"/>
      <c r="U173" s="220"/>
      <c r="V173" s="220"/>
      <c r="W173" s="220"/>
      <c r="X173" s="222"/>
      <c r="Y173" s="222"/>
      <c r="Z173" s="222"/>
      <c r="AA173" s="222"/>
      <c r="AB173" s="222"/>
      <c r="AC173" s="220"/>
      <c r="AD173" s="220"/>
      <c r="AE173" s="222"/>
      <c r="AF173" s="222"/>
      <c r="AG173" s="220"/>
      <c r="AH173" s="220"/>
      <c r="AI173" s="220"/>
      <c r="AJ173" s="220"/>
      <c r="AK173" s="222"/>
      <c r="AL173" s="222"/>
      <c r="AM173" s="222"/>
      <c r="AN173" s="222"/>
      <c r="AO173" s="225"/>
      <c r="AP173" s="225"/>
      <c r="AQ173" s="225"/>
      <c r="AR173" s="225"/>
      <c r="AS173" s="40">
        <f t="shared" si="10"/>
        <v>0</v>
      </c>
      <c r="AT173" s="288"/>
      <c r="AU173" s="285"/>
      <c r="AV173" s="285"/>
      <c r="AW173" s="285"/>
      <c r="AX173" s="285"/>
      <c r="AY173" s="285"/>
      <c r="AZ173" s="285"/>
      <c r="BA173" s="285"/>
      <c r="BB173" s="285"/>
      <c r="BC173" s="220"/>
      <c r="BD173" s="285"/>
      <c r="BE173" s="285"/>
      <c r="BF173" s="285"/>
      <c r="BG173" s="285"/>
      <c r="BH173" s="285"/>
      <c r="BI173" s="285"/>
      <c r="BJ173" s="220"/>
      <c r="BK173" s="220"/>
      <c r="BL173" s="220"/>
      <c r="BM173" s="285"/>
      <c r="BN173" s="285"/>
      <c r="BO173" s="285"/>
      <c r="BP173" s="285"/>
      <c r="BQ173" s="285"/>
      <c r="BR173" s="285"/>
      <c r="BS173" s="285"/>
      <c r="BT173" s="290"/>
      <c r="BU173" s="40">
        <f t="shared" si="11"/>
        <v>0</v>
      </c>
      <c r="BV173" s="311"/>
      <c r="BW173" s="312"/>
      <c r="BX173" s="312"/>
      <c r="BY173" s="313"/>
      <c r="BZ173" s="41">
        <f t="shared" si="12"/>
        <v>0</v>
      </c>
      <c r="CA173" s="311"/>
      <c r="CB173" s="312"/>
      <c r="CC173" s="312"/>
      <c r="CD173" s="313"/>
      <c r="CE173" s="41">
        <f t="shared" si="13"/>
        <v>0</v>
      </c>
    </row>
    <row r="174" spans="1:83" s="33" customFormat="1" ht="13.5" customHeight="1">
      <c r="A174" s="34">
        <v>5</v>
      </c>
      <c r="B174" s="279">
        <v>9</v>
      </c>
      <c r="C174" s="261"/>
      <c r="D174" s="242"/>
      <c r="E174" s="242"/>
      <c r="F174" s="243"/>
      <c r="G174" s="381"/>
      <c r="H174" s="36">
        <f t="shared" si="14"/>
        <v>0</v>
      </c>
      <c r="I174" s="37"/>
      <c r="J174" s="37"/>
      <c r="K174" s="38"/>
      <c r="L174" s="219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2"/>
      <c r="AD174" s="222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1"/>
      <c r="AP174" s="221"/>
      <c r="AQ174" s="221"/>
      <c r="AR174" s="221"/>
      <c r="AS174" s="40">
        <f t="shared" si="10"/>
        <v>0</v>
      </c>
      <c r="AT174" s="219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1"/>
      <c r="BU174" s="40">
        <f t="shared" si="11"/>
        <v>0</v>
      </c>
      <c r="BV174" s="311"/>
      <c r="BW174" s="312"/>
      <c r="BX174" s="312"/>
      <c r="BY174" s="313"/>
      <c r="BZ174" s="41">
        <f t="shared" si="12"/>
        <v>0</v>
      </c>
      <c r="CA174" s="311"/>
      <c r="CB174" s="312"/>
      <c r="CC174" s="312"/>
      <c r="CD174" s="313"/>
      <c r="CE174" s="41">
        <f t="shared" si="13"/>
        <v>0</v>
      </c>
    </row>
    <row r="175" spans="1:83" s="33" customFormat="1" ht="13.5" customHeight="1">
      <c r="A175" s="34">
        <v>5</v>
      </c>
      <c r="B175" s="279">
        <v>10</v>
      </c>
      <c r="C175" s="261"/>
      <c r="D175" s="242"/>
      <c r="E175" s="242"/>
      <c r="F175" s="243"/>
      <c r="G175" s="381"/>
      <c r="H175" s="36">
        <f t="shared" si="14"/>
        <v>0</v>
      </c>
      <c r="I175" s="37"/>
      <c r="J175" s="37"/>
      <c r="K175" s="38"/>
      <c r="L175" s="219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2"/>
      <c r="AD175" s="222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1"/>
      <c r="AP175" s="221"/>
      <c r="AQ175" s="221"/>
      <c r="AR175" s="221"/>
      <c r="AS175" s="40">
        <f t="shared" si="10"/>
        <v>0</v>
      </c>
      <c r="AT175" s="219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1"/>
      <c r="BU175" s="40">
        <f t="shared" si="11"/>
        <v>0</v>
      </c>
      <c r="BV175" s="311"/>
      <c r="BW175" s="312"/>
      <c r="BX175" s="312"/>
      <c r="BY175" s="313"/>
      <c r="BZ175" s="41">
        <f t="shared" si="12"/>
        <v>0</v>
      </c>
      <c r="CA175" s="311"/>
      <c r="CB175" s="312"/>
      <c r="CC175" s="312"/>
      <c r="CD175" s="313"/>
      <c r="CE175" s="41">
        <f t="shared" si="13"/>
        <v>0</v>
      </c>
    </row>
    <row r="176" spans="1:83" s="33" customFormat="1" ht="13.5" customHeight="1">
      <c r="A176" s="34">
        <v>5</v>
      </c>
      <c r="B176" s="279">
        <v>11</v>
      </c>
      <c r="C176" s="273"/>
      <c r="D176" s="259"/>
      <c r="E176" s="259"/>
      <c r="F176" s="258"/>
      <c r="G176" s="381"/>
      <c r="H176" s="36">
        <f t="shared" si="14"/>
        <v>0</v>
      </c>
      <c r="I176" s="37"/>
      <c r="J176" s="37"/>
      <c r="K176" s="38"/>
      <c r="L176" s="224"/>
      <c r="M176" s="222"/>
      <c r="N176" s="222"/>
      <c r="O176" s="222"/>
      <c r="P176" s="222"/>
      <c r="Q176" s="222"/>
      <c r="R176" s="222"/>
      <c r="S176" s="222"/>
      <c r="T176" s="222"/>
      <c r="U176" s="220"/>
      <c r="V176" s="220"/>
      <c r="W176" s="220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0"/>
      <c r="AH176" s="220"/>
      <c r="AI176" s="220"/>
      <c r="AJ176" s="220"/>
      <c r="AK176" s="222"/>
      <c r="AL176" s="222"/>
      <c r="AM176" s="222"/>
      <c r="AN176" s="222"/>
      <c r="AO176" s="225"/>
      <c r="AP176" s="225"/>
      <c r="AQ176" s="225"/>
      <c r="AR176" s="225"/>
      <c r="AS176" s="40">
        <f t="shared" si="10"/>
        <v>0</v>
      </c>
      <c r="AT176" s="288"/>
      <c r="AU176" s="285"/>
      <c r="AV176" s="285"/>
      <c r="AW176" s="285"/>
      <c r="AX176" s="285"/>
      <c r="AY176" s="285"/>
      <c r="AZ176" s="285"/>
      <c r="BA176" s="285"/>
      <c r="BB176" s="285"/>
      <c r="BC176" s="220"/>
      <c r="BD176" s="285"/>
      <c r="BE176" s="285"/>
      <c r="BF176" s="285"/>
      <c r="BG176" s="285"/>
      <c r="BH176" s="285"/>
      <c r="BI176" s="285"/>
      <c r="BJ176" s="220"/>
      <c r="BK176" s="220"/>
      <c r="BL176" s="220"/>
      <c r="BM176" s="285"/>
      <c r="BN176" s="285"/>
      <c r="BO176" s="285"/>
      <c r="BP176" s="285"/>
      <c r="BQ176" s="285"/>
      <c r="BR176" s="285"/>
      <c r="BS176" s="285"/>
      <c r="BT176" s="290"/>
      <c r="BU176" s="40">
        <f t="shared" si="11"/>
        <v>0</v>
      </c>
      <c r="BV176" s="311"/>
      <c r="BW176" s="312"/>
      <c r="BX176" s="312"/>
      <c r="BY176" s="313"/>
      <c r="BZ176" s="41">
        <f t="shared" si="12"/>
        <v>0</v>
      </c>
      <c r="CA176" s="311"/>
      <c r="CB176" s="312"/>
      <c r="CC176" s="312"/>
      <c r="CD176" s="313"/>
      <c r="CE176" s="41">
        <f t="shared" si="13"/>
        <v>0</v>
      </c>
    </row>
    <row r="177" spans="1:83" s="33" customFormat="1" ht="13.5" customHeight="1">
      <c r="A177" s="34">
        <v>5</v>
      </c>
      <c r="B177" s="279">
        <v>12</v>
      </c>
      <c r="C177" s="261"/>
      <c r="D177" s="242"/>
      <c r="E177" s="242"/>
      <c r="F177" s="243"/>
      <c r="G177" s="381"/>
      <c r="H177" s="36">
        <f t="shared" si="14"/>
        <v>0</v>
      </c>
      <c r="I177" s="37"/>
      <c r="J177" s="37"/>
      <c r="K177" s="38"/>
      <c r="L177" s="224"/>
      <c r="M177" s="222"/>
      <c r="N177" s="222"/>
      <c r="O177" s="222"/>
      <c r="P177" s="222"/>
      <c r="Q177" s="222"/>
      <c r="R177" s="222"/>
      <c r="S177" s="222"/>
      <c r="T177" s="222"/>
      <c r="U177" s="220"/>
      <c r="V177" s="220"/>
      <c r="W177" s="220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0"/>
      <c r="AJ177" s="220"/>
      <c r="AK177" s="222"/>
      <c r="AL177" s="222"/>
      <c r="AM177" s="222"/>
      <c r="AN177" s="222"/>
      <c r="AO177" s="225"/>
      <c r="AP177" s="225"/>
      <c r="AQ177" s="225"/>
      <c r="AR177" s="225"/>
      <c r="AS177" s="40">
        <f t="shared" si="10"/>
        <v>0</v>
      </c>
      <c r="AT177" s="288"/>
      <c r="AU177" s="285"/>
      <c r="AV177" s="285"/>
      <c r="AW177" s="285"/>
      <c r="AX177" s="285"/>
      <c r="AY177" s="285"/>
      <c r="AZ177" s="285"/>
      <c r="BA177" s="285"/>
      <c r="BB177" s="285"/>
      <c r="BC177" s="220"/>
      <c r="BD177" s="285"/>
      <c r="BE177" s="285"/>
      <c r="BF177" s="285"/>
      <c r="BG177" s="285"/>
      <c r="BH177" s="285"/>
      <c r="BI177" s="285"/>
      <c r="BJ177" s="285"/>
      <c r="BK177" s="220"/>
      <c r="BL177" s="220"/>
      <c r="BM177" s="285"/>
      <c r="BN177" s="285"/>
      <c r="BO177" s="285"/>
      <c r="BP177" s="285"/>
      <c r="BQ177" s="285"/>
      <c r="BR177" s="285"/>
      <c r="BS177" s="285"/>
      <c r="BT177" s="290"/>
      <c r="BU177" s="40">
        <f t="shared" si="11"/>
        <v>0</v>
      </c>
      <c r="BV177" s="311"/>
      <c r="BW177" s="312"/>
      <c r="BX177" s="312"/>
      <c r="BY177" s="313"/>
      <c r="BZ177" s="41">
        <f t="shared" si="12"/>
        <v>0</v>
      </c>
      <c r="CA177" s="311"/>
      <c r="CB177" s="312"/>
      <c r="CC177" s="312"/>
      <c r="CD177" s="313"/>
      <c r="CE177" s="41">
        <f t="shared" si="13"/>
        <v>0</v>
      </c>
    </row>
    <row r="178" spans="1:83" s="33" customFormat="1" ht="13.5" customHeight="1">
      <c r="A178" s="34">
        <v>5</v>
      </c>
      <c r="B178" s="279">
        <v>13</v>
      </c>
      <c r="C178" s="261"/>
      <c r="D178" s="242"/>
      <c r="E178" s="242"/>
      <c r="F178" s="243"/>
      <c r="G178" s="381"/>
      <c r="H178" s="36">
        <f t="shared" si="14"/>
        <v>0</v>
      </c>
      <c r="I178" s="37"/>
      <c r="J178" s="37"/>
      <c r="K178" s="38"/>
      <c r="L178" s="224"/>
      <c r="M178" s="222"/>
      <c r="N178" s="222"/>
      <c r="O178" s="222"/>
      <c r="P178" s="222"/>
      <c r="Q178" s="222"/>
      <c r="R178" s="222"/>
      <c r="S178" s="222"/>
      <c r="T178" s="222"/>
      <c r="U178" s="220"/>
      <c r="V178" s="220"/>
      <c r="W178" s="220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5"/>
      <c r="AP178" s="225"/>
      <c r="AQ178" s="225"/>
      <c r="AR178" s="225"/>
      <c r="AS178" s="40">
        <f t="shared" si="10"/>
        <v>0</v>
      </c>
      <c r="AT178" s="288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90"/>
      <c r="BU178" s="40">
        <f t="shared" si="11"/>
        <v>0</v>
      </c>
      <c r="BV178" s="311"/>
      <c r="BW178" s="312"/>
      <c r="BX178" s="312"/>
      <c r="BY178" s="313"/>
      <c r="BZ178" s="41">
        <f t="shared" si="12"/>
        <v>0</v>
      </c>
      <c r="CA178" s="311"/>
      <c r="CB178" s="312"/>
      <c r="CC178" s="312"/>
      <c r="CD178" s="313"/>
      <c r="CE178" s="41">
        <f t="shared" si="13"/>
        <v>0</v>
      </c>
    </row>
    <row r="179" spans="1:83" s="33" customFormat="1" ht="13.5" customHeight="1">
      <c r="A179" s="34">
        <v>5</v>
      </c>
      <c r="B179" s="279">
        <v>14</v>
      </c>
      <c r="C179" s="261"/>
      <c r="D179" s="242"/>
      <c r="E179" s="242"/>
      <c r="F179" s="243"/>
      <c r="G179" s="381"/>
      <c r="H179" s="36">
        <f t="shared" si="14"/>
        <v>0</v>
      </c>
      <c r="I179" s="37"/>
      <c r="J179" s="37"/>
      <c r="K179" s="38"/>
      <c r="L179" s="224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5"/>
      <c r="AP179" s="225"/>
      <c r="AQ179" s="225"/>
      <c r="AR179" s="225"/>
      <c r="AS179" s="40">
        <f t="shared" si="10"/>
        <v>0</v>
      </c>
      <c r="AT179" s="288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285"/>
      <c r="BG179" s="285"/>
      <c r="BH179" s="285"/>
      <c r="BI179" s="285"/>
      <c r="BJ179" s="289"/>
      <c r="BK179" s="285"/>
      <c r="BL179" s="285"/>
      <c r="BM179" s="285"/>
      <c r="BN179" s="285"/>
      <c r="BO179" s="285"/>
      <c r="BP179" s="285"/>
      <c r="BQ179" s="285"/>
      <c r="BR179" s="285"/>
      <c r="BS179" s="285"/>
      <c r="BT179" s="290"/>
      <c r="BU179" s="40">
        <f t="shared" si="11"/>
        <v>0</v>
      </c>
      <c r="BV179" s="311"/>
      <c r="BW179" s="312"/>
      <c r="BX179" s="312"/>
      <c r="BY179" s="313"/>
      <c r="BZ179" s="41">
        <f t="shared" si="12"/>
        <v>0</v>
      </c>
      <c r="CA179" s="311"/>
      <c r="CB179" s="312"/>
      <c r="CC179" s="312"/>
      <c r="CD179" s="313"/>
      <c r="CE179" s="41">
        <f t="shared" si="13"/>
        <v>0</v>
      </c>
    </row>
    <row r="180" spans="1:83" s="33" customFormat="1" ht="13.5" customHeight="1">
      <c r="A180" s="34">
        <v>5</v>
      </c>
      <c r="B180" s="279">
        <v>15</v>
      </c>
      <c r="C180" s="261"/>
      <c r="D180" s="242"/>
      <c r="E180" s="242"/>
      <c r="F180" s="243"/>
      <c r="G180" s="381"/>
      <c r="H180" s="36">
        <f t="shared" si="14"/>
        <v>0</v>
      </c>
      <c r="I180" s="37"/>
      <c r="J180" s="37"/>
      <c r="K180" s="38"/>
      <c r="L180" s="224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5"/>
      <c r="AP180" s="225"/>
      <c r="AQ180" s="225"/>
      <c r="AR180" s="225"/>
      <c r="AS180" s="40">
        <f t="shared" si="10"/>
        <v>0</v>
      </c>
      <c r="AT180" s="288"/>
      <c r="AU180" s="285"/>
      <c r="AV180" s="285"/>
      <c r="AW180" s="285"/>
      <c r="AX180" s="285"/>
      <c r="AY180" s="285"/>
      <c r="AZ180" s="285"/>
      <c r="BA180" s="285"/>
      <c r="BB180" s="285"/>
      <c r="BC180" s="289"/>
      <c r="BD180" s="285"/>
      <c r="BE180" s="285"/>
      <c r="BF180" s="285"/>
      <c r="BG180" s="285"/>
      <c r="BH180" s="285"/>
      <c r="BI180" s="285"/>
      <c r="BJ180" s="289"/>
      <c r="BK180" s="289"/>
      <c r="BL180" s="289"/>
      <c r="BM180" s="285"/>
      <c r="BN180" s="285"/>
      <c r="BO180" s="285"/>
      <c r="BP180" s="285"/>
      <c r="BQ180" s="285"/>
      <c r="BR180" s="285"/>
      <c r="BS180" s="285"/>
      <c r="BT180" s="290"/>
      <c r="BU180" s="40">
        <f t="shared" si="11"/>
        <v>0</v>
      </c>
      <c r="BV180" s="311"/>
      <c r="BW180" s="312"/>
      <c r="BX180" s="312"/>
      <c r="BY180" s="313"/>
      <c r="BZ180" s="41">
        <f t="shared" si="12"/>
        <v>0</v>
      </c>
      <c r="CA180" s="311"/>
      <c r="CB180" s="312"/>
      <c r="CC180" s="312"/>
      <c r="CD180" s="313"/>
      <c r="CE180" s="41">
        <f t="shared" si="13"/>
        <v>0</v>
      </c>
    </row>
    <row r="181" spans="1:83" s="33" customFormat="1" ht="13.5" customHeight="1">
      <c r="A181" s="34">
        <v>5</v>
      </c>
      <c r="B181" s="279">
        <v>16</v>
      </c>
      <c r="C181" s="261"/>
      <c r="D181" s="242"/>
      <c r="E181" s="242"/>
      <c r="F181" s="243"/>
      <c r="G181" s="381"/>
      <c r="H181" s="36">
        <f t="shared" si="14"/>
        <v>0</v>
      </c>
      <c r="I181" s="37"/>
      <c r="J181" s="37"/>
      <c r="K181" s="38"/>
      <c r="L181" s="224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5"/>
      <c r="AP181" s="225"/>
      <c r="AQ181" s="225"/>
      <c r="AR181" s="225"/>
      <c r="AS181" s="40">
        <f t="shared" si="10"/>
        <v>0</v>
      </c>
      <c r="AT181" s="288"/>
      <c r="AU181" s="285"/>
      <c r="AV181" s="285"/>
      <c r="AW181" s="285"/>
      <c r="AX181" s="285"/>
      <c r="AY181" s="285"/>
      <c r="AZ181" s="285"/>
      <c r="BA181" s="285"/>
      <c r="BB181" s="285"/>
      <c r="BC181" s="289"/>
      <c r="BD181" s="285"/>
      <c r="BE181" s="285"/>
      <c r="BF181" s="285"/>
      <c r="BG181" s="285"/>
      <c r="BH181" s="285"/>
      <c r="BI181" s="285"/>
      <c r="BJ181" s="289"/>
      <c r="BK181" s="289"/>
      <c r="BL181" s="289"/>
      <c r="BM181" s="285"/>
      <c r="BN181" s="285"/>
      <c r="BO181" s="285"/>
      <c r="BP181" s="285"/>
      <c r="BQ181" s="285"/>
      <c r="BR181" s="285"/>
      <c r="BS181" s="285"/>
      <c r="BT181" s="290"/>
      <c r="BU181" s="40">
        <f t="shared" si="11"/>
        <v>0</v>
      </c>
      <c r="BV181" s="311"/>
      <c r="BW181" s="312"/>
      <c r="BX181" s="312"/>
      <c r="BY181" s="313"/>
      <c r="BZ181" s="41">
        <f t="shared" si="12"/>
        <v>0</v>
      </c>
      <c r="CA181" s="311"/>
      <c r="CB181" s="312"/>
      <c r="CC181" s="312"/>
      <c r="CD181" s="313"/>
      <c r="CE181" s="41">
        <f t="shared" si="13"/>
        <v>0</v>
      </c>
    </row>
    <row r="182" spans="1:83" s="33" customFormat="1" ht="13.5" customHeight="1">
      <c r="A182" s="34">
        <v>5</v>
      </c>
      <c r="B182" s="279">
        <v>17</v>
      </c>
      <c r="C182" s="261"/>
      <c r="D182" s="242"/>
      <c r="E182" s="242"/>
      <c r="F182" s="243"/>
      <c r="G182" s="381"/>
      <c r="H182" s="36">
        <f t="shared" si="14"/>
        <v>0</v>
      </c>
      <c r="I182" s="61"/>
      <c r="J182" s="61"/>
      <c r="K182" s="62"/>
      <c r="L182" s="224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5"/>
      <c r="AP182" s="225"/>
      <c r="AQ182" s="225"/>
      <c r="AR182" s="225"/>
      <c r="AS182" s="40">
        <f t="shared" si="10"/>
        <v>0</v>
      </c>
      <c r="AT182" s="288"/>
      <c r="AU182" s="285"/>
      <c r="AV182" s="285"/>
      <c r="AW182" s="285"/>
      <c r="AX182" s="285"/>
      <c r="AY182" s="285"/>
      <c r="AZ182" s="285"/>
      <c r="BA182" s="285"/>
      <c r="BB182" s="285"/>
      <c r="BC182" s="289"/>
      <c r="BD182" s="285"/>
      <c r="BE182" s="285"/>
      <c r="BF182" s="285"/>
      <c r="BG182" s="285"/>
      <c r="BH182" s="285"/>
      <c r="BI182" s="285"/>
      <c r="BJ182" s="289"/>
      <c r="BK182" s="289"/>
      <c r="BL182" s="289"/>
      <c r="BM182" s="285"/>
      <c r="BN182" s="285"/>
      <c r="BO182" s="285"/>
      <c r="BP182" s="285"/>
      <c r="BQ182" s="285"/>
      <c r="BR182" s="285"/>
      <c r="BS182" s="285"/>
      <c r="BT182" s="290"/>
      <c r="BU182" s="40">
        <f t="shared" si="11"/>
        <v>0</v>
      </c>
      <c r="BV182" s="311"/>
      <c r="BW182" s="312"/>
      <c r="BX182" s="312"/>
      <c r="BY182" s="313"/>
      <c r="BZ182" s="41">
        <f t="shared" si="12"/>
        <v>0</v>
      </c>
      <c r="CA182" s="311"/>
      <c r="CB182" s="312"/>
      <c r="CC182" s="312"/>
      <c r="CD182" s="313"/>
      <c r="CE182" s="41">
        <f t="shared" si="13"/>
        <v>0</v>
      </c>
    </row>
    <row r="183" spans="1:83" s="33" customFormat="1" ht="13.5" customHeight="1">
      <c r="A183" s="34">
        <v>5</v>
      </c>
      <c r="B183" s="279">
        <v>18</v>
      </c>
      <c r="C183" s="261"/>
      <c r="D183" s="242"/>
      <c r="E183" s="242"/>
      <c r="F183" s="243"/>
      <c r="G183" s="381"/>
      <c r="H183" s="36">
        <f t="shared" si="14"/>
        <v>0</v>
      </c>
      <c r="I183" s="61"/>
      <c r="J183" s="61"/>
      <c r="K183" s="62"/>
      <c r="L183" s="224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5"/>
      <c r="AP183" s="225"/>
      <c r="AQ183" s="225"/>
      <c r="AR183" s="225"/>
      <c r="AS183" s="40">
        <f t="shared" si="10"/>
        <v>0</v>
      </c>
      <c r="AT183" s="288"/>
      <c r="AU183" s="285"/>
      <c r="AV183" s="285"/>
      <c r="AW183" s="285"/>
      <c r="AX183" s="285"/>
      <c r="AY183" s="285"/>
      <c r="AZ183" s="285"/>
      <c r="BA183" s="285"/>
      <c r="BB183" s="285"/>
      <c r="BC183" s="289"/>
      <c r="BD183" s="285"/>
      <c r="BE183" s="285"/>
      <c r="BF183" s="285"/>
      <c r="BG183" s="285"/>
      <c r="BH183" s="285"/>
      <c r="BI183" s="285"/>
      <c r="BJ183" s="289"/>
      <c r="BK183" s="289"/>
      <c r="BL183" s="289"/>
      <c r="BM183" s="285"/>
      <c r="BN183" s="285"/>
      <c r="BO183" s="285"/>
      <c r="BP183" s="285"/>
      <c r="BQ183" s="285"/>
      <c r="BR183" s="285"/>
      <c r="BS183" s="285"/>
      <c r="BT183" s="290"/>
      <c r="BU183" s="40">
        <f t="shared" si="11"/>
        <v>0</v>
      </c>
      <c r="BV183" s="311"/>
      <c r="BW183" s="312"/>
      <c r="BX183" s="312"/>
      <c r="BY183" s="313"/>
      <c r="BZ183" s="41">
        <f t="shared" si="12"/>
        <v>0</v>
      </c>
      <c r="CA183" s="311"/>
      <c r="CB183" s="312"/>
      <c r="CC183" s="312"/>
      <c r="CD183" s="313"/>
      <c r="CE183" s="41">
        <f t="shared" si="13"/>
        <v>0</v>
      </c>
    </row>
    <row r="184" spans="1:83" s="33" customFormat="1" ht="13.5" customHeight="1">
      <c r="A184" s="34">
        <v>5</v>
      </c>
      <c r="B184" s="279">
        <v>19</v>
      </c>
      <c r="C184" s="264"/>
      <c r="D184" s="242"/>
      <c r="E184" s="242"/>
      <c r="F184" s="243"/>
      <c r="G184" s="381"/>
      <c r="H184" s="36">
        <f t="shared" si="14"/>
        <v>0</v>
      </c>
      <c r="I184" s="61"/>
      <c r="J184" s="61"/>
      <c r="K184" s="62"/>
      <c r="L184" s="224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5"/>
      <c r="AP184" s="225"/>
      <c r="AQ184" s="225"/>
      <c r="AR184" s="225"/>
      <c r="AS184" s="40">
        <f t="shared" si="10"/>
        <v>0</v>
      </c>
      <c r="AT184" s="288"/>
      <c r="AU184" s="285"/>
      <c r="AV184" s="285"/>
      <c r="AW184" s="285"/>
      <c r="AX184" s="285"/>
      <c r="AY184" s="285"/>
      <c r="AZ184" s="285"/>
      <c r="BA184" s="285"/>
      <c r="BB184" s="285"/>
      <c r="BC184" s="289"/>
      <c r="BD184" s="285"/>
      <c r="BE184" s="285"/>
      <c r="BF184" s="285"/>
      <c r="BG184" s="285"/>
      <c r="BH184" s="285"/>
      <c r="BI184" s="285"/>
      <c r="BJ184" s="289"/>
      <c r="BK184" s="289"/>
      <c r="BL184" s="289"/>
      <c r="BM184" s="285"/>
      <c r="BN184" s="285"/>
      <c r="BO184" s="285"/>
      <c r="BP184" s="285"/>
      <c r="BQ184" s="285"/>
      <c r="BR184" s="285"/>
      <c r="BS184" s="285"/>
      <c r="BT184" s="290"/>
      <c r="BU184" s="40">
        <f t="shared" si="11"/>
        <v>0</v>
      </c>
      <c r="BV184" s="311"/>
      <c r="BW184" s="312"/>
      <c r="BX184" s="312"/>
      <c r="BY184" s="313"/>
      <c r="BZ184" s="41">
        <f t="shared" si="12"/>
        <v>0</v>
      </c>
      <c r="CA184" s="311"/>
      <c r="CB184" s="312"/>
      <c r="CC184" s="312"/>
      <c r="CD184" s="313"/>
      <c r="CE184" s="41">
        <f t="shared" si="13"/>
        <v>0</v>
      </c>
    </row>
    <row r="185" spans="1:83" s="33" customFormat="1" ht="13.5" customHeight="1">
      <c r="A185" s="34">
        <v>5</v>
      </c>
      <c r="B185" s="279">
        <v>20</v>
      </c>
      <c r="C185" s="261"/>
      <c r="D185" s="242"/>
      <c r="E185" s="242"/>
      <c r="F185" s="243"/>
      <c r="G185" s="381"/>
      <c r="H185" s="36">
        <f t="shared" si="14"/>
        <v>0</v>
      </c>
      <c r="I185" s="61"/>
      <c r="J185" s="61"/>
      <c r="K185" s="62"/>
      <c r="L185" s="224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5"/>
      <c r="AP185" s="225"/>
      <c r="AQ185" s="225"/>
      <c r="AR185" s="225"/>
      <c r="AS185" s="40">
        <f t="shared" si="10"/>
        <v>0</v>
      </c>
      <c r="AT185" s="291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92"/>
      <c r="BU185" s="40">
        <f t="shared" si="11"/>
        <v>0</v>
      </c>
      <c r="BV185" s="311"/>
      <c r="BW185" s="312"/>
      <c r="BX185" s="312"/>
      <c r="BY185" s="313"/>
      <c r="BZ185" s="41">
        <f t="shared" si="12"/>
        <v>0</v>
      </c>
      <c r="CA185" s="311"/>
      <c r="CB185" s="312"/>
      <c r="CC185" s="312"/>
      <c r="CD185" s="313"/>
      <c r="CE185" s="41">
        <f t="shared" si="13"/>
        <v>0</v>
      </c>
    </row>
    <row r="186" spans="1:83" s="33" customFormat="1" ht="13.5" customHeight="1">
      <c r="A186" s="34">
        <v>5</v>
      </c>
      <c r="B186" s="279">
        <v>21</v>
      </c>
      <c r="C186" s="261"/>
      <c r="D186" s="242"/>
      <c r="E186" s="242"/>
      <c r="F186" s="243"/>
      <c r="G186" s="381"/>
      <c r="H186" s="36">
        <f t="shared" si="14"/>
        <v>0</v>
      </c>
      <c r="I186" s="61"/>
      <c r="J186" s="61"/>
      <c r="K186" s="62"/>
      <c r="L186" s="224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5"/>
      <c r="AP186" s="225"/>
      <c r="AQ186" s="225"/>
      <c r="AR186" s="225"/>
      <c r="AS186" s="40">
        <f t="shared" si="10"/>
        <v>0</v>
      </c>
      <c r="AT186" s="291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92"/>
      <c r="BU186" s="40">
        <f t="shared" si="11"/>
        <v>0</v>
      </c>
      <c r="BV186" s="311"/>
      <c r="BW186" s="312"/>
      <c r="BX186" s="312"/>
      <c r="BY186" s="313"/>
      <c r="BZ186" s="41">
        <f t="shared" si="12"/>
        <v>0</v>
      </c>
      <c r="CA186" s="311"/>
      <c r="CB186" s="312"/>
      <c r="CC186" s="312"/>
      <c r="CD186" s="313"/>
      <c r="CE186" s="41">
        <f t="shared" si="13"/>
        <v>0</v>
      </c>
    </row>
    <row r="187" spans="1:83" s="33" customFormat="1" ht="13.5" customHeight="1">
      <c r="A187" s="34">
        <v>5</v>
      </c>
      <c r="B187" s="279">
        <v>22</v>
      </c>
      <c r="C187" s="261"/>
      <c r="D187" s="242"/>
      <c r="E187" s="242"/>
      <c r="F187" s="243"/>
      <c r="G187" s="381"/>
      <c r="H187" s="36">
        <f t="shared" si="14"/>
        <v>0</v>
      </c>
      <c r="I187" s="61"/>
      <c r="J187" s="61"/>
      <c r="K187" s="62"/>
      <c r="L187" s="224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5"/>
      <c r="AP187" s="225"/>
      <c r="AQ187" s="225"/>
      <c r="AR187" s="225"/>
      <c r="AS187" s="40">
        <f t="shared" si="10"/>
        <v>0</v>
      </c>
      <c r="AT187" s="291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22"/>
      <c r="BG187" s="222"/>
      <c r="BH187" s="222"/>
      <c r="BI187" s="222"/>
      <c r="BJ187" s="222"/>
      <c r="BK187" s="222"/>
      <c r="BL187" s="222"/>
      <c r="BM187" s="289"/>
      <c r="BN187" s="289"/>
      <c r="BO187" s="289"/>
      <c r="BP187" s="289"/>
      <c r="BQ187" s="289"/>
      <c r="BR187" s="289"/>
      <c r="BS187" s="289"/>
      <c r="BT187" s="292"/>
      <c r="BU187" s="40">
        <f t="shared" si="11"/>
        <v>0</v>
      </c>
      <c r="BV187" s="311"/>
      <c r="BW187" s="312"/>
      <c r="BX187" s="312"/>
      <c r="BY187" s="313"/>
      <c r="BZ187" s="41">
        <f t="shared" si="12"/>
        <v>0</v>
      </c>
      <c r="CA187" s="311"/>
      <c r="CB187" s="312"/>
      <c r="CC187" s="312"/>
      <c r="CD187" s="313"/>
      <c r="CE187" s="41">
        <f t="shared" si="13"/>
        <v>0</v>
      </c>
    </row>
    <row r="188" spans="1:83" s="33" customFormat="1" ht="13.5" customHeight="1">
      <c r="A188" s="34">
        <v>5</v>
      </c>
      <c r="B188" s="279">
        <v>23</v>
      </c>
      <c r="C188" s="263"/>
      <c r="D188" s="244"/>
      <c r="E188" s="244"/>
      <c r="F188" s="260"/>
      <c r="G188" s="381"/>
      <c r="H188" s="36">
        <f t="shared" si="14"/>
        <v>0</v>
      </c>
      <c r="I188" s="61"/>
      <c r="J188" s="61"/>
      <c r="K188" s="62"/>
      <c r="L188" s="224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5"/>
      <c r="AP188" s="225"/>
      <c r="AQ188" s="225"/>
      <c r="AR188" s="225"/>
      <c r="AS188" s="40">
        <f t="shared" si="10"/>
        <v>0</v>
      </c>
      <c r="AT188" s="291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92"/>
      <c r="BU188" s="40">
        <f t="shared" si="11"/>
        <v>0</v>
      </c>
      <c r="BV188" s="311"/>
      <c r="BW188" s="312"/>
      <c r="BX188" s="312"/>
      <c r="BY188" s="313"/>
      <c r="BZ188" s="41">
        <f t="shared" si="12"/>
        <v>0</v>
      </c>
      <c r="CA188" s="311"/>
      <c r="CB188" s="312"/>
      <c r="CC188" s="312"/>
      <c r="CD188" s="313"/>
      <c r="CE188" s="41">
        <f t="shared" si="13"/>
        <v>0</v>
      </c>
    </row>
    <row r="189" spans="1:83" s="33" customFormat="1" ht="13.5" customHeight="1">
      <c r="A189" s="34">
        <v>5</v>
      </c>
      <c r="B189" s="279">
        <v>24</v>
      </c>
      <c r="C189" s="263"/>
      <c r="D189" s="244"/>
      <c r="E189" s="244"/>
      <c r="F189" s="260"/>
      <c r="G189" s="381"/>
      <c r="H189" s="36">
        <f>COUNT(L189:AR189,AT189:BT189,BV189:BX189)</f>
        <v>0</v>
      </c>
      <c r="I189" s="61"/>
      <c r="J189" s="61"/>
      <c r="K189" s="62"/>
      <c r="L189" s="224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5"/>
      <c r="AP189" s="225"/>
      <c r="AQ189" s="225"/>
      <c r="AR189" s="225"/>
      <c r="AS189" s="40">
        <f t="shared" si="10"/>
        <v>0</v>
      </c>
      <c r="AT189" s="291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92"/>
      <c r="BU189" s="40">
        <f t="shared" si="11"/>
        <v>0</v>
      </c>
      <c r="BV189" s="311"/>
      <c r="BW189" s="312"/>
      <c r="BX189" s="312"/>
      <c r="BY189" s="313"/>
      <c r="BZ189" s="41">
        <f t="shared" si="12"/>
        <v>0</v>
      </c>
      <c r="CA189" s="311"/>
      <c r="CB189" s="312"/>
      <c r="CC189" s="312"/>
      <c r="CD189" s="313"/>
      <c r="CE189" s="41">
        <f t="shared" si="13"/>
        <v>0</v>
      </c>
    </row>
    <row r="190" spans="1:83" s="33" customFormat="1" ht="13.5" customHeight="1">
      <c r="A190" s="34">
        <v>5</v>
      </c>
      <c r="B190" s="279">
        <v>25</v>
      </c>
      <c r="C190" s="264"/>
      <c r="D190" s="242"/>
      <c r="E190" s="242"/>
      <c r="F190" s="243"/>
      <c r="G190" s="381"/>
      <c r="H190" s="36">
        <f t="shared" si="14"/>
        <v>0</v>
      </c>
      <c r="I190" s="61"/>
      <c r="J190" s="61"/>
      <c r="K190" s="62"/>
      <c r="L190" s="170"/>
      <c r="M190" s="169"/>
      <c r="N190" s="169"/>
      <c r="O190" s="169"/>
      <c r="P190" s="169"/>
      <c r="Q190" s="169"/>
      <c r="R190" s="169"/>
      <c r="S190" s="169"/>
      <c r="T190" s="169"/>
      <c r="U190" s="39"/>
      <c r="V190" s="39"/>
      <c r="W190" s="3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71"/>
      <c r="AP190" s="171"/>
      <c r="AQ190" s="171"/>
      <c r="AR190" s="171"/>
      <c r="AS190" s="40">
        <f t="shared" si="10"/>
        <v>0</v>
      </c>
      <c r="AT190" s="291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92"/>
      <c r="BU190" s="40">
        <f t="shared" si="11"/>
        <v>0</v>
      </c>
      <c r="BV190" s="311"/>
      <c r="BW190" s="312"/>
      <c r="BX190" s="312"/>
      <c r="BY190" s="313"/>
      <c r="BZ190" s="41">
        <f t="shared" si="12"/>
        <v>0</v>
      </c>
      <c r="CA190" s="199"/>
      <c r="CB190" s="200"/>
      <c r="CC190" s="200"/>
      <c r="CD190" s="201"/>
      <c r="CE190" s="41">
        <f t="shared" si="13"/>
        <v>0</v>
      </c>
    </row>
    <row r="191" spans="1:83" s="33" customFormat="1" ht="13.5" customHeight="1">
      <c r="A191" s="34">
        <v>5</v>
      </c>
      <c r="B191" s="279">
        <v>26</v>
      </c>
      <c r="C191" s="274"/>
      <c r="D191" s="165"/>
      <c r="E191" s="165"/>
      <c r="F191" s="166"/>
      <c r="G191" s="381"/>
      <c r="H191" s="36">
        <f t="shared" si="14"/>
        <v>0</v>
      </c>
      <c r="I191" s="61"/>
      <c r="J191" s="61"/>
      <c r="K191" s="62"/>
      <c r="L191" s="170"/>
      <c r="M191" s="169"/>
      <c r="N191" s="169"/>
      <c r="O191" s="169"/>
      <c r="P191" s="169"/>
      <c r="Q191" s="169"/>
      <c r="R191" s="169"/>
      <c r="S191" s="169"/>
      <c r="T191" s="169"/>
      <c r="U191" s="39"/>
      <c r="V191" s="39"/>
      <c r="W191" s="3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71"/>
      <c r="AP191" s="171"/>
      <c r="AQ191" s="171"/>
      <c r="AR191" s="171"/>
      <c r="AS191" s="40">
        <f t="shared" si="10"/>
        <v>0</v>
      </c>
      <c r="AT191" s="173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4"/>
      <c r="BU191" s="40">
        <f t="shared" si="11"/>
        <v>0</v>
      </c>
      <c r="BV191" s="199"/>
      <c r="BW191" s="200"/>
      <c r="BX191" s="200"/>
      <c r="BY191" s="201"/>
      <c r="BZ191" s="41">
        <f t="shared" si="12"/>
        <v>0</v>
      </c>
      <c r="CA191" s="199"/>
      <c r="CB191" s="200"/>
      <c r="CC191" s="200"/>
      <c r="CD191" s="201"/>
      <c r="CE191" s="41">
        <f t="shared" si="13"/>
        <v>0</v>
      </c>
    </row>
    <row r="192" spans="1:83" s="33" customFormat="1" ht="13.5" customHeight="1">
      <c r="A192" s="34">
        <v>5</v>
      </c>
      <c r="B192" s="279">
        <v>27</v>
      </c>
      <c r="C192" s="274"/>
      <c r="D192" s="165"/>
      <c r="E192" s="165"/>
      <c r="F192" s="166"/>
      <c r="G192" s="381"/>
      <c r="H192" s="36">
        <f t="shared" si="14"/>
        <v>0</v>
      </c>
      <c r="I192" s="61"/>
      <c r="J192" s="61"/>
      <c r="K192" s="6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4"/>
      <c r="AP192" s="44"/>
      <c r="AQ192" s="44"/>
      <c r="AR192" s="44"/>
      <c r="AS192" s="40">
        <f t="shared" si="10"/>
        <v>0</v>
      </c>
      <c r="AT192" s="47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9"/>
      <c r="BU192" s="40">
        <f t="shared" si="11"/>
        <v>0</v>
      </c>
      <c r="BV192" s="202"/>
      <c r="BW192" s="203"/>
      <c r="BX192" s="203"/>
      <c r="BY192" s="204"/>
      <c r="BZ192" s="41">
        <f t="shared" si="12"/>
        <v>0</v>
      </c>
      <c r="CA192" s="202"/>
      <c r="CB192" s="203"/>
      <c r="CC192" s="203"/>
      <c r="CD192" s="204"/>
      <c r="CE192" s="41">
        <f t="shared" si="13"/>
        <v>0</v>
      </c>
    </row>
    <row r="193" spans="1:83" s="33" customFormat="1" ht="13.5" customHeight="1">
      <c r="A193" s="34">
        <v>5</v>
      </c>
      <c r="B193" s="279">
        <v>28</v>
      </c>
      <c r="C193" s="275"/>
      <c r="D193" s="167"/>
      <c r="E193" s="167"/>
      <c r="F193" s="166"/>
      <c r="G193" s="381"/>
      <c r="H193" s="36">
        <f t="shared" si="14"/>
        <v>0</v>
      </c>
      <c r="I193" s="61"/>
      <c r="J193" s="61"/>
      <c r="K193" s="6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4"/>
      <c r="AP193" s="44"/>
      <c r="AQ193" s="44"/>
      <c r="AR193" s="44"/>
      <c r="AS193" s="40">
        <f t="shared" si="10"/>
        <v>0</v>
      </c>
      <c r="AT193" s="47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9"/>
      <c r="BU193" s="40">
        <f t="shared" si="11"/>
        <v>0</v>
      </c>
      <c r="BV193" s="202"/>
      <c r="BW193" s="203"/>
      <c r="BX193" s="203"/>
      <c r="BY193" s="204"/>
      <c r="BZ193" s="41">
        <f t="shared" si="12"/>
        <v>0</v>
      </c>
      <c r="CA193" s="202"/>
      <c r="CB193" s="203"/>
      <c r="CC193" s="203"/>
      <c r="CD193" s="204"/>
      <c r="CE193" s="41">
        <f t="shared" si="13"/>
        <v>0</v>
      </c>
    </row>
    <row r="194" spans="1:83" s="33" customFormat="1" ht="13.5" customHeight="1">
      <c r="A194" s="34">
        <v>5</v>
      </c>
      <c r="B194" s="279">
        <v>29</v>
      </c>
      <c r="C194" s="276"/>
      <c r="D194" s="164"/>
      <c r="E194" s="164"/>
      <c r="F194" s="166"/>
      <c r="G194" s="381"/>
      <c r="H194" s="36">
        <f t="shared" si="14"/>
        <v>0</v>
      </c>
      <c r="I194" s="61"/>
      <c r="J194" s="61"/>
      <c r="K194" s="62"/>
      <c r="L194" s="64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5"/>
      <c r="AP194" s="65"/>
      <c r="AQ194" s="65"/>
      <c r="AR194" s="65"/>
      <c r="AS194" s="40">
        <f t="shared" si="10"/>
        <v>0</v>
      </c>
      <c r="AT194" s="66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8"/>
      <c r="BU194" s="40">
        <f t="shared" si="11"/>
        <v>0</v>
      </c>
      <c r="BV194" s="202"/>
      <c r="BW194" s="203"/>
      <c r="BX194" s="203"/>
      <c r="BY194" s="204"/>
      <c r="BZ194" s="41">
        <f t="shared" si="12"/>
        <v>0</v>
      </c>
      <c r="CA194" s="202"/>
      <c r="CB194" s="203"/>
      <c r="CC194" s="203"/>
      <c r="CD194" s="204"/>
      <c r="CE194" s="41">
        <f t="shared" si="13"/>
        <v>0</v>
      </c>
    </row>
    <row r="195" spans="1:83" s="33" customFormat="1" ht="13.5" customHeight="1">
      <c r="A195" s="34">
        <v>5</v>
      </c>
      <c r="B195" s="279">
        <v>30</v>
      </c>
      <c r="C195" s="275"/>
      <c r="D195" s="168"/>
      <c r="E195" s="168"/>
      <c r="F195" s="166"/>
      <c r="G195" s="381"/>
      <c r="H195" s="36">
        <f t="shared" si="14"/>
        <v>0</v>
      </c>
      <c r="I195" s="61"/>
      <c r="J195" s="61"/>
      <c r="K195" s="62"/>
      <c r="L195" s="64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5"/>
      <c r="AP195" s="65"/>
      <c r="AQ195" s="65"/>
      <c r="AR195" s="65"/>
      <c r="AS195" s="40">
        <f t="shared" si="10"/>
        <v>0</v>
      </c>
      <c r="AT195" s="66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8"/>
      <c r="BU195" s="40">
        <f t="shared" si="11"/>
        <v>0</v>
      </c>
      <c r="BV195" s="202"/>
      <c r="BW195" s="203"/>
      <c r="BX195" s="203"/>
      <c r="BY195" s="204"/>
      <c r="BZ195" s="41">
        <f t="shared" si="12"/>
        <v>0</v>
      </c>
      <c r="CA195" s="202"/>
      <c r="CB195" s="203"/>
      <c r="CC195" s="203"/>
      <c r="CD195" s="204"/>
      <c r="CE195" s="41">
        <f t="shared" si="13"/>
        <v>0</v>
      </c>
    </row>
    <row r="196" spans="1:83" s="33" customFormat="1" ht="13.5" customHeight="1">
      <c r="A196" s="34">
        <v>5</v>
      </c>
      <c r="B196" s="279">
        <v>31</v>
      </c>
      <c r="C196" s="277"/>
      <c r="D196" s="70"/>
      <c r="E196" s="70"/>
      <c r="F196" s="71"/>
      <c r="G196" s="381"/>
      <c r="H196" s="36">
        <f t="shared" si="14"/>
        <v>0</v>
      </c>
      <c r="I196" s="61"/>
      <c r="J196" s="61"/>
      <c r="K196" s="62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40">
        <f t="shared" si="10"/>
        <v>0</v>
      </c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40">
        <f t="shared" si="11"/>
        <v>0</v>
      </c>
      <c r="BV196" s="64"/>
      <c r="BW196" s="64"/>
      <c r="BX196" s="64"/>
      <c r="BY196" s="64"/>
      <c r="BZ196" s="41">
        <f t="shared" si="12"/>
        <v>0</v>
      </c>
      <c r="CA196" s="64"/>
      <c r="CB196" s="64"/>
      <c r="CC196" s="64"/>
      <c r="CD196" s="64"/>
      <c r="CE196" s="41">
        <f t="shared" si="13"/>
        <v>0</v>
      </c>
    </row>
    <row r="197" spans="1:83" s="33" customFormat="1" ht="13.5" customHeight="1">
      <c r="A197" s="34">
        <v>5</v>
      </c>
      <c r="B197" s="279">
        <v>32</v>
      </c>
      <c r="C197" s="277"/>
      <c r="D197" s="70"/>
      <c r="E197" s="70"/>
      <c r="F197" s="71"/>
      <c r="G197" s="381"/>
      <c r="H197" s="36">
        <f t="shared" si="14"/>
        <v>0</v>
      </c>
      <c r="I197" s="61"/>
      <c r="J197" s="61"/>
      <c r="K197" s="62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40">
        <f t="shared" si="10"/>
        <v>0</v>
      </c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40">
        <f t="shared" si="11"/>
        <v>0</v>
      </c>
      <c r="BV197" s="64"/>
      <c r="BW197" s="64"/>
      <c r="BX197" s="64"/>
      <c r="BY197" s="64"/>
      <c r="BZ197" s="41">
        <f t="shared" si="12"/>
        <v>0</v>
      </c>
      <c r="CA197" s="64"/>
      <c r="CB197" s="64"/>
      <c r="CC197" s="64"/>
      <c r="CD197" s="64"/>
      <c r="CE197" s="41">
        <f t="shared" si="13"/>
        <v>0</v>
      </c>
    </row>
    <row r="198" spans="1:83" s="33" customFormat="1" ht="13.5" customHeight="1">
      <c r="A198" s="34">
        <v>5</v>
      </c>
      <c r="B198" s="35">
        <v>33</v>
      </c>
      <c r="C198" s="70"/>
      <c r="D198" s="70"/>
      <c r="E198" s="70"/>
      <c r="F198" s="71"/>
      <c r="G198" s="381"/>
      <c r="H198" s="36">
        <f t="shared" si="14"/>
        <v>0</v>
      </c>
      <c r="I198" s="61"/>
      <c r="J198" s="61"/>
      <c r="K198" s="62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40">
        <f aca="true" t="shared" si="15" ref="AS198:AS205">COUNT(L198:AR198)</f>
        <v>0</v>
      </c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40">
        <f aca="true" t="shared" si="16" ref="BU198:BU205">COUNT(AT198:BT198)</f>
        <v>0</v>
      </c>
      <c r="BV198" s="64"/>
      <c r="BW198" s="64"/>
      <c r="BX198" s="64"/>
      <c r="BY198" s="64"/>
      <c r="BZ198" s="41">
        <f t="shared" si="12"/>
        <v>0</v>
      </c>
      <c r="CA198" s="64"/>
      <c r="CB198" s="64"/>
      <c r="CC198" s="64"/>
      <c r="CD198" s="64"/>
      <c r="CE198" s="41">
        <f t="shared" si="13"/>
        <v>0</v>
      </c>
    </row>
    <row r="199" spans="1:83" s="33" customFormat="1" ht="13.5" customHeight="1">
      <c r="A199" s="34">
        <v>5</v>
      </c>
      <c r="B199" s="35">
        <v>34</v>
      </c>
      <c r="C199" s="70"/>
      <c r="D199" s="70"/>
      <c r="E199" s="70"/>
      <c r="F199" s="71"/>
      <c r="G199" s="381"/>
      <c r="H199" s="36">
        <f t="shared" si="14"/>
        <v>0</v>
      </c>
      <c r="I199" s="61"/>
      <c r="J199" s="61"/>
      <c r="K199" s="62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40">
        <f t="shared" si="15"/>
        <v>0</v>
      </c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40">
        <f t="shared" si="16"/>
        <v>0</v>
      </c>
      <c r="BV199" s="64"/>
      <c r="BW199" s="64"/>
      <c r="BX199" s="64"/>
      <c r="BY199" s="64"/>
      <c r="BZ199" s="41">
        <f aca="true" t="shared" si="17" ref="BZ199:BZ205">COUNT(BV199:BY199)</f>
        <v>0</v>
      </c>
      <c r="CA199" s="64"/>
      <c r="CB199" s="64"/>
      <c r="CC199" s="64"/>
      <c r="CD199" s="64"/>
      <c r="CE199" s="41">
        <f aca="true" t="shared" si="18" ref="CE199:CE205">COUNT(CA199:CD199)</f>
        <v>0</v>
      </c>
    </row>
    <row r="200" spans="1:83" s="33" customFormat="1" ht="13.5" customHeight="1">
      <c r="A200" s="34">
        <v>5</v>
      </c>
      <c r="B200" s="35">
        <v>35</v>
      </c>
      <c r="C200" s="70"/>
      <c r="D200" s="70"/>
      <c r="E200" s="70"/>
      <c r="F200" s="71"/>
      <c r="G200" s="381"/>
      <c r="H200" s="36">
        <f aca="true" t="shared" si="19" ref="H200:H205">COUNT(L200:AR200,AT200:BT200,BV200:BX200)</f>
        <v>0</v>
      </c>
      <c r="I200" s="61"/>
      <c r="J200" s="61"/>
      <c r="K200" s="62"/>
      <c r="L200" s="64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5"/>
      <c r="AP200" s="65"/>
      <c r="AQ200" s="65"/>
      <c r="AR200" s="65"/>
      <c r="AS200" s="40">
        <f t="shared" si="15"/>
        <v>0</v>
      </c>
      <c r="AT200" s="66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8"/>
      <c r="BU200" s="40">
        <f t="shared" si="16"/>
        <v>0</v>
      </c>
      <c r="BV200" s="202"/>
      <c r="BW200" s="203"/>
      <c r="BX200" s="203"/>
      <c r="BY200" s="204"/>
      <c r="BZ200" s="41">
        <f t="shared" si="17"/>
        <v>0</v>
      </c>
      <c r="CA200" s="202"/>
      <c r="CB200" s="203"/>
      <c r="CC200" s="203"/>
      <c r="CD200" s="204"/>
      <c r="CE200" s="41">
        <f t="shared" si="18"/>
        <v>0</v>
      </c>
    </row>
    <row r="201" spans="1:83" s="33" customFormat="1" ht="13.5" customHeight="1">
      <c r="A201" s="34">
        <v>5</v>
      </c>
      <c r="B201" s="35">
        <v>36</v>
      </c>
      <c r="C201" s="70"/>
      <c r="D201" s="70"/>
      <c r="E201" s="70"/>
      <c r="F201" s="71"/>
      <c r="G201" s="381"/>
      <c r="H201" s="36">
        <f t="shared" si="19"/>
        <v>0</v>
      </c>
      <c r="I201" s="61"/>
      <c r="J201" s="61"/>
      <c r="K201" s="62"/>
      <c r="L201" s="64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5"/>
      <c r="AP201" s="65"/>
      <c r="AQ201" s="65"/>
      <c r="AR201" s="65"/>
      <c r="AS201" s="40">
        <f t="shared" si="15"/>
        <v>0</v>
      </c>
      <c r="AT201" s="66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8"/>
      <c r="BU201" s="40">
        <f t="shared" si="16"/>
        <v>0</v>
      </c>
      <c r="BV201" s="202"/>
      <c r="BW201" s="203"/>
      <c r="BX201" s="203"/>
      <c r="BY201" s="204"/>
      <c r="BZ201" s="41">
        <f t="shared" si="17"/>
        <v>0</v>
      </c>
      <c r="CA201" s="202"/>
      <c r="CB201" s="203"/>
      <c r="CC201" s="203"/>
      <c r="CD201" s="204"/>
      <c r="CE201" s="41">
        <f t="shared" si="18"/>
        <v>0</v>
      </c>
    </row>
    <row r="202" spans="1:83" s="33" customFormat="1" ht="13.5" customHeight="1">
      <c r="A202" s="34">
        <v>5</v>
      </c>
      <c r="B202" s="35">
        <v>37</v>
      </c>
      <c r="C202" s="69"/>
      <c r="D202" s="70"/>
      <c r="E202" s="70"/>
      <c r="F202" s="71"/>
      <c r="G202" s="381"/>
      <c r="H202" s="36">
        <f t="shared" si="19"/>
        <v>0</v>
      </c>
      <c r="I202" s="61"/>
      <c r="J202" s="61"/>
      <c r="K202" s="62"/>
      <c r="L202" s="64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5"/>
      <c r="AP202" s="65"/>
      <c r="AQ202" s="65"/>
      <c r="AR202" s="65"/>
      <c r="AS202" s="40">
        <f t="shared" si="15"/>
        <v>0</v>
      </c>
      <c r="AT202" s="72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4"/>
      <c r="BU202" s="40">
        <f t="shared" si="16"/>
        <v>0</v>
      </c>
      <c r="BV202" s="202"/>
      <c r="BW202" s="203"/>
      <c r="BX202" s="203"/>
      <c r="BY202" s="204"/>
      <c r="BZ202" s="41">
        <f t="shared" si="17"/>
        <v>0</v>
      </c>
      <c r="CA202" s="202"/>
      <c r="CB202" s="203"/>
      <c r="CC202" s="203"/>
      <c r="CD202" s="204"/>
      <c r="CE202" s="41">
        <f t="shared" si="18"/>
        <v>0</v>
      </c>
    </row>
    <row r="203" spans="1:83" s="33" customFormat="1" ht="13.5" customHeight="1">
      <c r="A203" s="34">
        <v>5</v>
      </c>
      <c r="B203" s="35">
        <v>38</v>
      </c>
      <c r="C203" s="69"/>
      <c r="D203" s="70"/>
      <c r="E203" s="70"/>
      <c r="F203" s="71"/>
      <c r="G203" s="381"/>
      <c r="H203" s="36">
        <f t="shared" si="19"/>
        <v>0</v>
      </c>
      <c r="I203" s="61"/>
      <c r="J203" s="61"/>
      <c r="K203" s="62"/>
      <c r="L203" s="64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5"/>
      <c r="AP203" s="65"/>
      <c r="AQ203" s="65"/>
      <c r="AR203" s="65"/>
      <c r="AS203" s="40">
        <f t="shared" si="15"/>
        <v>0</v>
      </c>
      <c r="AT203" s="72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4"/>
      <c r="BU203" s="40">
        <f t="shared" si="16"/>
        <v>0</v>
      </c>
      <c r="BV203" s="202"/>
      <c r="BW203" s="203"/>
      <c r="BX203" s="203"/>
      <c r="BY203" s="204"/>
      <c r="BZ203" s="41">
        <f t="shared" si="17"/>
        <v>0</v>
      </c>
      <c r="CA203" s="202"/>
      <c r="CB203" s="203"/>
      <c r="CC203" s="203"/>
      <c r="CD203" s="204"/>
      <c r="CE203" s="41">
        <f t="shared" si="18"/>
        <v>0</v>
      </c>
    </row>
    <row r="204" spans="1:83" s="33" customFormat="1" ht="13.5" customHeight="1">
      <c r="A204" s="34">
        <v>5</v>
      </c>
      <c r="B204" s="35">
        <v>39</v>
      </c>
      <c r="C204" s="69"/>
      <c r="D204" s="70"/>
      <c r="E204" s="70"/>
      <c r="F204" s="71"/>
      <c r="G204" s="381"/>
      <c r="H204" s="36">
        <f t="shared" si="19"/>
        <v>0</v>
      </c>
      <c r="I204" s="61"/>
      <c r="J204" s="61"/>
      <c r="K204" s="62"/>
      <c r="L204" s="64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5"/>
      <c r="AP204" s="65"/>
      <c r="AQ204" s="65"/>
      <c r="AR204" s="65"/>
      <c r="AS204" s="40">
        <f t="shared" si="15"/>
        <v>0</v>
      </c>
      <c r="AT204" s="72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4"/>
      <c r="BU204" s="40">
        <f t="shared" si="16"/>
        <v>0</v>
      </c>
      <c r="BV204" s="202"/>
      <c r="BW204" s="203"/>
      <c r="BX204" s="203"/>
      <c r="BY204" s="204"/>
      <c r="BZ204" s="41">
        <f t="shared" si="17"/>
        <v>0</v>
      </c>
      <c r="CA204" s="202"/>
      <c r="CB204" s="203"/>
      <c r="CC204" s="203"/>
      <c r="CD204" s="204"/>
      <c r="CE204" s="41">
        <f t="shared" si="18"/>
        <v>0</v>
      </c>
    </row>
    <row r="205" spans="1:83" s="33" customFormat="1" ht="13.5" customHeight="1">
      <c r="A205" s="75">
        <v>5</v>
      </c>
      <c r="B205" s="76">
        <v>40</v>
      </c>
      <c r="C205" s="77"/>
      <c r="D205" s="78"/>
      <c r="E205" s="78"/>
      <c r="F205" s="79"/>
      <c r="G205" s="381"/>
      <c r="H205" s="80">
        <f t="shared" si="19"/>
        <v>0</v>
      </c>
      <c r="I205" s="81"/>
      <c r="J205" s="81"/>
      <c r="K205" s="82"/>
      <c r="L205" s="83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5"/>
      <c r="AP205" s="85"/>
      <c r="AQ205" s="85"/>
      <c r="AR205" s="85"/>
      <c r="AS205" s="86">
        <f t="shared" si="15"/>
        <v>0</v>
      </c>
      <c r="AT205" s="87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9"/>
      <c r="BU205" s="86">
        <f t="shared" si="16"/>
        <v>0</v>
      </c>
      <c r="BV205" s="205"/>
      <c r="BW205" s="206"/>
      <c r="BX205" s="206"/>
      <c r="BY205" s="207"/>
      <c r="BZ205" s="90">
        <f t="shared" si="17"/>
        <v>0</v>
      </c>
      <c r="CA205" s="205"/>
      <c r="CB205" s="206"/>
      <c r="CC205" s="206"/>
      <c r="CD205" s="207"/>
      <c r="CE205" s="90">
        <f t="shared" si="18"/>
        <v>0</v>
      </c>
    </row>
    <row r="206" spans="1:83" s="91" customFormat="1" ht="15" customHeight="1">
      <c r="A206" s="382"/>
      <c r="B206" s="382"/>
      <c r="C206" s="382"/>
      <c r="D206" s="382"/>
      <c r="E206" s="382"/>
      <c r="F206" s="92" t="s">
        <v>0</v>
      </c>
      <c r="G206" s="93">
        <f>H206+I206+J206+K206</f>
        <v>0</v>
      </c>
      <c r="H206" s="93">
        <f>COUNTIF(H6:H205,"&gt;0")-J206</f>
        <v>0</v>
      </c>
      <c r="I206" s="93">
        <f>COUNT(I6:I205)</f>
        <v>0</v>
      </c>
      <c r="J206" s="93">
        <f>COUNT(J6:J205)</f>
        <v>0</v>
      </c>
      <c r="K206" s="93">
        <f>COUNT(K6:K205)</f>
        <v>0</v>
      </c>
      <c r="L206" s="175">
        <f>_xlfn.COUNTIFS($J$6:$J$205,"",L6:L205,"&gt;=0")</f>
        <v>0</v>
      </c>
      <c r="M206" s="175">
        <f>_xlfn.COUNTIFS($J$6:$J$205,"",M6:M205,"&gt;=0")</f>
        <v>0</v>
      </c>
      <c r="N206" s="175">
        <f>_xlfn.COUNTIFS($J$6:$J$205,"",N6:N205,"&gt;=0")</f>
        <v>0</v>
      </c>
      <c r="O206" s="175">
        <f>_xlfn.COUNTIFS($J$6:$J$205,"",O6:O205,"&gt;=0")</f>
        <v>0</v>
      </c>
      <c r="P206" s="175">
        <f>_xlfn.COUNTIFS($J$6:$J$205,"",P6:P205,"&gt;=0")</f>
        <v>0</v>
      </c>
      <c r="Q206" s="175">
        <f>_xlfn.COUNTIFS($J$6:$J$205,"",Q6:Q205,"&gt;=0")</f>
        <v>0</v>
      </c>
      <c r="R206" s="175">
        <f>_xlfn.COUNTIFS($J$6:$J$205,"",R6:R205,"&gt;=0")</f>
        <v>0</v>
      </c>
      <c r="S206" s="175">
        <f>_xlfn.COUNTIFS($J$6:$J$205,"",S6:S205,"&gt;=0")</f>
        <v>0</v>
      </c>
      <c r="T206" s="175">
        <f>_xlfn.COUNTIFS($J$6:$J$205,"",T6:T205,"&gt;=0")</f>
        <v>0</v>
      </c>
      <c r="U206" s="175">
        <f>_xlfn.COUNTIFS($J$6:$J$205,"",U6:U205,"&gt;=0")</f>
        <v>0</v>
      </c>
      <c r="V206" s="175">
        <f>_xlfn.COUNTIFS($J$6:$J$205,"",V6:V205,"&gt;=0")</f>
        <v>0</v>
      </c>
      <c r="W206" s="175">
        <f>_xlfn.COUNTIFS($J$6:$J$205,"",W6:W205,"&gt;=0")</f>
        <v>0</v>
      </c>
      <c r="X206" s="175">
        <f>_xlfn.COUNTIFS($J$6:$J$205,"",X6:X205,"&gt;=0")</f>
        <v>0</v>
      </c>
      <c r="Y206" s="175">
        <f>_xlfn.COUNTIFS($J$6:$J$205,"",Y6:Y205,"&gt;=0")</f>
        <v>0</v>
      </c>
      <c r="Z206" s="175">
        <f>_xlfn.COUNTIFS($J$6:$J$205,"",Z6:Z205,"&gt;=0")</f>
        <v>0</v>
      </c>
      <c r="AA206" s="175">
        <f>_xlfn.COUNTIFS($J$6:$J$205,"",AA6:AA205,"&gt;=0")</f>
        <v>0</v>
      </c>
      <c r="AB206" s="175">
        <f>_xlfn.COUNTIFS($J$6:$J$205,"",AB6:AB205,"&gt;=0")</f>
        <v>0</v>
      </c>
      <c r="AC206" s="175">
        <f>_xlfn.COUNTIFS($J$6:$J$205,"",AC6:AC205,"&gt;=0")</f>
        <v>0</v>
      </c>
      <c r="AD206" s="175">
        <f>_xlfn.COUNTIFS($J$6:$J$205,"",AD6:AD205,"&gt;=0")</f>
        <v>0</v>
      </c>
      <c r="AE206" s="175">
        <f>_xlfn.COUNTIFS($J$6:$J$205,"",AE6:AE205,"&gt;=0")</f>
        <v>0</v>
      </c>
      <c r="AF206" s="175">
        <f>_xlfn.COUNTIFS($J$6:$J$205,"",AF6:AF205,"&gt;=0")</f>
        <v>0</v>
      </c>
      <c r="AG206" s="175">
        <f>_xlfn.COUNTIFS($J$6:$J$205,"",AG6:AG205,"&gt;=0")</f>
        <v>0</v>
      </c>
      <c r="AH206" s="175">
        <f>_xlfn.COUNTIFS($J$6:$J$205,"",AH6:AH205,"&gt;=0")</f>
        <v>0</v>
      </c>
      <c r="AI206" s="175">
        <f>_xlfn.COUNTIFS($J$6:$J$205,"",AI6:AI205,"&gt;=0")</f>
        <v>0</v>
      </c>
      <c r="AJ206" s="175">
        <f>_xlfn.COUNTIFS($J$6:$J$205,"",AJ6:AJ205,"&gt;=0")</f>
        <v>0</v>
      </c>
      <c r="AK206" s="175">
        <f>_xlfn.COUNTIFS($J$6:$J$205,"",AK6:AK205,"&gt;=0")</f>
        <v>0</v>
      </c>
      <c r="AL206" s="175">
        <f>_xlfn.COUNTIFS($J$6:$J$205,"",AL6:AL205,"&gt;=0")</f>
        <v>0</v>
      </c>
      <c r="AM206" s="175">
        <f>_xlfn.COUNTIFS($J$6:$J$205,"",AM6:AM205,"&gt;=0")</f>
        <v>0</v>
      </c>
      <c r="AN206" s="175">
        <f>_xlfn.COUNTIFS($J$6:$J$205,"",AN6:AN205,"&gt;=0")</f>
        <v>0</v>
      </c>
      <c r="AO206" s="175">
        <f>_xlfn.COUNTIFS($J$6:$J$205,"",AO6:AO205,"&gt;=0")</f>
        <v>0</v>
      </c>
      <c r="AP206" s="175">
        <f>_xlfn.COUNTIFS($J$6:$J$205,"",AP6:AP205,"&gt;=0")</f>
        <v>0</v>
      </c>
      <c r="AQ206" s="175">
        <f>_xlfn.COUNTIFS($J$6:$J$205,"",AQ6:AQ205,"&gt;=0")</f>
        <v>0</v>
      </c>
      <c r="AR206" s="175">
        <f>_xlfn.COUNTIFS($J$6:$J$205,"",AR6:AR205,"&gt;=0")</f>
        <v>0</v>
      </c>
      <c r="AS206" s="383" t="e">
        <f>SUM(#REF!)</f>
        <v>#REF!</v>
      </c>
      <c r="AT206" s="175">
        <f>_xlfn.COUNTIFS($J$6:$J$205,"",AT6:AT205,"&gt;=0")</f>
        <v>0</v>
      </c>
      <c r="AU206" s="175">
        <f>_xlfn.COUNTIFS($J$6:$J$205,"",AU6:AU205,"&gt;=0")</f>
        <v>0</v>
      </c>
      <c r="AV206" s="175">
        <f>_xlfn.COUNTIFS($J$6:$J$205,"",AV6:AV205,"&gt;=0")</f>
        <v>0</v>
      </c>
      <c r="AW206" s="175">
        <f>_xlfn.COUNTIFS($J$6:$J$205,"",AW6:AW205,"&gt;=0")</f>
        <v>0</v>
      </c>
      <c r="AX206" s="175">
        <f>_xlfn.COUNTIFS($J$6:$J$205,"",AX6:AX205,"&gt;=0")</f>
        <v>0</v>
      </c>
      <c r="AY206" s="175">
        <f>_xlfn.COUNTIFS($J$6:$J$205,"",AY6:AY205,"&gt;=0")</f>
        <v>0</v>
      </c>
      <c r="AZ206" s="175">
        <f>_xlfn.COUNTIFS($J$6:$J$205,"",AZ6:AZ205,"&gt;=0")</f>
        <v>0</v>
      </c>
      <c r="BA206" s="175">
        <f>_xlfn.COUNTIFS($J$6:$J$205,"",BA6:BA205,"&gt;=0")</f>
        <v>0</v>
      </c>
      <c r="BB206" s="175">
        <f>_xlfn.COUNTIFS($J$6:$J$205,"",BB6:BB205,"&gt;=0")</f>
        <v>0</v>
      </c>
      <c r="BC206" s="175">
        <f>_xlfn.COUNTIFS($J$6:$J$205,"",BC6:BC205,"&gt;=0")</f>
        <v>0</v>
      </c>
      <c r="BD206" s="175">
        <f>_xlfn.COUNTIFS($J$6:$J$205,"",BD6:BD205,"&gt;=0")</f>
        <v>0</v>
      </c>
      <c r="BE206" s="175">
        <f>_xlfn.COUNTIFS($J$6:$J$205,"",BE6:BE205,"&gt;=0")</f>
        <v>0</v>
      </c>
      <c r="BF206" s="175">
        <f>_xlfn.COUNTIFS($J$6:$J$205,"",BF6:BF205,"&gt;=0")</f>
        <v>0</v>
      </c>
      <c r="BG206" s="175">
        <f>_xlfn.COUNTIFS($J$6:$J$205,"",BG6:BG205,"&gt;=0")</f>
        <v>0</v>
      </c>
      <c r="BH206" s="175">
        <f>_xlfn.COUNTIFS($J$6:$J$205,"",BH6:BH205,"&gt;=0")</f>
        <v>0</v>
      </c>
      <c r="BI206" s="175">
        <f>_xlfn.COUNTIFS($J$6:$J$205,"",BI6:BI205,"&gt;=0")</f>
        <v>0</v>
      </c>
      <c r="BJ206" s="175">
        <f>_xlfn.COUNTIFS($J$6:$J$205,"",BJ6:BJ205,"&gt;=0")</f>
        <v>0</v>
      </c>
      <c r="BK206" s="175">
        <f>_xlfn.COUNTIFS($J$6:$J$205,"",BK6:BK205,"&gt;=0")</f>
        <v>0</v>
      </c>
      <c r="BL206" s="175">
        <f>_xlfn.COUNTIFS($J$6:$J$205,"",BL6:BL205,"&gt;=0")</f>
        <v>0</v>
      </c>
      <c r="BM206" s="175">
        <f>_xlfn.COUNTIFS($J$6:$J$205,"",BM6:BM205,"&gt;=0")</f>
        <v>0</v>
      </c>
      <c r="BN206" s="175">
        <f>_xlfn.COUNTIFS($J$6:$J$205,"",BN6:BN205,"&gt;=0")</f>
        <v>0</v>
      </c>
      <c r="BO206" s="175">
        <f>_xlfn.COUNTIFS($J$6:$J$205,"",BO6:BO205,"&gt;=0")</f>
        <v>0</v>
      </c>
      <c r="BP206" s="175">
        <f>_xlfn.COUNTIFS($J$6:$J$205,"",BP6:BP205,"&gt;=0")</f>
        <v>0</v>
      </c>
      <c r="BQ206" s="175">
        <f>_xlfn.COUNTIFS($J$6:$J$205,"",BQ6:BQ205,"&gt;=0")</f>
        <v>0</v>
      </c>
      <c r="BR206" s="175">
        <f>_xlfn.COUNTIFS($J$6:$J$205,"",BR6:BR205,"&gt;=0")</f>
        <v>0</v>
      </c>
      <c r="BS206" s="175">
        <f>_xlfn.COUNTIFS($J$6:$J$205,"",BS6:BS205,"&gt;=0")</f>
        <v>0</v>
      </c>
      <c r="BT206" s="175">
        <f>_xlfn.COUNTIFS($J$6:$J$205,"",BT6:BT205,"&gt;=0")</f>
        <v>0</v>
      </c>
      <c r="BU206" s="379" t="e">
        <f>SUM(#REF!)</f>
        <v>#REF!</v>
      </c>
      <c r="BV206" s="175">
        <f>_xlfn.COUNTIFS($J$6:$J$205,"",BV6:BV205,"&gt;=0")</f>
        <v>0</v>
      </c>
      <c r="BW206" s="175">
        <f>_xlfn.COUNTIFS($J$6:$J$205,"",BW6:BW205,"&gt;=0")</f>
        <v>0</v>
      </c>
      <c r="BX206" s="175">
        <f>_xlfn.COUNTIFS($J$6:$J$205,"",BX6:BX205,"&gt;=0")</f>
        <v>0</v>
      </c>
      <c r="BY206" s="175">
        <f>_xlfn.COUNTIFS($J$6:$J$205,"",BY6:BY205,"&gt;=0")</f>
        <v>0</v>
      </c>
      <c r="BZ206" s="368" t="e">
        <f>SUM(#REF!)</f>
        <v>#REF!</v>
      </c>
      <c r="CA206" s="175">
        <f>_xlfn.COUNTIFS($J$6:$J$205,"",CA6:CA205,"&gt;=0")</f>
        <v>0</v>
      </c>
      <c r="CB206" s="175">
        <f>_xlfn.COUNTIFS($J$6:$J$205,"",CB6:CB205,"&gt;=0")</f>
        <v>0</v>
      </c>
      <c r="CC206" s="175">
        <f>_xlfn.COUNTIFS($J$6:$J$205,"",CC6:CC205,"&gt;=0")</f>
        <v>0</v>
      </c>
      <c r="CD206" s="175">
        <f>_xlfn.COUNTIFS($J$6:$J$205,"",CD6:CD205,"&gt;=0")</f>
        <v>0</v>
      </c>
      <c r="CE206" s="368" t="e">
        <f>SUM(#REF!)</f>
        <v>#REF!</v>
      </c>
    </row>
    <row r="207" spans="1:83" s="91" customFormat="1" ht="12.75" customHeight="1">
      <c r="A207" s="382"/>
      <c r="B207" s="382"/>
      <c r="C207" s="382"/>
      <c r="D207" s="382"/>
      <c r="E207" s="382"/>
      <c r="F207" s="94" t="s">
        <v>80</v>
      </c>
      <c r="G207" s="95"/>
      <c r="H207" s="96"/>
      <c r="I207" s="96"/>
      <c r="J207" s="96"/>
      <c r="K207" s="96"/>
      <c r="L207" s="176" t="e">
        <f>L206/$H206</f>
        <v>#DIV/0!</v>
      </c>
      <c r="M207" s="176" t="e">
        <f aca="true" t="shared" si="20" ref="M207:AR207">M206/$H206</f>
        <v>#DIV/0!</v>
      </c>
      <c r="N207" s="176" t="e">
        <f t="shared" si="20"/>
        <v>#DIV/0!</v>
      </c>
      <c r="O207" s="176" t="e">
        <f t="shared" si="20"/>
        <v>#DIV/0!</v>
      </c>
      <c r="P207" s="176" t="e">
        <f t="shared" si="20"/>
        <v>#DIV/0!</v>
      </c>
      <c r="Q207" s="176" t="e">
        <f t="shared" si="20"/>
        <v>#DIV/0!</v>
      </c>
      <c r="R207" s="176" t="e">
        <f t="shared" si="20"/>
        <v>#DIV/0!</v>
      </c>
      <c r="S207" s="176" t="e">
        <f>S206/$H206</f>
        <v>#DIV/0!</v>
      </c>
      <c r="T207" s="176" t="e">
        <f t="shared" si="20"/>
        <v>#DIV/0!</v>
      </c>
      <c r="U207" s="176" t="e">
        <f>U206/$H206</f>
        <v>#DIV/0!</v>
      </c>
      <c r="V207" s="176" t="e">
        <f>V206/$H206</f>
        <v>#DIV/0!</v>
      </c>
      <c r="W207" s="176" t="e">
        <f>W206/$H206</f>
        <v>#DIV/0!</v>
      </c>
      <c r="X207" s="176" t="e">
        <f t="shared" si="20"/>
        <v>#DIV/0!</v>
      </c>
      <c r="Y207" s="176" t="e">
        <f t="shared" si="20"/>
        <v>#DIV/0!</v>
      </c>
      <c r="Z207" s="176" t="e">
        <f t="shared" si="20"/>
        <v>#DIV/0!</v>
      </c>
      <c r="AA207" s="176" t="e">
        <f t="shared" si="20"/>
        <v>#DIV/0!</v>
      </c>
      <c r="AB207" s="176" t="e">
        <f t="shared" si="20"/>
        <v>#DIV/0!</v>
      </c>
      <c r="AC207" s="176" t="e">
        <f t="shared" si="20"/>
        <v>#DIV/0!</v>
      </c>
      <c r="AD207" s="176" t="e">
        <f t="shared" si="20"/>
        <v>#DIV/0!</v>
      </c>
      <c r="AE207" s="176" t="e">
        <f t="shared" si="20"/>
        <v>#DIV/0!</v>
      </c>
      <c r="AF207" s="176" t="e">
        <f t="shared" si="20"/>
        <v>#DIV/0!</v>
      </c>
      <c r="AG207" s="176" t="e">
        <f t="shared" si="20"/>
        <v>#DIV/0!</v>
      </c>
      <c r="AH207" s="176" t="e">
        <f t="shared" si="20"/>
        <v>#DIV/0!</v>
      </c>
      <c r="AI207" s="176" t="e">
        <f>AI206/$H206</f>
        <v>#DIV/0!</v>
      </c>
      <c r="AJ207" s="176" t="e">
        <f>AJ206/$H206</f>
        <v>#DIV/0!</v>
      </c>
      <c r="AK207" s="176" t="e">
        <f t="shared" si="20"/>
        <v>#DIV/0!</v>
      </c>
      <c r="AL207" s="176" t="e">
        <f t="shared" si="20"/>
        <v>#DIV/0!</v>
      </c>
      <c r="AM207" s="176" t="e">
        <f t="shared" si="20"/>
        <v>#DIV/0!</v>
      </c>
      <c r="AN207" s="176" t="e">
        <f t="shared" si="20"/>
        <v>#DIV/0!</v>
      </c>
      <c r="AO207" s="176" t="e">
        <f t="shared" si="20"/>
        <v>#DIV/0!</v>
      </c>
      <c r="AP207" s="176" t="e">
        <f>AP206/$H206</f>
        <v>#DIV/0!</v>
      </c>
      <c r="AQ207" s="176" t="e">
        <f>AQ206/$H206</f>
        <v>#DIV/0!</v>
      </c>
      <c r="AR207" s="176" t="e">
        <f t="shared" si="20"/>
        <v>#DIV/0!</v>
      </c>
      <c r="AS207" s="383"/>
      <c r="AT207" s="181" t="e">
        <f aca="true" t="shared" si="21" ref="AT207:BT207">AT206/$H206</f>
        <v>#DIV/0!</v>
      </c>
      <c r="AU207" s="176" t="e">
        <f t="shared" si="21"/>
        <v>#DIV/0!</v>
      </c>
      <c r="AV207" s="176" t="e">
        <f t="shared" si="21"/>
        <v>#DIV/0!</v>
      </c>
      <c r="AW207" s="176" t="e">
        <f t="shared" si="21"/>
        <v>#DIV/0!</v>
      </c>
      <c r="AX207" s="176" t="e">
        <f t="shared" si="21"/>
        <v>#DIV/0!</v>
      </c>
      <c r="AY207" s="176" t="e">
        <f t="shared" si="21"/>
        <v>#DIV/0!</v>
      </c>
      <c r="AZ207" s="176" t="e">
        <f t="shared" si="21"/>
        <v>#DIV/0!</v>
      </c>
      <c r="BA207" s="176" t="e">
        <f t="shared" si="21"/>
        <v>#DIV/0!</v>
      </c>
      <c r="BB207" s="176" t="e">
        <f t="shared" si="21"/>
        <v>#DIV/0!</v>
      </c>
      <c r="BC207" s="176" t="e">
        <f>BC206/$H206</f>
        <v>#DIV/0!</v>
      </c>
      <c r="BD207" s="176" t="e">
        <f t="shared" si="21"/>
        <v>#DIV/0!</v>
      </c>
      <c r="BE207" s="176" t="e">
        <f t="shared" si="21"/>
        <v>#DIV/0!</v>
      </c>
      <c r="BF207" s="176" t="e">
        <f t="shared" si="21"/>
        <v>#DIV/0!</v>
      </c>
      <c r="BG207" s="176" t="e">
        <f t="shared" si="21"/>
        <v>#DIV/0!</v>
      </c>
      <c r="BH207" s="176" t="e">
        <f t="shared" si="21"/>
        <v>#DIV/0!</v>
      </c>
      <c r="BI207" s="176" t="e">
        <f t="shared" si="21"/>
        <v>#DIV/0!</v>
      </c>
      <c r="BJ207" s="176" t="e">
        <f>BJ206/$H206</f>
        <v>#DIV/0!</v>
      </c>
      <c r="BK207" s="176" t="e">
        <f>BK206/$H206</f>
        <v>#DIV/0!</v>
      </c>
      <c r="BL207" s="176" t="e">
        <f>BL206/$H206</f>
        <v>#DIV/0!</v>
      </c>
      <c r="BM207" s="176" t="e">
        <f>BM206/$H206</f>
        <v>#DIV/0!</v>
      </c>
      <c r="BN207" s="176" t="e">
        <f t="shared" si="21"/>
        <v>#DIV/0!</v>
      </c>
      <c r="BO207" s="176" t="e">
        <f t="shared" si="21"/>
        <v>#DIV/0!</v>
      </c>
      <c r="BP207" s="176" t="e">
        <f t="shared" si="21"/>
        <v>#DIV/0!</v>
      </c>
      <c r="BQ207" s="176" t="e">
        <f t="shared" si="21"/>
        <v>#DIV/0!</v>
      </c>
      <c r="BR207" s="176" t="e">
        <f t="shared" si="21"/>
        <v>#DIV/0!</v>
      </c>
      <c r="BS207" s="176" t="e">
        <f t="shared" si="21"/>
        <v>#DIV/0!</v>
      </c>
      <c r="BT207" s="182" t="e">
        <f t="shared" si="21"/>
        <v>#DIV/0!</v>
      </c>
      <c r="BU207" s="379"/>
      <c r="BV207" s="181" t="e">
        <f>BV206/$H206</f>
        <v>#DIV/0!</v>
      </c>
      <c r="BW207" s="176" t="e">
        <f>BW206/$H206</f>
        <v>#DIV/0!</v>
      </c>
      <c r="BX207" s="176" t="e">
        <f>BX206/$H206</f>
        <v>#DIV/0!</v>
      </c>
      <c r="BY207" s="182" t="e">
        <f>BY206/$H206</f>
        <v>#DIV/0!</v>
      </c>
      <c r="BZ207" s="368"/>
      <c r="CA207" s="181" t="e">
        <f>CA206/$H206</f>
        <v>#DIV/0!</v>
      </c>
      <c r="CB207" s="176" t="e">
        <f>CB206/$H206</f>
        <v>#DIV/0!</v>
      </c>
      <c r="CC207" s="176" t="e">
        <f>CC206/$H206</f>
        <v>#DIV/0!</v>
      </c>
      <c r="CD207" s="182" t="e">
        <f>CD206/$H206</f>
        <v>#DIV/0!</v>
      </c>
      <c r="CE207" s="368"/>
    </row>
    <row r="208" spans="1:83" s="91" customFormat="1" ht="12.75" customHeight="1">
      <c r="A208" s="382"/>
      <c r="B208" s="382"/>
      <c r="C208" s="382"/>
      <c r="D208" s="382"/>
      <c r="E208" s="382"/>
      <c r="F208" s="97" t="s">
        <v>81</v>
      </c>
      <c r="G208" s="98"/>
      <c r="H208" s="99"/>
      <c r="I208" s="99"/>
      <c r="J208" s="99"/>
      <c r="K208" s="99"/>
      <c r="L208" s="177">
        <f>_xlfn.COUNTIFS($J$6:$J$205,"",L6:L205,"0")</f>
        <v>0</v>
      </c>
      <c r="M208" s="177">
        <f>_xlfn.COUNTIFS($J$6:$J$205,"",M6:M205,"0")</f>
        <v>0</v>
      </c>
      <c r="N208" s="177">
        <f>_xlfn.COUNTIFS($J$6:$J$205,"",N6:N205,"0")</f>
        <v>0</v>
      </c>
      <c r="O208" s="177">
        <f>_xlfn.COUNTIFS($J$6:$J$205,"",O6:O205,"0")</f>
        <v>0</v>
      </c>
      <c r="P208" s="177">
        <f>_xlfn.COUNTIFS($J$6:$J$205,"",P6:P205,"0")</f>
        <v>0</v>
      </c>
      <c r="Q208" s="177">
        <f>_xlfn.COUNTIFS($J$6:$J$205,"",Q6:Q205,"0")</f>
        <v>0</v>
      </c>
      <c r="R208" s="177">
        <f>_xlfn.COUNTIFS($J$6:$J$205,"",R6:R205,"0")</f>
        <v>0</v>
      </c>
      <c r="S208" s="177">
        <f>_xlfn.COUNTIFS($J$6:$J$205,"",S6:S205,"0")</f>
        <v>0</v>
      </c>
      <c r="T208" s="177">
        <f>_xlfn.COUNTIFS($J$6:$J$205,"",T6:T205,"0")</f>
        <v>0</v>
      </c>
      <c r="U208" s="177">
        <f>_xlfn.COUNTIFS($J$6:$J$205,"",U6:U205,"0")</f>
        <v>0</v>
      </c>
      <c r="V208" s="177">
        <f>_xlfn.COUNTIFS($J$6:$J$205,"",V6:V205,"0")</f>
        <v>0</v>
      </c>
      <c r="W208" s="177">
        <f>_xlfn.COUNTIFS($J$6:$J$205,"",W6:W205,"0")</f>
        <v>0</v>
      </c>
      <c r="X208" s="177">
        <f>_xlfn.COUNTIFS($J$6:$J$205,"",X6:X205,"0")</f>
        <v>0</v>
      </c>
      <c r="Y208" s="177">
        <f>_xlfn.COUNTIFS($J$6:$J$205,"",Y6:Y205,"0")</f>
        <v>0</v>
      </c>
      <c r="Z208" s="177">
        <f>_xlfn.COUNTIFS($J$6:$J$205,"",Z6:Z205,"0")</f>
        <v>0</v>
      </c>
      <c r="AA208" s="177">
        <f>_xlfn.COUNTIFS($J$6:$J$205,"",AA6:AA205,"0")</f>
        <v>0</v>
      </c>
      <c r="AB208" s="177">
        <f>_xlfn.COUNTIFS($J$6:$J$205,"",AB6:AB205,"0")</f>
        <v>0</v>
      </c>
      <c r="AC208" s="177">
        <f>_xlfn.COUNTIFS($J$6:$J$205,"",AC6:AC205,"0")</f>
        <v>0</v>
      </c>
      <c r="AD208" s="177">
        <f>_xlfn.COUNTIFS($J$6:$J$205,"",AD6:AD205,"0")</f>
        <v>0</v>
      </c>
      <c r="AE208" s="177">
        <f>_xlfn.COUNTIFS($J$6:$J$205,"",AE6:AE205,"0")</f>
        <v>0</v>
      </c>
      <c r="AF208" s="177">
        <f>_xlfn.COUNTIFS($J$6:$J$205,"",AF6:AF205,"0")</f>
        <v>0</v>
      </c>
      <c r="AG208" s="177">
        <f>_xlfn.COUNTIFS($J$6:$J$205,"",AG6:AG205,"0")</f>
        <v>0</v>
      </c>
      <c r="AH208" s="177">
        <f>_xlfn.COUNTIFS($J$6:$J$205,"",AH6:AH205,"0")</f>
        <v>0</v>
      </c>
      <c r="AI208" s="177">
        <f>_xlfn.COUNTIFS($J$6:$J$205,"",AI6:AI205,"0")</f>
        <v>0</v>
      </c>
      <c r="AJ208" s="177">
        <f>_xlfn.COUNTIFS($J$6:$J$205,"",AJ6:AJ205,"0")</f>
        <v>0</v>
      </c>
      <c r="AK208" s="177">
        <f>_xlfn.COUNTIFS($J$6:$J$205,"",AK6:AK205,"0")</f>
        <v>0</v>
      </c>
      <c r="AL208" s="177">
        <f>_xlfn.COUNTIFS($J$6:$J$205,"",AL6:AL205,"0")</f>
        <v>0</v>
      </c>
      <c r="AM208" s="177">
        <f>_xlfn.COUNTIFS($J$6:$J$205,"",AM6:AM205,"0")</f>
        <v>0</v>
      </c>
      <c r="AN208" s="177">
        <f>_xlfn.COUNTIFS($J$6:$J$205,"",AN6:AN205,"0")</f>
        <v>0</v>
      </c>
      <c r="AO208" s="177">
        <f>_xlfn.COUNTIFS($J$6:$J$205,"",AO6:AO205,"0")</f>
        <v>0</v>
      </c>
      <c r="AP208" s="177">
        <f>_xlfn.COUNTIFS($J$6:$J$205,"",AP6:AP205,"0")</f>
        <v>0</v>
      </c>
      <c r="AQ208" s="177">
        <f>_xlfn.COUNTIFS($J$6:$J$205,"",AQ6:AQ205,"0")</f>
        <v>0</v>
      </c>
      <c r="AR208" s="177">
        <f>_xlfn.COUNTIFS($J$6:$J$205,"",AR6:AR205,"0")</f>
        <v>0</v>
      </c>
      <c r="AS208" s="383"/>
      <c r="AT208" s="177">
        <f>_xlfn.COUNTIFS($J$6:$J$205,"",AT6:AT205,"0")</f>
        <v>0</v>
      </c>
      <c r="AU208" s="177">
        <f>_xlfn.COUNTIFS($J$6:$J$205,"",AU6:AU205,"0")</f>
        <v>0</v>
      </c>
      <c r="AV208" s="177">
        <f>_xlfn.COUNTIFS($J$6:$J$205,"",AV6:AV205,"0")</f>
        <v>0</v>
      </c>
      <c r="AW208" s="177">
        <f>_xlfn.COUNTIFS($J$6:$J$205,"",AW6:AW205,"0")</f>
        <v>0</v>
      </c>
      <c r="AX208" s="177">
        <f>_xlfn.COUNTIFS($J$6:$J$205,"",AX6:AX205,"0")</f>
        <v>0</v>
      </c>
      <c r="AY208" s="177">
        <f>_xlfn.COUNTIFS($J$6:$J$205,"",AY6:AY205,"0")</f>
        <v>0</v>
      </c>
      <c r="AZ208" s="177">
        <f>_xlfn.COUNTIFS($J$6:$J$205,"",AZ6:AZ205,"0")</f>
        <v>0</v>
      </c>
      <c r="BA208" s="177">
        <f>_xlfn.COUNTIFS($J$6:$J$205,"",BA6:BA205,"0")</f>
        <v>0</v>
      </c>
      <c r="BB208" s="177">
        <f>_xlfn.COUNTIFS($J$6:$J$205,"",BB6:BB205,"0")</f>
        <v>0</v>
      </c>
      <c r="BC208" s="177">
        <f>_xlfn.COUNTIFS($J$6:$J$205,"",BC6:BC205,"0")</f>
        <v>0</v>
      </c>
      <c r="BD208" s="177">
        <f>_xlfn.COUNTIFS($J$6:$J$205,"",BD6:BD205,"0")</f>
        <v>0</v>
      </c>
      <c r="BE208" s="177">
        <f>_xlfn.COUNTIFS($J$6:$J$205,"",BE6:BE205,"0")</f>
        <v>0</v>
      </c>
      <c r="BF208" s="177">
        <f>_xlfn.COUNTIFS($J$6:$J$205,"",BF6:BF205,"0")</f>
        <v>0</v>
      </c>
      <c r="BG208" s="177">
        <f>_xlfn.COUNTIFS($J$6:$J$205,"",BG6:BG205,"0")</f>
        <v>0</v>
      </c>
      <c r="BH208" s="177">
        <f>_xlfn.COUNTIFS($J$6:$J$205,"",BH6:BH205,"0")</f>
        <v>0</v>
      </c>
      <c r="BI208" s="177">
        <f>_xlfn.COUNTIFS($J$6:$J$205,"",BI6:BI205,"0")</f>
        <v>0</v>
      </c>
      <c r="BJ208" s="177">
        <f>_xlfn.COUNTIFS($J$6:$J$205,"",BJ6:BJ205,"0")</f>
        <v>0</v>
      </c>
      <c r="BK208" s="177">
        <f>_xlfn.COUNTIFS($J$6:$J$205,"",BK6:BK205,"0")</f>
        <v>0</v>
      </c>
      <c r="BL208" s="177">
        <f>_xlfn.COUNTIFS($J$6:$J$205,"",BL6:BL205,"0")</f>
        <v>0</v>
      </c>
      <c r="BM208" s="177">
        <f>_xlfn.COUNTIFS($J$6:$J$205,"",BM6:BM205,"0")</f>
        <v>0</v>
      </c>
      <c r="BN208" s="177">
        <f>_xlfn.COUNTIFS($J$6:$J$205,"",BN6:BN205,"0")</f>
        <v>0</v>
      </c>
      <c r="BO208" s="177">
        <f>_xlfn.COUNTIFS($J$6:$J$205,"",BO6:BO205,"0")</f>
        <v>0</v>
      </c>
      <c r="BP208" s="177">
        <f>_xlfn.COUNTIFS($J$6:$J$205,"",BP6:BP205,"0")</f>
        <v>0</v>
      </c>
      <c r="BQ208" s="177">
        <f>_xlfn.COUNTIFS($J$6:$J$205,"",BQ6:BQ205,"0")</f>
        <v>0</v>
      </c>
      <c r="BR208" s="177">
        <f>_xlfn.COUNTIFS($J$6:$J$205,"",BR6:BR205,"0")</f>
        <v>0</v>
      </c>
      <c r="BS208" s="177">
        <f>_xlfn.COUNTIFS($J$6:$J$205,"",BS6:BS205,"0")</f>
        <v>0</v>
      </c>
      <c r="BT208" s="177">
        <f>_xlfn.COUNTIFS($J$6:$J$205,"",BT6:BT205,"0")</f>
        <v>0</v>
      </c>
      <c r="BU208" s="379"/>
      <c r="BV208" s="177">
        <f>_xlfn.COUNTIFS($J$6:$J$205,"",BV6:BV205,"0")</f>
        <v>0</v>
      </c>
      <c r="BW208" s="177">
        <f>_xlfn.COUNTIFS($J$6:$J$205,"",BW6:BW205,"0")</f>
        <v>0</v>
      </c>
      <c r="BX208" s="177">
        <f>_xlfn.COUNTIFS($J$6:$J$205,"",BX6:BX205,"0")</f>
        <v>0</v>
      </c>
      <c r="BY208" s="177">
        <f>_xlfn.COUNTIFS($J$6:$J$205,"",BY6:BY205,"0")</f>
        <v>0</v>
      </c>
      <c r="BZ208" s="368"/>
      <c r="CA208" s="177">
        <f>_xlfn.COUNTIFS($J$6:$J$205,"",CA6:CA205,"0")</f>
        <v>0</v>
      </c>
      <c r="CB208" s="177">
        <f>_xlfn.COUNTIFS($J$6:$J$205,"",CB6:CB205,"0")</f>
        <v>0</v>
      </c>
      <c r="CC208" s="177">
        <f>_xlfn.COUNTIFS($J$6:$J$205,"",CC6:CC205,"0")</f>
        <v>0</v>
      </c>
      <c r="CD208" s="177">
        <f>_xlfn.COUNTIFS($J$6:$J$205,"",CD6:CD205,"0")</f>
        <v>0</v>
      </c>
      <c r="CE208" s="368"/>
    </row>
    <row r="209" spans="1:83" s="91" customFormat="1" ht="12.75" customHeight="1">
      <c r="A209" s="382"/>
      <c r="B209" s="382"/>
      <c r="C209" s="382"/>
      <c r="D209" s="382"/>
      <c r="E209" s="382"/>
      <c r="F209" s="97" t="s">
        <v>82</v>
      </c>
      <c r="G209" s="98"/>
      <c r="H209" s="99"/>
      <c r="I209" s="99"/>
      <c r="J209" s="99"/>
      <c r="K209" s="99"/>
      <c r="L209" s="178" t="e">
        <f>L208/L206</f>
        <v>#DIV/0!</v>
      </c>
      <c r="M209" s="178" t="e">
        <f aca="true" t="shared" si="22" ref="M209:AR209">M208/M206</f>
        <v>#DIV/0!</v>
      </c>
      <c r="N209" s="178" t="e">
        <f t="shared" si="22"/>
        <v>#DIV/0!</v>
      </c>
      <c r="O209" s="178" t="e">
        <f t="shared" si="22"/>
        <v>#DIV/0!</v>
      </c>
      <c r="P209" s="178" t="e">
        <f t="shared" si="22"/>
        <v>#DIV/0!</v>
      </c>
      <c r="Q209" s="178" t="e">
        <f t="shared" si="22"/>
        <v>#DIV/0!</v>
      </c>
      <c r="R209" s="178" t="e">
        <f t="shared" si="22"/>
        <v>#DIV/0!</v>
      </c>
      <c r="S209" s="178" t="e">
        <f>S208/S206</f>
        <v>#DIV/0!</v>
      </c>
      <c r="T209" s="178" t="e">
        <f t="shared" si="22"/>
        <v>#DIV/0!</v>
      </c>
      <c r="U209" s="178" t="e">
        <f>U208/U206</f>
        <v>#DIV/0!</v>
      </c>
      <c r="V209" s="178" t="e">
        <f>V208/V206</f>
        <v>#DIV/0!</v>
      </c>
      <c r="W209" s="178" t="e">
        <f>W208/W206</f>
        <v>#DIV/0!</v>
      </c>
      <c r="X209" s="178" t="e">
        <f t="shared" si="22"/>
        <v>#DIV/0!</v>
      </c>
      <c r="Y209" s="178" t="e">
        <f t="shared" si="22"/>
        <v>#DIV/0!</v>
      </c>
      <c r="Z209" s="178" t="e">
        <f t="shared" si="22"/>
        <v>#DIV/0!</v>
      </c>
      <c r="AA209" s="178" t="e">
        <f t="shared" si="22"/>
        <v>#DIV/0!</v>
      </c>
      <c r="AB209" s="178" t="e">
        <f t="shared" si="22"/>
        <v>#DIV/0!</v>
      </c>
      <c r="AC209" s="178" t="e">
        <f t="shared" si="22"/>
        <v>#DIV/0!</v>
      </c>
      <c r="AD209" s="178" t="e">
        <f t="shared" si="22"/>
        <v>#DIV/0!</v>
      </c>
      <c r="AE209" s="178" t="e">
        <f t="shared" si="22"/>
        <v>#DIV/0!</v>
      </c>
      <c r="AF209" s="178" t="e">
        <f t="shared" si="22"/>
        <v>#DIV/0!</v>
      </c>
      <c r="AG209" s="178" t="e">
        <f t="shared" si="22"/>
        <v>#DIV/0!</v>
      </c>
      <c r="AH209" s="178" t="e">
        <f t="shared" si="22"/>
        <v>#DIV/0!</v>
      </c>
      <c r="AI209" s="178" t="e">
        <f>AI208/AI206</f>
        <v>#DIV/0!</v>
      </c>
      <c r="AJ209" s="178" t="e">
        <f>AJ208/AJ206</f>
        <v>#DIV/0!</v>
      </c>
      <c r="AK209" s="178" t="e">
        <f t="shared" si="22"/>
        <v>#DIV/0!</v>
      </c>
      <c r="AL209" s="178" t="e">
        <f t="shared" si="22"/>
        <v>#DIV/0!</v>
      </c>
      <c r="AM209" s="178" t="e">
        <f t="shared" si="22"/>
        <v>#DIV/0!</v>
      </c>
      <c r="AN209" s="178" t="e">
        <f t="shared" si="22"/>
        <v>#DIV/0!</v>
      </c>
      <c r="AO209" s="178" t="e">
        <f>AO208/AO206</f>
        <v>#DIV/0!</v>
      </c>
      <c r="AP209" s="178" t="e">
        <f>AP208/AP206</f>
        <v>#DIV/0!</v>
      </c>
      <c r="AQ209" s="178" t="e">
        <f>AQ208/AQ206</f>
        <v>#DIV/0!</v>
      </c>
      <c r="AR209" s="195" t="e">
        <f t="shared" si="22"/>
        <v>#DIV/0!</v>
      </c>
      <c r="AS209" s="383"/>
      <c r="AT209" s="197" t="e">
        <f aca="true" t="shared" si="23" ref="AT209:BT209">AT208/AT206</f>
        <v>#DIV/0!</v>
      </c>
      <c r="AU209" s="178" t="e">
        <f t="shared" si="23"/>
        <v>#DIV/0!</v>
      </c>
      <c r="AV209" s="178" t="e">
        <f t="shared" si="23"/>
        <v>#DIV/0!</v>
      </c>
      <c r="AW209" s="178" t="e">
        <f t="shared" si="23"/>
        <v>#DIV/0!</v>
      </c>
      <c r="AX209" s="178" t="e">
        <f t="shared" si="23"/>
        <v>#DIV/0!</v>
      </c>
      <c r="AY209" s="178" t="e">
        <f t="shared" si="23"/>
        <v>#DIV/0!</v>
      </c>
      <c r="AZ209" s="178" t="e">
        <f t="shared" si="23"/>
        <v>#DIV/0!</v>
      </c>
      <c r="BA209" s="178" t="e">
        <f t="shared" si="23"/>
        <v>#DIV/0!</v>
      </c>
      <c r="BB209" s="178" t="e">
        <f t="shared" si="23"/>
        <v>#DIV/0!</v>
      </c>
      <c r="BC209" s="178" t="e">
        <f>BC208/BC206</f>
        <v>#DIV/0!</v>
      </c>
      <c r="BD209" s="178" t="e">
        <f t="shared" si="23"/>
        <v>#DIV/0!</v>
      </c>
      <c r="BE209" s="178" t="e">
        <f t="shared" si="23"/>
        <v>#DIV/0!</v>
      </c>
      <c r="BF209" s="178" t="e">
        <f t="shared" si="23"/>
        <v>#DIV/0!</v>
      </c>
      <c r="BG209" s="178" t="e">
        <f t="shared" si="23"/>
        <v>#DIV/0!</v>
      </c>
      <c r="BH209" s="178" t="e">
        <f t="shared" si="23"/>
        <v>#DIV/0!</v>
      </c>
      <c r="BI209" s="178" t="e">
        <f t="shared" si="23"/>
        <v>#DIV/0!</v>
      </c>
      <c r="BJ209" s="178" t="e">
        <f>BJ208/BJ206</f>
        <v>#DIV/0!</v>
      </c>
      <c r="BK209" s="178" t="e">
        <f>BK208/BK206</f>
        <v>#DIV/0!</v>
      </c>
      <c r="BL209" s="178" t="e">
        <f>BL208/BL206</f>
        <v>#DIV/0!</v>
      </c>
      <c r="BM209" s="178" t="e">
        <f>BM208/BM206</f>
        <v>#DIV/0!</v>
      </c>
      <c r="BN209" s="178" t="e">
        <f t="shared" si="23"/>
        <v>#DIV/0!</v>
      </c>
      <c r="BO209" s="178" t="e">
        <f t="shared" si="23"/>
        <v>#DIV/0!</v>
      </c>
      <c r="BP209" s="178" t="e">
        <f t="shared" si="23"/>
        <v>#DIV/0!</v>
      </c>
      <c r="BQ209" s="178" t="e">
        <f t="shared" si="23"/>
        <v>#DIV/0!</v>
      </c>
      <c r="BR209" s="178" t="e">
        <f t="shared" si="23"/>
        <v>#DIV/0!</v>
      </c>
      <c r="BS209" s="178" t="e">
        <f t="shared" si="23"/>
        <v>#DIV/0!</v>
      </c>
      <c r="BT209" s="195" t="e">
        <f t="shared" si="23"/>
        <v>#DIV/0!</v>
      </c>
      <c r="BU209" s="379"/>
      <c r="BV209" s="183" t="e">
        <f>BV208/BV206</f>
        <v>#DIV/0!</v>
      </c>
      <c r="BW209" s="184" t="e">
        <f>BW208/BW206</f>
        <v>#DIV/0!</v>
      </c>
      <c r="BX209" s="184" t="e">
        <f>BX208/BX206</f>
        <v>#DIV/0!</v>
      </c>
      <c r="BY209" s="185" t="e">
        <f>BY208/BY206</f>
        <v>#DIV/0!</v>
      </c>
      <c r="BZ209" s="368"/>
      <c r="CA209" s="183" t="e">
        <f>CA208/CA206</f>
        <v>#DIV/0!</v>
      </c>
      <c r="CB209" s="184" t="e">
        <f>CB208/CB206</f>
        <v>#DIV/0!</v>
      </c>
      <c r="CC209" s="184" t="e">
        <f>CC208/CC206</f>
        <v>#DIV/0!</v>
      </c>
      <c r="CD209" s="185" t="e">
        <f>CD208/CD206</f>
        <v>#DIV/0!</v>
      </c>
      <c r="CE209" s="368"/>
    </row>
    <row r="210" spans="1:83" s="103" customFormat="1" ht="12.75" customHeight="1">
      <c r="A210" s="382"/>
      <c r="B210" s="382"/>
      <c r="C210" s="382"/>
      <c r="D210" s="382"/>
      <c r="E210" s="382"/>
      <c r="F210" s="100" t="s">
        <v>83</v>
      </c>
      <c r="G210" s="101"/>
      <c r="H210" s="102"/>
      <c r="I210" s="102"/>
      <c r="J210" s="102"/>
      <c r="K210" s="102"/>
      <c r="L210" s="179">
        <f>_xlfn.COUNTIFS($J$6:$J$205,"",L6:L205,"2")</f>
        <v>0</v>
      </c>
      <c r="M210" s="179">
        <f>_xlfn.COUNTIFS($J$6:$J$205,"",M6:M205,"2")</f>
        <v>0</v>
      </c>
      <c r="N210" s="179">
        <f>_xlfn.COUNTIFS($J$6:$J$205,"",N6:N205,"2")</f>
        <v>0</v>
      </c>
      <c r="O210" s="179">
        <f>_xlfn.COUNTIFS($J$6:$J$205,"",O6:O205,"2")</f>
        <v>0</v>
      </c>
      <c r="P210" s="179">
        <f>_xlfn.COUNTIFS($J$6:$J$205,"",P6:P205,"2")</f>
        <v>0</v>
      </c>
      <c r="Q210" s="179">
        <f>_xlfn.COUNTIFS($J$6:$J$205,"",Q6:Q205,"2")</f>
        <v>0</v>
      </c>
      <c r="R210" s="179">
        <f>_xlfn.COUNTIFS($J$6:$J$205,"",R6:R205,"2")</f>
        <v>0</v>
      </c>
      <c r="S210" s="179">
        <f>_xlfn.COUNTIFS($J$6:$J$205,"",S6:S205,"2")</f>
        <v>0</v>
      </c>
      <c r="T210" s="179">
        <f>_xlfn.COUNTIFS($J$6:$J$205,"",T6:T205,"2")</f>
        <v>0</v>
      </c>
      <c r="U210" s="179">
        <f>_xlfn.COUNTIFS($J$6:$J$205,"",U6:U205,"2")</f>
        <v>0</v>
      </c>
      <c r="V210" s="179">
        <f>_xlfn.COUNTIFS($J$6:$J$205,"",V6:V205,"2")</f>
        <v>0</v>
      </c>
      <c r="W210" s="179">
        <f>_xlfn.COUNTIFS($J$6:$J$205,"",W6:W205,"2")</f>
        <v>0</v>
      </c>
      <c r="X210" s="179">
        <f>_xlfn.COUNTIFS($J$6:$J$205,"",X6:X205,"2")</f>
        <v>0</v>
      </c>
      <c r="Y210" s="179">
        <f>_xlfn.COUNTIFS($J$6:$J$205,"",Y6:Y205,"2")</f>
        <v>0</v>
      </c>
      <c r="Z210" s="179">
        <f>_xlfn.COUNTIFS($J$6:$J$205,"",Z6:Z205,"2")</f>
        <v>0</v>
      </c>
      <c r="AA210" s="179">
        <f>_xlfn.COUNTIFS($J$6:$J$205,"",AA6:AA205,"2")</f>
        <v>0</v>
      </c>
      <c r="AB210" s="179">
        <f>_xlfn.COUNTIFS($J$6:$J$205,"",AB6:AB205,"2")</f>
        <v>0</v>
      </c>
      <c r="AC210" s="179">
        <f>_xlfn.COUNTIFS($J$6:$J$205,"",AC6:AC205,"2")</f>
        <v>0</v>
      </c>
      <c r="AD210" s="179">
        <f>_xlfn.COUNTIFS($J$6:$J$205,"",AD6:AD205,"2")</f>
        <v>0</v>
      </c>
      <c r="AE210" s="179">
        <f>_xlfn.COUNTIFS($J$6:$J$205,"",AE6:AE205,"2")</f>
        <v>0</v>
      </c>
      <c r="AF210" s="179">
        <f>_xlfn.COUNTIFS($J$6:$J$205,"",AF6:AF205,"2")</f>
        <v>0</v>
      </c>
      <c r="AG210" s="179">
        <f>_xlfn.COUNTIFS($J$6:$J$205,"",AG6:AG205,"2")</f>
        <v>0</v>
      </c>
      <c r="AH210" s="179">
        <f>_xlfn.COUNTIFS($J$6:$J$205,"",AH6:AH205,"2")</f>
        <v>0</v>
      </c>
      <c r="AI210" s="179">
        <f>_xlfn.COUNTIFS($J$6:$J$205,"",AI6:AI205,"2")</f>
        <v>0</v>
      </c>
      <c r="AJ210" s="179">
        <f>_xlfn.COUNTIFS($J$6:$J$205,"",AJ6:AJ205,"2")</f>
        <v>0</v>
      </c>
      <c r="AK210" s="179">
        <f>_xlfn.COUNTIFS($J$6:$J$205,"",AK6:AK205,"2")</f>
        <v>0</v>
      </c>
      <c r="AL210" s="179">
        <f>_xlfn.COUNTIFS($J$6:$J$205,"",AL6:AL205,"2")</f>
        <v>0</v>
      </c>
      <c r="AM210" s="179">
        <f>_xlfn.COUNTIFS($J$6:$J$205,"",AM6:AM205,"2")</f>
        <v>0</v>
      </c>
      <c r="AN210" s="179">
        <f>_xlfn.COUNTIFS($J$6:$J$205,"",AN6:AN205,"2")</f>
        <v>0</v>
      </c>
      <c r="AO210" s="179">
        <f>_xlfn.COUNTIFS($J$6:$J$205,"",AO6:AO205,"2")</f>
        <v>0</v>
      </c>
      <c r="AP210" s="179">
        <f>_xlfn.COUNTIFS($J$6:$J$205,"",AP6:AP205,"2")</f>
        <v>0</v>
      </c>
      <c r="AQ210" s="179">
        <f>_xlfn.COUNTIFS($J$6:$J$205,"",AQ6:AQ205,"2")</f>
        <v>0</v>
      </c>
      <c r="AR210" s="179">
        <f>_xlfn.COUNTIFS($J$6:$J$205,"",AR6:AR205,"2")</f>
        <v>0</v>
      </c>
      <c r="AS210" s="383"/>
      <c r="AT210" s="179">
        <f>_xlfn.COUNTIFS($J$6:$J$205,"",AT6:AT205,"2")</f>
        <v>0</v>
      </c>
      <c r="AU210" s="179">
        <f>_xlfn.COUNTIFS($J$6:$J$205,"",AU6:AU205,"2")</f>
        <v>0</v>
      </c>
      <c r="AV210" s="179">
        <f>_xlfn.COUNTIFS($J$6:$J$205,"",AV6:AV205,"2")</f>
        <v>0</v>
      </c>
      <c r="AW210" s="179">
        <f>_xlfn.COUNTIFS($J$6:$J$205,"",AW6:AW205,"2")</f>
        <v>0</v>
      </c>
      <c r="AX210" s="179">
        <f>_xlfn.COUNTIFS($J$6:$J$205,"",AX6:AX205,"2")</f>
        <v>0</v>
      </c>
      <c r="AY210" s="179">
        <f>_xlfn.COUNTIFS($J$6:$J$205,"",AY6:AY205,"2")</f>
        <v>0</v>
      </c>
      <c r="AZ210" s="179">
        <f>_xlfn.COUNTIFS($J$6:$J$205,"",AZ6:AZ205,"2")</f>
        <v>0</v>
      </c>
      <c r="BA210" s="179">
        <f>_xlfn.COUNTIFS($J$6:$J$205,"",BA6:BA205,"2")</f>
        <v>0</v>
      </c>
      <c r="BB210" s="179">
        <f>_xlfn.COUNTIFS($J$6:$J$205,"",BB6:BB205,"2")</f>
        <v>0</v>
      </c>
      <c r="BC210" s="179">
        <f>_xlfn.COUNTIFS($J$6:$J$205,"",BC6:BC205,"2")</f>
        <v>0</v>
      </c>
      <c r="BD210" s="179">
        <f>_xlfn.COUNTIFS($J$6:$J$205,"",BD6:BD205,"2")</f>
        <v>0</v>
      </c>
      <c r="BE210" s="179">
        <f>_xlfn.COUNTIFS($J$6:$J$205,"",BE6:BE205,"2")</f>
        <v>0</v>
      </c>
      <c r="BF210" s="179">
        <f>_xlfn.COUNTIFS($J$6:$J$205,"",BF6:BF205,"2")</f>
        <v>0</v>
      </c>
      <c r="BG210" s="179">
        <f>_xlfn.COUNTIFS($J$6:$J$205,"",BG6:BG205,"2")</f>
        <v>0</v>
      </c>
      <c r="BH210" s="179">
        <f>_xlfn.COUNTIFS($J$6:$J$205,"",BH6:BH205,"2")</f>
        <v>0</v>
      </c>
      <c r="BI210" s="179">
        <f>_xlfn.COUNTIFS($J$6:$J$205,"",BI6:BI205,"2")</f>
        <v>0</v>
      </c>
      <c r="BJ210" s="179">
        <f>_xlfn.COUNTIFS($J$6:$J$205,"",BJ6:BJ205,"2")</f>
        <v>0</v>
      </c>
      <c r="BK210" s="179">
        <f>_xlfn.COUNTIFS($J$6:$J$205,"",BK6:BK205,"2")</f>
        <v>0</v>
      </c>
      <c r="BL210" s="179">
        <f>_xlfn.COUNTIFS($J$6:$J$205,"",BL6:BL205,"2")</f>
        <v>0</v>
      </c>
      <c r="BM210" s="179">
        <f>_xlfn.COUNTIFS($J$6:$J$205,"",BM6:BM205,"2")</f>
        <v>0</v>
      </c>
      <c r="BN210" s="179">
        <f>_xlfn.COUNTIFS($J$6:$J$205,"",BN6:BN205,"2")</f>
        <v>0</v>
      </c>
      <c r="BO210" s="179">
        <f>_xlfn.COUNTIFS($J$6:$J$205,"",BO6:BO205,"2")</f>
        <v>0</v>
      </c>
      <c r="BP210" s="179">
        <f>_xlfn.COUNTIFS($J$6:$J$205,"",BP6:BP205,"2")</f>
        <v>0</v>
      </c>
      <c r="BQ210" s="179">
        <f>_xlfn.COUNTIFS($J$6:$J$205,"",BQ6:BQ205,"2")</f>
        <v>0</v>
      </c>
      <c r="BR210" s="179">
        <f>_xlfn.COUNTIFS($J$6:$J$205,"",BR6:BR205,"2")</f>
        <v>0</v>
      </c>
      <c r="BS210" s="179">
        <f>_xlfn.COUNTIFS($J$6:$J$205,"",BS6:BS205,"2")</f>
        <v>0</v>
      </c>
      <c r="BT210" s="179">
        <f>_xlfn.COUNTIFS($J$6:$J$205,"",BT6:BT205,"2")</f>
        <v>0</v>
      </c>
      <c r="BU210" s="379"/>
      <c r="BV210" s="179">
        <f>_xlfn.COUNTIFS($J$6:$J$205,"",BV6:BV205,"2")</f>
        <v>0</v>
      </c>
      <c r="BW210" s="179">
        <f>_xlfn.COUNTIFS($J$6:$J$205,"",BW6:BW205,"2")</f>
        <v>0</v>
      </c>
      <c r="BX210" s="179">
        <f>_xlfn.COUNTIFS($J$6:$J$205,"",BX6:BX205,"2")</f>
        <v>0</v>
      </c>
      <c r="BY210" s="179">
        <f>_xlfn.COUNTIFS($J$6:$J$205,"",BY6:BY205,"2")</f>
        <v>0</v>
      </c>
      <c r="BZ210" s="368"/>
      <c r="CA210" s="179">
        <f>_xlfn.COUNTIFS($J$6:$J$205,"",CA6:CA205,"2")</f>
        <v>0</v>
      </c>
      <c r="CB210" s="179">
        <f>_xlfn.COUNTIFS($J$6:$J$205,"",CB6:CB205,"2")</f>
        <v>0</v>
      </c>
      <c r="CC210" s="179">
        <f>_xlfn.COUNTIFS($J$6:$J$205,"",CC6:CC205,"2")</f>
        <v>0</v>
      </c>
      <c r="CD210" s="179">
        <f>_xlfn.COUNTIFS($J$6:$J$205,"",CD6:CD205,"2")</f>
        <v>0</v>
      </c>
      <c r="CE210" s="368"/>
    </row>
    <row r="211" spans="1:83" s="91" customFormat="1" ht="12.75" customHeight="1">
      <c r="A211" s="382"/>
      <c r="B211" s="382"/>
      <c r="C211" s="382"/>
      <c r="D211" s="382"/>
      <c r="E211" s="382"/>
      <c r="F211" s="104" t="s">
        <v>84</v>
      </c>
      <c r="G211" s="105"/>
      <c r="H211" s="106"/>
      <c r="I211" s="106"/>
      <c r="J211" s="106"/>
      <c r="K211" s="106"/>
      <c r="L211" s="180" t="e">
        <f>L210/L206</f>
        <v>#DIV/0!</v>
      </c>
      <c r="M211" s="180" t="e">
        <f aca="true" t="shared" si="24" ref="M211:AR211">M210/M206</f>
        <v>#DIV/0!</v>
      </c>
      <c r="N211" s="180" t="e">
        <f t="shared" si="24"/>
        <v>#DIV/0!</v>
      </c>
      <c r="O211" s="180" t="e">
        <f t="shared" si="24"/>
        <v>#DIV/0!</v>
      </c>
      <c r="P211" s="180" t="e">
        <f t="shared" si="24"/>
        <v>#DIV/0!</v>
      </c>
      <c r="Q211" s="180" t="e">
        <f t="shared" si="24"/>
        <v>#DIV/0!</v>
      </c>
      <c r="R211" s="180" t="e">
        <f t="shared" si="24"/>
        <v>#DIV/0!</v>
      </c>
      <c r="S211" s="180" t="e">
        <f>S210/S206</f>
        <v>#DIV/0!</v>
      </c>
      <c r="T211" s="180" t="e">
        <f t="shared" si="24"/>
        <v>#DIV/0!</v>
      </c>
      <c r="U211" s="180" t="e">
        <f>U210/U206</f>
        <v>#DIV/0!</v>
      </c>
      <c r="V211" s="180" t="e">
        <f>V210/V206</f>
        <v>#DIV/0!</v>
      </c>
      <c r="W211" s="180" t="e">
        <f>W210/W206</f>
        <v>#DIV/0!</v>
      </c>
      <c r="X211" s="180" t="e">
        <f t="shared" si="24"/>
        <v>#DIV/0!</v>
      </c>
      <c r="Y211" s="180" t="e">
        <f t="shared" si="24"/>
        <v>#DIV/0!</v>
      </c>
      <c r="Z211" s="180" t="e">
        <f t="shared" si="24"/>
        <v>#DIV/0!</v>
      </c>
      <c r="AA211" s="180" t="e">
        <f t="shared" si="24"/>
        <v>#DIV/0!</v>
      </c>
      <c r="AB211" s="180" t="e">
        <f t="shared" si="24"/>
        <v>#DIV/0!</v>
      </c>
      <c r="AC211" s="180" t="e">
        <f t="shared" si="24"/>
        <v>#DIV/0!</v>
      </c>
      <c r="AD211" s="180" t="e">
        <f t="shared" si="24"/>
        <v>#DIV/0!</v>
      </c>
      <c r="AE211" s="180" t="e">
        <f t="shared" si="24"/>
        <v>#DIV/0!</v>
      </c>
      <c r="AF211" s="180" t="e">
        <f t="shared" si="24"/>
        <v>#DIV/0!</v>
      </c>
      <c r="AG211" s="180" t="e">
        <f t="shared" si="24"/>
        <v>#DIV/0!</v>
      </c>
      <c r="AH211" s="180" t="e">
        <f t="shared" si="24"/>
        <v>#DIV/0!</v>
      </c>
      <c r="AI211" s="180" t="e">
        <f>AI210/AI206</f>
        <v>#DIV/0!</v>
      </c>
      <c r="AJ211" s="180" t="e">
        <f>AJ210/AJ206</f>
        <v>#DIV/0!</v>
      </c>
      <c r="AK211" s="180" t="e">
        <f t="shared" si="24"/>
        <v>#DIV/0!</v>
      </c>
      <c r="AL211" s="180" t="e">
        <f t="shared" si="24"/>
        <v>#DIV/0!</v>
      </c>
      <c r="AM211" s="180" t="e">
        <f t="shared" si="24"/>
        <v>#DIV/0!</v>
      </c>
      <c r="AN211" s="180" t="e">
        <f t="shared" si="24"/>
        <v>#DIV/0!</v>
      </c>
      <c r="AO211" s="180" t="e">
        <f>AO210/AO206</f>
        <v>#DIV/0!</v>
      </c>
      <c r="AP211" s="180" t="e">
        <f>AP210/AP206</f>
        <v>#DIV/0!</v>
      </c>
      <c r="AQ211" s="180" t="e">
        <f>AQ210/AQ206</f>
        <v>#DIV/0!</v>
      </c>
      <c r="AR211" s="196" t="e">
        <f t="shared" si="24"/>
        <v>#DIV/0!</v>
      </c>
      <c r="AS211" s="383"/>
      <c r="AT211" s="198" t="e">
        <f aca="true" t="shared" si="25" ref="AT211:BT211">AT210/AT206</f>
        <v>#DIV/0!</v>
      </c>
      <c r="AU211" s="180" t="e">
        <f t="shared" si="25"/>
        <v>#DIV/0!</v>
      </c>
      <c r="AV211" s="180" t="e">
        <f t="shared" si="25"/>
        <v>#DIV/0!</v>
      </c>
      <c r="AW211" s="180" t="e">
        <f t="shared" si="25"/>
        <v>#DIV/0!</v>
      </c>
      <c r="AX211" s="180" t="e">
        <f t="shared" si="25"/>
        <v>#DIV/0!</v>
      </c>
      <c r="AY211" s="180" t="e">
        <f t="shared" si="25"/>
        <v>#DIV/0!</v>
      </c>
      <c r="AZ211" s="180" t="e">
        <f t="shared" si="25"/>
        <v>#DIV/0!</v>
      </c>
      <c r="BA211" s="180" t="e">
        <f t="shared" si="25"/>
        <v>#DIV/0!</v>
      </c>
      <c r="BB211" s="180" t="e">
        <f t="shared" si="25"/>
        <v>#DIV/0!</v>
      </c>
      <c r="BC211" s="180" t="e">
        <f>BC210/BC206</f>
        <v>#DIV/0!</v>
      </c>
      <c r="BD211" s="180" t="e">
        <f t="shared" si="25"/>
        <v>#DIV/0!</v>
      </c>
      <c r="BE211" s="180" t="e">
        <f t="shared" si="25"/>
        <v>#DIV/0!</v>
      </c>
      <c r="BF211" s="180" t="e">
        <f t="shared" si="25"/>
        <v>#DIV/0!</v>
      </c>
      <c r="BG211" s="180" t="e">
        <f t="shared" si="25"/>
        <v>#DIV/0!</v>
      </c>
      <c r="BH211" s="180" t="e">
        <f t="shared" si="25"/>
        <v>#DIV/0!</v>
      </c>
      <c r="BI211" s="180" t="e">
        <f t="shared" si="25"/>
        <v>#DIV/0!</v>
      </c>
      <c r="BJ211" s="180" t="e">
        <f>BJ210/BJ206</f>
        <v>#DIV/0!</v>
      </c>
      <c r="BK211" s="180" t="e">
        <f>BK210/BK206</f>
        <v>#DIV/0!</v>
      </c>
      <c r="BL211" s="180" t="e">
        <f>BL210/BL206</f>
        <v>#DIV/0!</v>
      </c>
      <c r="BM211" s="180" t="e">
        <f>BM210/BM206</f>
        <v>#DIV/0!</v>
      </c>
      <c r="BN211" s="180" t="e">
        <f t="shared" si="25"/>
        <v>#DIV/0!</v>
      </c>
      <c r="BO211" s="180" t="e">
        <f t="shared" si="25"/>
        <v>#DIV/0!</v>
      </c>
      <c r="BP211" s="180" t="e">
        <f t="shared" si="25"/>
        <v>#DIV/0!</v>
      </c>
      <c r="BQ211" s="180" t="e">
        <f>BQ210/BQ206</f>
        <v>#DIV/0!</v>
      </c>
      <c r="BR211" s="180" t="e">
        <f t="shared" si="25"/>
        <v>#DIV/0!</v>
      </c>
      <c r="BS211" s="180" t="e">
        <f t="shared" si="25"/>
        <v>#DIV/0!</v>
      </c>
      <c r="BT211" s="196" t="e">
        <f t="shared" si="25"/>
        <v>#DIV/0!</v>
      </c>
      <c r="BU211" s="379"/>
      <c r="BV211" s="186" t="e">
        <f>BV210/BV206</f>
        <v>#DIV/0!</v>
      </c>
      <c r="BW211" s="187" t="e">
        <f>BW210/BW206</f>
        <v>#DIV/0!</v>
      </c>
      <c r="BX211" s="187" t="e">
        <f>BX210/BX206</f>
        <v>#DIV/0!</v>
      </c>
      <c r="BY211" s="188" t="e">
        <f>BY210/BY206</f>
        <v>#DIV/0!</v>
      </c>
      <c r="BZ211" s="368"/>
      <c r="CA211" s="186" t="e">
        <f>CA210/CA206</f>
        <v>#DIV/0!</v>
      </c>
      <c r="CB211" s="187" t="e">
        <f>CB210/CB206</f>
        <v>#DIV/0!</v>
      </c>
      <c r="CC211" s="187" t="e">
        <f>CC210/CC206</f>
        <v>#DIV/0!</v>
      </c>
      <c r="CD211" s="188" t="e">
        <f>CD210/CD206</f>
        <v>#DIV/0!</v>
      </c>
      <c r="CE211" s="368"/>
    </row>
    <row r="212" spans="1:83" s="91" customFormat="1" ht="12.75" customHeight="1">
      <c r="A212" s="382"/>
      <c r="B212" s="382"/>
      <c r="C212" s="382"/>
      <c r="D212" s="382"/>
      <c r="E212" s="382"/>
      <c r="F212" s="107" t="s">
        <v>85</v>
      </c>
      <c r="G212" s="108"/>
      <c r="H212" s="109"/>
      <c r="I212" s="109"/>
      <c r="J212" s="109"/>
      <c r="K212" s="109"/>
      <c r="L212" s="189">
        <v>0.85</v>
      </c>
      <c r="M212" s="189">
        <v>0.45</v>
      </c>
      <c r="N212" s="189">
        <v>0.85</v>
      </c>
      <c r="O212" s="189">
        <v>0.45</v>
      </c>
      <c r="P212" s="189">
        <v>0.25</v>
      </c>
      <c r="Q212" s="189">
        <v>0.25</v>
      </c>
      <c r="R212" s="189">
        <v>0.6</v>
      </c>
      <c r="S212" s="189">
        <v>0.35</v>
      </c>
      <c r="T212" s="189">
        <v>0.25</v>
      </c>
      <c r="U212" s="189">
        <v>0.85</v>
      </c>
      <c r="V212" s="189">
        <v>0.85</v>
      </c>
      <c r="W212" s="189">
        <v>0.6</v>
      </c>
      <c r="X212" s="189">
        <v>0.4</v>
      </c>
      <c r="Y212" s="189">
        <v>0.4</v>
      </c>
      <c r="Z212" s="189">
        <v>0.9</v>
      </c>
      <c r="AA212" s="189">
        <v>0.85</v>
      </c>
      <c r="AB212" s="189">
        <v>0.8</v>
      </c>
      <c r="AC212" s="189">
        <v>0.85</v>
      </c>
      <c r="AD212" s="189">
        <v>0.8</v>
      </c>
      <c r="AE212" s="189">
        <v>0.85</v>
      </c>
      <c r="AF212" s="189">
        <v>0.85</v>
      </c>
      <c r="AG212" s="189">
        <v>0.5</v>
      </c>
      <c r="AH212" s="189">
        <v>0.5</v>
      </c>
      <c r="AI212" s="189">
        <v>0.7</v>
      </c>
      <c r="AJ212" s="189">
        <v>0.7</v>
      </c>
      <c r="AK212" s="189">
        <v>0.8</v>
      </c>
      <c r="AL212" s="189">
        <v>0.8</v>
      </c>
      <c r="AM212" s="189">
        <v>0.5</v>
      </c>
      <c r="AN212" s="189">
        <v>0.5</v>
      </c>
      <c r="AO212" s="190">
        <v>0.9</v>
      </c>
      <c r="AP212" s="190">
        <v>0.75</v>
      </c>
      <c r="AQ212" s="190">
        <v>0.5</v>
      </c>
      <c r="AR212" s="190">
        <v>0.9</v>
      </c>
      <c r="AS212" s="383"/>
      <c r="AT212" s="191">
        <v>0.85</v>
      </c>
      <c r="AU212" s="189">
        <v>0.9</v>
      </c>
      <c r="AV212" s="189">
        <v>0.9</v>
      </c>
      <c r="AW212" s="189">
        <v>0.8</v>
      </c>
      <c r="AX212" s="189">
        <v>0.7</v>
      </c>
      <c r="AY212" s="189">
        <v>0.5</v>
      </c>
      <c r="AZ212" s="189">
        <v>0.8</v>
      </c>
      <c r="BA212" s="189">
        <v>0.5</v>
      </c>
      <c r="BB212" s="189">
        <v>0.7</v>
      </c>
      <c r="BC212" s="189">
        <v>0.75</v>
      </c>
      <c r="BD212" s="189">
        <v>0.6</v>
      </c>
      <c r="BE212" s="189">
        <v>0.6</v>
      </c>
      <c r="BF212" s="189">
        <v>0.85</v>
      </c>
      <c r="BG212" s="189">
        <v>0.8</v>
      </c>
      <c r="BH212" s="189">
        <v>0.8</v>
      </c>
      <c r="BI212" s="189">
        <v>0.8</v>
      </c>
      <c r="BJ212" s="189">
        <v>0.7</v>
      </c>
      <c r="BK212" s="189">
        <v>0.75</v>
      </c>
      <c r="BL212" s="189">
        <v>0.75</v>
      </c>
      <c r="BM212" s="189">
        <v>0.6</v>
      </c>
      <c r="BN212" s="189">
        <v>0.6</v>
      </c>
      <c r="BO212" s="189">
        <v>0.7</v>
      </c>
      <c r="BP212" s="189">
        <v>0.7</v>
      </c>
      <c r="BQ212" s="189">
        <v>0.9</v>
      </c>
      <c r="BR212" s="189">
        <v>0.9</v>
      </c>
      <c r="BS212" s="189">
        <v>0.8</v>
      </c>
      <c r="BT212" s="190">
        <v>0.8</v>
      </c>
      <c r="BU212" s="379"/>
      <c r="BV212" s="192">
        <v>0.8</v>
      </c>
      <c r="BW212" s="193">
        <v>0.7</v>
      </c>
      <c r="BX212" s="193">
        <v>0.9</v>
      </c>
      <c r="BY212" s="194">
        <v>0.7</v>
      </c>
      <c r="BZ212" s="368"/>
      <c r="CA212" s="192">
        <v>0.8</v>
      </c>
      <c r="CB212" s="193">
        <v>0.7</v>
      </c>
      <c r="CC212" s="193">
        <v>0.9</v>
      </c>
      <c r="CD212" s="194">
        <v>0.7</v>
      </c>
      <c r="CE212" s="368"/>
    </row>
    <row r="213" spans="1:83" s="91" customFormat="1" ht="12.75" customHeight="1">
      <c r="A213" s="382"/>
      <c r="B213" s="382"/>
      <c r="C213" s="382"/>
      <c r="D213" s="382"/>
      <c r="E213" s="382"/>
      <c r="F213" s="110" t="s">
        <v>86</v>
      </c>
      <c r="G213" s="111"/>
      <c r="H213" s="112"/>
      <c r="I213" s="112"/>
      <c r="J213" s="112"/>
      <c r="K213" s="112"/>
      <c r="L213" s="113">
        <f aca="true" t="shared" si="26" ref="L213:AR213">(L212*$H206-L206)*(-1)</f>
        <v>0</v>
      </c>
      <c r="M213" s="113">
        <f t="shared" si="26"/>
        <v>0</v>
      </c>
      <c r="N213" s="114">
        <f t="shared" si="26"/>
        <v>0</v>
      </c>
      <c r="O213" s="114">
        <f t="shared" si="26"/>
        <v>0</v>
      </c>
      <c r="P213" s="114">
        <f t="shared" si="26"/>
        <v>0</v>
      </c>
      <c r="Q213" s="114">
        <f t="shared" si="26"/>
        <v>0</v>
      </c>
      <c r="R213" s="114">
        <f t="shared" si="26"/>
        <v>0</v>
      </c>
      <c r="S213" s="114">
        <f>(S212*$H206-S206)*(-1)</f>
        <v>0</v>
      </c>
      <c r="T213" s="114">
        <f t="shared" si="26"/>
        <v>0</v>
      </c>
      <c r="U213" s="114">
        <f>(U212*$H206-U206)*(-1)</f>
        <v>0</v>
      </c>
      <c r="V213" s="114">
        <f>(V212*$H206-V206)*(-1)</f>
        <v>0</v>
      </c>
      <c r="W213" s="114">
        <f>(W212*$H206-W206)*(-1)</f>
        <v>0</v>
      </c>
      <c r="X213" s="114">
        <f t="shared" si="26"/>
        <v>0</v>
      </c>
      <c r="Y213" s="114">
        <f t="shared" si="26"/>
        <v>0</v>
      </c>
      <c r="Z213" s="114">
        <f t="shared" si="26"/>
        <v>0</v>
      </c>
      <c r="AA213" s="114">
        <f t="shared" si="26"/>
        <v>0</v>
      </c>
      <c r="AB213" s="114">
        <f t="shared" si="26"/>
        <v>0</v>
      </c>
      <c r="AC213" s="114">
        <f t="shared" si="26"/>
        <v>0</v>
      </c>
      <c r="AD213" s="114">
        <f t="shared" si="26"/>
        <v>0</v>
      </c>
      <c r="AE213" s="114">
        <f t="shared" si="26"/>
        <v>0</v>
      </c>
      <c r="AF213" s="114">
        <f t="shared" si="26"/>
        <v>0</v>
      </c>
      <c r="AG213" s="114">
        <f t="shared" si="26"/>
        <v>0</v>
      </c>
      <c r="AH213" s="114">
        <f t="shared" si="26"/>
        <v>0</v>
      </c>
      <c r="AI213" s="114">
        <f>(AI212*$H206-AI206)*(-1)</f>
        <v>0</v>
      </c>
      <c r="AJ213" s="114">
        <f>(AJ212*$H206-AJ206)*(-1)</f>
        <v>0</v>
      </c>
      <c r="AK213" s="114">
        <f t="shared" si="26"/>
        <v>0</v>
      </c>
      <c r="AL213" s="114">
        <f t="shared" si="26"/>
        <v>0</v>
      </c>
      <c r="AM213" s="114">
        <f t="shared" si="26"/>
        <v>0</v>
      </c>
      <c r="AN213" s="114">
        <f t="shared" si="26"/>
        <v>0</v>
      </c>
      <c r="AO213" s="114">
        <f t="shared" si="26"/>
        <v>0</v>
      </c>
      <c r="AP213" s="114">
        <f>(AP212*$H206-AP206)*(-1)</f>
        <v>0</v>
      </c>
      <c r="AQ213" s="114">
        <f>(AQ212*$H206-AQ206)*(-1)</f>
        <v>0</v>
      </c>
      <c r="AR213" s="115">
        <f t="shared" si="26"/>
        <v>0</v>
      </c>
      <c r="AS213" s="383"/>
      <c r="AT213" s="116">
        <f aca="true" t="shared" si="27" ref="AT213:BT213">(AT212*$H206-AT206)*(-1)</f>
        <v>0</v>
      </c>
      <c r="AU213" s="114">
        <f t="shared" si="27"/>
        <v>0</v>
      </c>
      <c r="AV213" s="114">
        <f t="shared" si="27"/>
        <v>0</v>
      </c>
      <c r="AW213" s="114">
        <f t="shared" si="27"/>
        <v>0</v>
      </c>
      <c r="AX213" s="114">
        <f t="shared" si="27"/>
        <v>0</v>
      </c>
      <c r="AY213" s="114">
        <f t="shared" si="27"/>
        <v>0</v>
      </c>
      <c r="AZ213" s="114">
        <f t="shared" si="27"/>
        <v>0</v>
      </c>
      <c r="BA213" s="114">
        <f t="shared" si="27"/>
        <v>0</v>
      </c>
      <c r="BB213" s="114">
        <f t="shared" si="27"/>
        <v>0</v>
      </c>
      <c r="BC213" s="114">
        <f>(BC212*$H206-BC206)*(-1)</f>
        <v>0</v>
      </c>
      <c r="BD213" s="114">
        <f t="shared" si="27"/>
        <v>0</v>
      </c>
      <c r="BE213" s="114">
        <f t="shared" si="27"/>
        <v>0</v>
      </c>
      <c r="BF213" s="114">
        <f t="shared" si="27"/>
        <v>0</v>
      </c>
      <c r="BG213" s="114">
        <f t="shared" si="27"/>
        <v>0</v>
      </c>
      <c r="BH213" s="114">
        <f t="shared" si="27"/>
        <v>0</v>
      </c>
      <c r="BI213" s="114">
        <f t="shared" si="27"/>
        <v>0</v>
      </c>
      <c r="BJ213" s="114">
        <f>(BJ212*$H206-BJ206)*(-1)</f>
        <v>0</v>
      </c>
      <c r="BK213" s="114">
        <f>(BK212*$H206-BK206)*(-1)</f>
        <v>0</v>
      </c>
      <c r="BL213" s="114">
        <f>(BL212*$H206-BL206)*(-1)</f>
        <v>0</v>
      </c>
      <c r="BM213" s="114">
        <f>(BM212*$H206-BM206)*(-1)</f>
        <v>0</v>
      </c>
      <c r="BN213" s="114">
        <f t="shared" si="27"/>
        <v>0</v>
      </c>
      <c r="BO213" s="114">
        <f t="shared" si="27"/>
        <v>0</v>
      </c>
      <c r="BP213" s="114">
        <f t="shared" si="27"/>
        <v>0</v>
      </c>
      <c r="BQ213" s="114">
        <f t="shared" si="27"/>
        <v>0</v>
      </c>
      <c r="BR213" s="114">
        <f t="shared" si="27"/>
        <v>0</v>
      </c>
      <c r="BS213" s="114">
        <f t="shared" si="27"/>
        <v>0</v>
      </c>
      <c r="BT213" s="115">
        <f t="shared" si="27"/>
        <v>0</v>
      </c>
      <c r="BU213" s="379"/>
      <c r="BV213" s="117">
        <f>(BV212*$H206-BV206)*(-1)</f>
        <v>0</v>
      </c>
      <c r="BW213" s="118">
        <f>(BW212*$H206-BW206)*(-1)</f>
        <v>0</v>
      </c>
      <c r="BX213" s="118">
        <f>(BX212*$H206-BX206)*(-1)</f>
        <v>0</v>
      </c>
      <c r="BY213" s="119">
        <f>(BY212*$H206-BY206)*(-1)</f>
        <v>0</v>
      </c>
      <c r="BZ213" s="368"/>
      <c r="CA213" s="117">
        <f>(CA212*$H206-CA206)*(-1)</f>
        <v>0</v>
      </c>
      <c r="CB213" s="118">
        <f>(CB212*$H206-CB206)*(-1)</f>
        <v>0</v>
      </c>
      <c r="CC213" s="118">
        <f>(CC212*$H206-CC206)*(-1)</f>
        <v>0</v>
      </c>
      <c r="CD213" s="119">
        <f>(CD212*$H206-CD206)*(-1)</f>
        <v>0</v>
      </c>
      <c r="CE213" s="368"/>
    </row>
    <row r="214" spans="1:83" s="91" customFormat="1" ht="12.75" customHeight="1">
      <c r="A214" s="382"/>
      <c r="B214" s="382"/>
      <c r="C214" s="382"/>
      <c r="D214" s="382"/>
      <c r="E214" s="382"/>
      <c r="F214" s="120" t="s">
        <v>87</v>
      </c>
      <c r="G214" s="121"/>
      <c r="H214" s="122"/>
      <c r="I214" s="122"/>
      <c r="J214" s="122"/>
      <c r="K214" s="122"/>
      <c r="L214" s="123">
        <f>SUM(L6:L205)-COUNTIF(L6:L205,1)</f>
        <v>0</v>
      </c>
      <c r="M214" s="123">
        <f aca="true" t="shared" si="28" ref="M214:AR214">SUM(M6:M205)-COUNTIF(M6:M205,1)</f>
        <v>0</v>
      </c>
      <c r="N214" s="124">
        <f t="shared" si="28"/>
        <v>0</v>
      </c>
      <c r="O214" s="124">
        <f t="shared" si="28"/>
        <v>0</v>
      </c>
      <c r="P214" s="124">
        <f t="shared" si="28"/>
        <v>0</v>
      </c>
      <c r="Q214" s="124">
        <f t="shared" si="28"/>
        <v>0</v>
      </c>
      <c r="R214" s="124">
        <f t="shared" si="28"/>
        <v>0</v>
      </c>
      <c r="S214" s="124">
        <f>SUM(S6:S205)-COUNTIF(S6:S205,1)</f>
        <v>0</v>
      </c>
      <c r="T214" s="124">
        <f t="shared" si="28"/>
        <v>0</v>
      </c>
      <c r="U214" s="124">
        <f>SUM(U6:U205)-COUNTIF(U6:U205,1)</f>
        <v>0</v>
      </c>
      <c r="V214" s="124">
        <f>SUM(V6:V205)-COUNTIF(V6:V205,1)</f>
        <v>0</v>
      </c>
      <c r="W214" s="124">
        <f>SUM(W6:W205)-COUNTIF(W6:W205,1)</f>
        <v>0</v>
      </c>
      <c r="X214" s="124">
        <f t="shared" si="28"/>
        <v>0</v>
      </c>
      <c r="Y214" s="124">
        <f t="shared" si="28"/>
        <v>0</v>
      </c>
      <c r="Z214" s="124">
        <f t="shared" si="28"/>
        <v>0</v>
      </c>
      <c r="AA214" s="124">
        <f t="shared" si="28"/>
        <v>0</v>
      </c>
      <c r="AB214" s="124">
        <f t="shared" si="28"/>
        <v>0</v>
      </c>
      <c r="AC214" s="124">
        <f t="shared" si="28"/>
        <v>0</v>
      </c>
      <c r="AD214" s="124">
        <f t="shared" si="28"/>
        <v>0</v>
      </c>
      <c r="AE214" s="124">
        <f t="shared" si="28"/>
        <v>0</v>
      </c>
      <c r="AF214" s="124">
        <f t="shared" si="28"/>
        <v>0</v>
      </c>
      <c r="AG214" s="124">
        <f t="shared" si="28"/>
        <v>0</v>
      </c>
      <c r="AH214" s="124">
        <f t="shared" si="28"/>
        <v>0</v>
      </c>
      <c r="AI214" s="124">
        <f>SUM(AI6:AI205)-COUNTIF(AI6:AI205,1)</f>
        <v>0</v>
      </c>
      <c r="AJ214" s="124">
        <f>SUM(AJ6:AJ205)-COUNTIF(AJ6:AJ205,1)</f>
        <v>0</v>
      </c>
      <c r="AK214" s="124">
        <f t="shared" si="28"/>
        <v>0</v>
      </c>
      <c r="AL214" s="124">
        <f t="shared" si="28"/>
        <v>0</v>
      </c>
      <c r="AM214" s="124">
        <f t="shared" si="28"/>
        <v>0</v>
      </c>
      <c r="AN214" s="124">
        <f t="shared" si="28"/>
        <v>0</v>
      </c>
      <c r="AO214" s="124">
        <f>SUM(AO6:AO205)-COUNTIF(AO6:AO205,1)</f>
        <v>0</v>
      </c>
      <c r="AP214" s="124">
        <f>SUM(AP6:AP205)-COUNTIF(AP6:AP205,1)</f>
        <v>0</v>
      </c>
      <c r="AQ214" s="124">
        <f>SUM(AQ6:AQ205)-COUNTIF(AQ6:AQ205,1)</f>
        <v>0</v>
      </c>
      <c r="AR214" s="125">
        <f t="shared" si="28"/>
        <v>0</v>
      </c>
      <c r="AS214" s="383"/>
      <c r="AT214" s="126">
        <f aca="true" t="shared" si="29" ref="AT214:BT214">SUM(AT6:AT205)-COUNTIF(AT6:AT205,1)</f>
        <v>0</v>
      </c>
      <c r="AU214" s="124">
        <f t="shared" si="29"/>
        <v>0</v>
      </c>
      <c r="AV214" s="124">
        <f t="shared" si="29"/>
        <v>0</v>
      </c>
      <c r="AW214" s="124">
        <f t="shared" si="29"/>
        <v>0</v>
      </c>
      <c r="AX214" s="124">
        <f t="shared" si="29"/>
        <v>0</v>
      </c>
      <c r="AY214" s="124">
        <f t="shared" si="29"/>
        <v>0</v>
      </c>
      <c r="AZ214" s="124">
        <f t="shared" si="29"/>
        <v>0</v>
      </c>
      <c r="BA214" s="124">
        <f t="shared" si="29"/>
        <v>0</v>
      </c>
      <c r="BB214" s="124">
        <f t="shared" si="29"/>
        <v>0</v>
      </c>
      <c r="BC214" s="124">
        <f>SUM(BC6:BC205)-COUNTIF(BC6:BC205,1)</f>
        <v>0</v>
      </c>
      <c r="BD214" s="124">
        <f t="shared" si="29"/>
        <v>0</v>
      </c>
      <c r="BE214" s="124">
        <f t="shared" si="29"/>
        <v>0</v>
      </c>
      <c r="BF214" s="124">
        <f t="shared" si="29"/>
        <v>0</v>
      </c>
      <c r="BG214" s="124">
        <f t="shared" si="29"/>
        <v>0</v>
      </c>
      <c r="BH214" s="124">
        <f t="shared" si="29"/>
        <v>0</v>
      </c>
      <c r="BI214" s="124">
        <f t="shared" si="29"/>
        <v>0</v>
      </c>
      <c r="BJ214" s="124">
        <f>SUM(BJ6:BJ205)-COUNTIF(BJ6:BJ205,1)</f>
        <v>0</v>
      </c>
      <c r="BK214" s="124">
        <f>SUM(BK6:BK205)-COUNTIF(BK6:BK205,1)</f>
        <v>0</v>
      </c>
      <c r="BL214" s="124">
        <f>SUM(BL6:BL205)-COUNTIF(BL6:BL205,1)</f>
        <v>0</v>
      </c>
      <c r="BM214" s="124">
        <f>SUM(BM6:BM205)-COUNTIF(BM6:BM205,1)</f>
        <v>0</v>
      </c>
      <c r="BN214" s="124">
        <f t="shared" si="29"/>
        <v>0</v>
      </c>
      <c r="BO214" s="124">
        <f t="shared" si="29"/>
        <v>0</v>
      </c>
      <c r="BP214" s="124">
        <f t="shared" si="29"/>
        <v>0</v>
      </c>
      <c r="BQ214" s="124">
        <f t="shared" si="29"/>
        <v>0</v>
      </c>
      <c r="BR214" s="124">
        <f>SUM(BR6:BR205)-COUNTIF(BR6:BR205,1)</f>
        <v>0</v>
      </c>
      <c r="BS214" s="124">
        <f t="shared" si="29"/>
        <v>0</v>
      </c>
      <c r="BT214" s="125">
        <f t="shared" si="29"/>
        <v>0</v>
      </c>
      <c r="BU214" s="379"/>
      <c r="BV214" s="127">
        <f>SUM(BV6:BV205)-COUNTIF(BV6:BV205,1)</f>
        <v>0</v>
      </c>
      <c r="BW214" s="128">
        <f>SUM(BW6:BW205)-COUNTIF(BW6:BW205,1)</f>
        <v>0</v>
      </c>
      <c r="BX214" s="128">
        <f>SUM(BX6:BX205)-COUNTIF(BX6:BX205,1)</f>
        <v>0</v>
      </c>
      <c r="BY214" s="129">
        <f>SUM(BY6:BY205)-COUNTIF(BY6:BY205,1)</f>
        <v>0</v>
      </c>
      <c r="BZ214" s="368"/>
      <c r="CA214" s="127">
        <f>SUM(CA6:CA205)-COUNTIF(CA6:CA205,1)</f>
        <v>0</v>
      </c>
      <c r="CB214" s="128">
        <f>SUM(CB6:CB205)-COUNTIF(CB6:CB205,1)</f>
        <v>0</v>
      </c>
      <c r="CC214" s="128">
        <f>SUM(CC6:CC205)-COUNTIF(CC6:CC205,1)</f>
        <v>0</v>
      </c>
      <c r="CD214" s="129">
        <f>SUM(CD6:CD205)-COUNTIF(CD6:CD205,1)</f>
        <v>0</v>
      </c>
      <c r="CE214" s="368"/>
    </row>
    <row r="215" spans="1:83" s="91" customFormat="1" ht="13.5" customHeight="1">
      <c r="A215" s="382"/>
      <c r="B215" s="382"/>
      <c r="C215" s="382"/>
      <c r="D215" s="382"/>
      <c r="E215" s="382"/>
      <c r="F215" s="130" t="s">
        <v>88</v>
      </c>
      <c r="G215" s="131"/>
      <c r="H215" s="132"/>
      <c r="I215" s="132"/>
      <c r="J215" s="132"/>
      <c r="K215" s="132"/>
      <c r="L215" s="133" t="e">
        <f aca="true" t="shared" si="30" ref="L215:AR215">L214/(COUNT(L6:L205)-COUNTIF(L6:L205,1)-COUNTIF(L6:L205,0))</f>
        <v>#DIV/0!</v>
      </c>
      <c r="M215" s="133" t="e">
        <f t="shared" si="30"/>
        <v>#DIV/0!</v>
      </c>
      <c r="N215" s="134" t="e">
        <f t="shared" si="30"/>
        <v>#DIV/0!</v>
      </c>
      <c r="O215" s="134" t="e">
        <f t="shared" si="30"/>
        <v>#DIV/0!</v>
      </c>
      <c r="P215" s="134" t="e">
        <f t="shared" si="30"/>
        <v>#DIV/0!</v>
      </c>
      <c r="Q215" s="134" t="e">
        <f t="shared" si="30"/>
        <v>#DIV/0!</v>
      </c>
      <c r="R215" s="134" t="e">
        <f t="shared" si="30"/>
        <v>#DIV/0!</v>
      </c>
      <c r="S215" s="134" t="e">
        <f t="shared" si="30"/>
        <v>#DIV/0!</v>
      </c>
      <c r="T215" s="134" t="e">
        <f t="shared" si="30"/>
        <v>#DIV/0!</v>
      </c>
      <c r="U215" s="134" t="e">
        <f>U214/(COUNT(U6:U205)-COUNTIF(U6:U205,1)-COUNTIF(U6:U205,0))</f>
        <v>#DIV/0!</v>
      </c>
      <c r="V215" s="134" t="e">
        <f>V214/(COUNT(V6:V205)-COUNTIF(V6:V205,1)-COUNTIF(V6:V205,0))</f>
        <v>#DIV/0!</v>
      </c>
      <c r="W215" s="134" t="e">
        <f>W214/(COUNT(W6:W205)-COUNTIF(W6:W205,1)-COUNTIF(W6:W205,0))</f>
        <v>#DIV/0!</v>
      </c>
      <c r="X215" s="134" t="e">
        <f t="shared" si="30"/>
        <v>#DIV/0!</v>
      </c>
      <c r="Y215" s="134" t="e">
        <f t="shared" si="30"/>
        <v>#DIV/0!</v>
      </c>
      <c r="Z215" s="134" t="e">
        <f t="shared" si="30"/>
        <v>#DIV/0!</v>
      </c>
      <c r="AA215" s="134" t="e">
        <f t="shared" si="30"/>
        <v>#DIV/0!</v>
      </c>
      <c r="AB215" s="134" t="e">
        <f t="shared" si="30"/>
        <v>#DIV/0!</v>
      </c>
      <c r="AC215" s="134" t="e">
        <f t="shared" si="30"/>
        <v>#DIV/0!</v>
      </c>
      <c r="AD215" s="134" t="e">
        <f t="shared" si="30"/>
        <v>#DIV/0!</v>
      </c>
      <c r="AE215" s="134" t="e">
        <f t="shared" si="30"/>
        <v>#DIV/0!</v>
      </c>
      <c r="AF215" s="134" t="e">
        <f t="shared" si="30"/>
        <v>#DIV/0!</v>
      </c>
      <c r="AG215" s="134" t="e">
        <f>AG214/(COUNT(AG6:AG205)-COUNTIF(AG6:AG205,1)-COUNTIF(AG6:AG205,0))</f>
        <v>#DIV/0!</v>
      </c>
      <c r="AH215" s="134" t="e">
        <f>AH214/(COUNT(AH6:AH205)-COUNTIF(AH6:AH205,1)-COUNTIF(AH6:AH205,0))</f>
        <v>#DIV/0!</v>
      </c>
      <c r="AI215" s="134" t="e">
        <f>AI214/(COUNT(AI6:AI205)-COUNTIF(AI6:AI205,1)-COUNTIF(AI6:AI205,0))</f>
        <v>#DIV/0!</v>
      </c>
      <c r="AJ215" s="134" t="e">
        <f>AJ214/(COUNT(AJ6:AJ205)-COUNTIF(AJ6:AJ205,1)-COUNTIF(AJ6:AJ205,0))</f>
        <v>#DIV/0!</v>
      </c>
      <c r="AK215" s="134" t="e">
        <f>AK214/(COUNT(AK6:AK205)-COUNTIF(AK6:AK205,1)-COUNTIF(AK6:AK205,0))</f>
        <v>#DIV/0!</v>
      </c>
      <c r="AL215" s="134" t="e">
        <f t="shared" si="30"/>
        <v>#DIV/0!</v>
      </c>
      <c r="AM215" s="134" t="e">
        <f t="shared" si="30"/>
        <v>#DIV/0!</v>
      </c>
      <c r="AN215" s="134" t="e">
        <f t="shared" si="30"/>
        <v>#DIV/0!</v>
      </c>
      <c r="AO215" s="134" t="e">
        <f t="shared" si="30"/>
        <v>#DIV/0!</v>
      </c>
      <c r="AP215" s="134" t="e">
        <f>AP214/(COUNT(AP6:AP205)-COUNTIF(AP6:AP205,1)-COUNTIF(AP6:AP205,0))</f>
        <v>#DIV/0!</v>
      </c>
      <c r="AQ215" s="134" t="e">
        <f>AQ214/(COUNT(AQ6:AQ205)-COUNTIF(AQ6:AQ205,1)-COUNTIF(AQ6:AQ205,0))</f>
        <v>#DIV/0!</v>
      </c>
      <c r="AR215" s="135" t="e">
        <f t="shared" si="30"/>
        <v>#DIV/0!</v>
      </c>
      <c r="AS215" s="383"/>
      <c r="AT215" s="136" t="e">
        <f aca="true" t="shared" si="31" ref="AT215:BT215">AT214/(COUNT(AT6:AT205)-COUNTIF(AT6:AT205,1)-COUNTIF(AT6:AT205,0))</f>
        <v>#DIV/0!</v>
      </c>
      <c r="AU215" s="134" t="e">
        <f t="shared" si="31"/>
        <v>#DIV/0!</v>
      </c>
      <c r="AV215" s="134" t="e">
        <f t="shared" si="31"/>
        <v>#DIV/0!</v>
      </c>
      <c r="AW215" s="134" t="e">
        <f t="shared" si="31"/>
        <v>#DIV/0!</v>
      </c>
      <c r="AX215" s="134" t="e">
        <f t="shared" si="31"/>
        <v>#DIV/0!</v>
      </c>
      <c r="AY215" s="134" t="e">
        <f t="shared" si="31"/>
        <v>#DIV/0!</v>
      </c>
      <c r="AZ215" s="134" t="e">
        <f t="shared" si="31"/>
        <v>#DIV/0!</v>
      </c>
      <c r="BA215" s="134" t="e">
        <f t="shared" si="31"/>
        <v>#DIV/0!</v>
      </c>
      <c r="BB215" s="134" t="e">
        <f t="shared" si="31"/>
        <v>#DIV/0!</v>
      </c>
      <c r="BC215" s="134" t="e">
        <f>BC214/(COUNT(BC6:BC205)-COUNTIF(BC6:BC205,1)-COUNTIF(BC6:BC205,0))</f>
        <v>#DIV/0!</v>
      </c>
      <c r="BD215" s="134" t="e">
        <f t="shared" si="31"/>
        <v>#DIV/0!</v>
      </c>
      <c r="BE215" s="134" t="e">
        <f t="shared" si="31"/>
        <v>#DIV/0!</v>
      </c>
      <c r="BF215" s="134" t="e">
        <f t="shared" si="31"/>
        <v>#DIV/0!</v>
      </c>
      <c r="BG215" s="134" t="e">
        <f t="shared" si="31"/>
        <v>#DIV/0!</v>
      </c>
      <c r="BH215" s="134" t="e">
        <f t="shared" si="31"/>
        <v>#DIV/0!</v>
      </c>
      <c r="BI215" s="134" t="e">
        <f t="shared" si="31"/>
        <v>#DIV/0!</v>
      </c>
      <c r="BJ215" s="134" t="e">
        <f>BJ214/(COUNT(BJ6:BJ205)-COUNTIF(BJ6:BJ205,1)-COUNTIF(BJ6:BJ205,0))</f>
        <v>#DIV/0!</v>
      </c>
      <c r="BK215" s="134" t="e">
        <f>BK214/(COUNT(BK6:BK205)-COUNTIF(BK6:BK205,1)-COUNTIF(BK6:BK205,0))</f>
        <v>#DIV/0!</v>
      </c>
      <c r="BL215" s="134" t="e">
        <f>BL214/(COUNT(BL6:BL205)-COUNTIF(BL6:BL205,1)-COUNTIF(BL6:BL205,0))</f>
        <v>#DIV/0!</v>
      </c>
      <c r="BM215" s="134" t="e">
        <f>BM214/(COUNT(BM6:BM205)-COUNTIF(BM6:BM205,1)-COUNTIF(BM6:BM205,0))</f>
        <v>#DIV/0!</v>
      </c>
      <c r="BN215" s="134" t="e">
        <f t="shared" si="31"/>
        <v>#DIV/0!</v>
      </c>
      <c r="BO215" s="134" t="e">
        <f t="shared" si="31"/>
        <v>#DIV/0!</v>
      </c>
      <c r="BP215" s="134" t="e">
        <f t="shared" si="31"/>
        <v>#DIV/0!</v>
      </c>
      <c r="BQ215" s="134" t="e">
        <f t="shared" si="31"/>
        <v>#DIV/0!</v>
      </c>
      <c r="BR215" s="134" t="e">
        <f t="shared" si="31"/>
        <v>#DIV/0!</v>
      </c>
      <c r="BS215" s="134" t="e">
        <f t="shared" si="31"/>
        <v>#DIV/0!</v>
      </c>
      <c r="BT215" s="135" t="e">
        <f t="shared" si="31"/>
        <v>#DIV/0!</v>
      </c>
      <c r="BU215" s="379"/>
      <c r="BV215" s="137" t="e">
        <f>BV214/(COUNT(BV6:BV205)-COUNTIF(BV6:BV205,1)-COUNTIF(BV6:BV205,0))</f>
        <v>#DIV/0!</v>
      </c>
      <c r="BW215" s="138" t="e">
        <f>BW214/(COUNT(BW6:BW205)-COUNTIF(BW6:BW205,1)-COUNTIF(BW6:BW205,0))</f>
        <v>#DIV/0!</v>
      </c>
      <c r="BX215" s="138" t="e">
        <f>BX214/(COUNT(BX6:BX205)-COUNTIF(BX6:BX205,1)-COUNTIF(BX6:BX205,0))</f>
        <v>#DIV/0!</v>
      </c>
      <c r="BY215" s="139" t="e">
        <f>BY214/(COUNT(BY6:BY205)-COUNTIF(BY6:BY205,1)-COUNTIF(BY6:BY205,0))</f>
        <v>#DIV/0!</v>
      </c>
      <c r="BZ215" s="368"/>
      <c r="CA215" s="137" t="e">
        <f>CA214/(COUNT(CA6:CA205)-COUNTIF(CA6:CA205,1)-COUNTIF(CA6:CA205,0))</f>
        <v>#DIV/0!</v>
      </c>
      <c r="CB215" s="138" t="e">
        <f>CB214/(COUNT(CB6:CB205)-COUNTIF(CB6:CB205,1)-COUNTIF(CB6:CB205,0))</f>
        <v>#DIV/0!</v>
      </c>
      <c r="CC215" s="138" t="e">
        <f>CC214/(COUNT(CC6:CC205)-COUNTIF(CC6:CC205,1)-COUNTIF(CC6:CC205,0))</f>
        <v>#DIV/0!</v>
      </c>
      <c r="CD215" s="139" t="e">
        <f>CD214/(COUNT(CD6:CD205)-COUNTIF(CD6:CD205,1)-COUNTIF(CD6:CD205,0))</f>
        <v>#DIV/0!</v>
      </c>
      <c r="CE215" s="368"/>
    </row>
    <row r="217" spans="7:83" ht="12.75">
      <c r="G217" s="384" t="s">
        <v>89</v>
      </c>
      <c r="H217" s="384"/>
      <c r="I217" s="384"/>
      <c r="J217" s="385" t="e">
        <f>(AS217/100*45)+(BU217/100*45)+(BZ217/100*10)</f>
        <v>#DIV/0!</v>
      </c>
      <c r="L217" s="140">
        <v>12</v>
      </c>
      <c r="M217" s="140">
        <v>10</v>
      </c>
      <c r="N217" s="140">
        <v>12</v>
      </c>
      <c r="O217" s="140">
        <v>10</v>
      </c>
      <c r="P217" s="140">
        <v>4</v>
      </c>
      <c r="Q217" s="140">
        <v>4</v>
      </c>
      <c r="R217" s="140">
        <v>10</v>
      </c>
      <c r="S217" s="140">
        <v>8</v>
      </c>
      <c r="T217" s="140">
        <v>4</v>
      </c>
      <c r="U217" s="140">
        <v>10</v>
      </c>
      <c r="V217" s="140">
        <v>10</v>
      </c>
      <c r="W217" s="140">
        <v>6</v>
      </c>
      <c r="X217" s="140">
        <v>50</v>
      </c>
      <c r="Y217" s="140">
        <v>50</v>
      </c>
      <c r="Z217" s="141">
        <v>12</v>
      </c>
      <c r="AA217" s="141">
        <v>12</v>
      </c>
      <c r="AB217" s="141">
        <v>6</v>
      </c>
      <c r="AC217" s="141">
        <v>8</v>
      </c>
      <c r="AD217" s="141">
        <v>8</v>
      </c>
      <c r="AE217" s="141">
        <v>11</v>
      </c>
      <c r="AF217" s="141">
        <v>11</v>
      </c>
      <c r="AG217" s="141">
        <v>4</v>
      </c>
      <c r="AH217" s="141">
        <v>4</v>
      </c>
      <c r="AI217" s="141">
        <v>12</v>
      </c>
      <c r="AJ217" s="141">
        <v>12</v>
      </c>
      <c r="AK217" s="140">
        <v>50</v>
      </c>
      <c r="AL217" s="140">
        <v>50</v>
      </c>
      <c r="AM217" s="140">
        <v>50</v>
      </c>
      <c r="AN217" s="140">
        <v>50</v>
      </c>
      <c r="AO217" s="140">
        <v>30</v>
      </c>
      <c r="AP217" s="140">
        <v>15</v>
      </c>
      <c r="AQ217" s="140">
        <v>15</v>
      </c>
      <c r="AR217" s="140">
        <v>40</v>
      </c>
      <c r="AS217" s="386" t="e">
        <f>SUM(L219:AR219)</f>
        <v>#DIV/0!</v>
      </c>
      <c r="AT217" s="140">
        <v>12</v>
      </c>
      <c r="AU217" s="140">
        <v>13</v>
      </c>
      <c r="AV217" s="140">
        <v>13</v>
      </c>
      <c r="AW217" s="140">
        <v>10</v>
      </c>
      <c r="AX217" s="140">
        <v>10</v>
      </c>
      <c r="AY217" s="140">
        <v>5</v>
      </c>
      <c r="AZ217" s="140">
        <v>8</v>
      </c>
      <c r="BA217" s="140">
        <v>4</v>
      </c>
      <c r="BB217" s="140">
        <v>10</v>
      </c>
      <c r="BC217" s="140">
        <v>9</v>
      </c>
      <c r="BD217" s="140">
        <v>3</v>
      </c>
      <c r="BE217" s="140">
        <v>3</v>
      </c>
      <c r="BF217" s="140">
        <v>20</v>
      </c>
      <c r="BG217" s="140">
        <v>20</v>
      </c>
      <c r="BH217" s="140">
        <v>15</v>
      </c>
      <c r="BI217" s="140">
        <v>15</v>
      </c>
      <c r="BJ217" s="140">
        <v>10</v>
      </c>
      <c r="BK217" s="140">
        <v>10</v>
      </c>
      <c r="BL217" s="140">
        <v>10</v>
      </c>
      <c r="BM217" s="140">
        <v>15</v>
      </c>
      <c r="BN217" s="140">
        <v>15</v>
      </c>
      <c r="BO217" s="140">
        <v>35</v>
      </c>
      <c r="BP217" s="140">
        <v>35</v>
      </c>
      <c r="BQ217" s="140">
        <v>25</v>
      </c>
      <c r="BR217" s="140">
        <v>25</v>
      </c>
      <c r="BS217" s="140">
        <v>25</v>
      </c>
      <c r="BT217" s="140">
        <v>25</v>
      </c>
      <c r="BU217" s="386" t="e">
        <f>SUM(AT219:BT219)</f>
        <v>#DIV/0!</v>
      </c>
      <c r="BV217" s="140">
        <v>60</v>
      </c>
      <c r="BW217" s="140">
        <v>40</v>
      </c>
      <c r="BX217" s="140">
        <v>100</v>
      </c>
      <c r="BY217" s="212"/>
      <c r="BZ217" s="371" t="e">
        <f>SUM(BV219:BY219)</f>
        <v>#DIV/0!</v>
      </c>
      <c r="CA217" s="208"/>
      <c r="CB217" s="208"/>
      <c r="CC217" s="208"/>
      <c r="CD217" s="208"/>
      <c r="CE217" s="369"/>
    </row>
    <row r="218" spans="7:83" ht="12.75">
      <c r="G218" s="384"/>
      <c r="H218" s="384"/>
      <c r="I218" s="384"/>
      <c r="J218" s="385"/>
      <c r="L218" s="140" t="e">
        <f>(L207/L212)*L217</f>
        <v>#DIV/0!</v>
      </c>
      <c r="M218" s="140" t="e">
        <f aca="true" t="shared" si="32" ref="M218:AR218">(M207/M212)*M217</f>
        <v>#DIV/0!</v>
      </c>
      <c r="N218" s="140" t="e">
        <f t="shared" si="32"/>
        <v>#DIV/0!</v>
      </c>
      <c r="O218" s="140" t="e">
        <f t="shared" si="32"/>
        <v>#DIV/0!</v>
      </c>
      <c r="P218" s="140" t="e">
        <f t="shared" si="32"/>
        <v>#DIV/0!</v>
      </c>
      <c r="Q218" s="140" t="e">
        <f t="shared" si="32"/>
        <v>#DIV/0!</v>
      </c>
      <c r="R218" s="140" t="e">
        <f t="shared" si="32"/>
        <v>#DIV/0!</v>
      </c>
      <c r="S218" s="140" t="e">
        <f t="shared" si="32"/>
        <v>#DIV/0!</v>
      </c>
      <c r="T218" s="140" t="e">
        <f t="shared" si="32"/>
        <v>#DIV/0!</v>
      </c>
      <c r="U218" s="140" t="e">
        <f t="shared" si="32"/>
        <v>#DIV/0!</v>
      </c>
      <c r="V218" s="140" t="e">
        <f t="shared" si="32"/>
        <v>#DIV/0!</v>
      </c>
      <c r="W218" s="140" t="e">
        <f t="shared" si="32"/>
        <v>#DIV/0!</v>
      </c>
      <c r="X218" s="140" t="e">
        <f t="shared" si="32"/>
        <v>#DIV/0!</v>
      </c>
      <c r="Y218" s="140" t="e">
        <f t="shared" si="32"/>
        <v>#DIV/0!</v>
      </c>
      <c r="Z218" s="140" t="e">
        <f t="shared" si="32"/>
        <v>#DIV/0!</v>
      </c>
      <c r="AA218" s="140" t="e">
        <f t="shared" si="32"/>
        <v>#DIV/0!</v>
      </c>
      <c r="AB218" s="140" t="e">
        <f t="shared" si="32"/>
        <v>#DIV/0!</v>
      </c>
      <c r="AC218" s="140" t="e">
        <f t="shared" si="32"/>
        <v>#DIV/0!</v>
      </c>
      <c r="AD218" s="140" t="e">
        <f t="shared" si="32"/>
        <v>#DIV/0!</v>
      </c>
      <c r="AE218" s="140" t="e">
        <f t="shared" si="32"/>
        <v>#DIV/0!</v>
      </c>
      <c r="AF218" s="140" t="e">
        <f t="shared" si="32"/>
        <v>#DIV/0!</v>
      </c>
      <c r="AG218" s="140" t="e">
        <f t="shared" si="32"/>
        <v>#DIV/0!</v>
      </c>
      <c r="AH218" s="140" t="e">
        <f t="shared" si="32"/>
        <v>#DIV/0!</v>
      </c>
      <c r="AI218" s="140" t="e">
        <f t="shared" si="32"/>
        <v>#DIV/0!</v>
      </c>
      <c r="AJ218" s="140" t="e">
        <f t="shared" si="32"/>
        <v>#DIV/0!</v>
      </c>
      <c r="AK218" s="140" t="e">
        <f t="shared" si="32"/>
        <v>#DIV/0!</v>
      </c>
      <c r="AL218" s="140" t="e">
        <f t="shared" si="32"/>
        <v>#DIV/0!</v>
      </c>
      <c r="AM218" s="140" t="e">
        <f t="shared" si="32"/>
        <v>#DIV/0!</v>
      </c>
      <c r="AN218" s="140" t="e">
        <f t="shared" si="32"/>
        <v>#DIV/0!</v>
      </c>
      <c r="AO218" s="140" t="e">
        <f t="shared" si="32"/>
        <v>#DIV/0!</v>
      </c>
      <c r="AP218" s="140" t="e">
        <f>(AP207/AP212)*AP217</f>
        <v>#DIV/0!</v>
      </c>
      <c r="AQ218" s="140" t="e">
        <f>(AQ207/AQ212)*AQ217</f>
        <v>#DIV/0!</v>
      </c>
      <c r="AR218" s="140" t="e">
        <f t="shared" si="32"/>
        <v>#DIV/0!</v>
      </c>
      <c r="AS218" s="386"/>
      <c r="AT218" s="140" t="e">
        <f aca="true" t="shared" si="33" ref="AT218:BT218">(AT207/AT212)*AT217</f>
        <v>#DIV/0!</v>
      </c>
      <c r="AU218" s="140" t="e">
        <f t="shared" si="33"/>
        <v>#DIV/0!</v>
      </c>
      <c r="AV218" s="140" t="e">
        <f t="shared" si="33"/>
        <v>#DIV/0!</v>
      </c>
      <c r="AW218" s="140" t="e">
        <f t="shared" si="33"/>
        <v>#DIV/0!</v>
      </c>
      <c r="AX218" s="140" t="e">
        <f t="shared" si="33"/>
        <v>#DIV/0!</v>
      </c>
      <c r="AY218" s="140" t="e">
        <f t="shared" si="33"/>
        <v>#DIV/0!</v>
      </c>
      <c r="AZ218" s="140" t="e">
        <f t="shared" si="33"/>
        <v>#DIV/0!</v>
      </c>
      <c r="BA218" s="140" t="e">
        <f t="shared" si="33"/>
        <v>#DIV/0!</v>
      </c>
      <c r="BB218" s="140" t="e">
        <f t="shared" si="33"/>
        <v>#DIV/0!</v>
      </c>
      <c r="BC218" s="140" t="e">
        <f t="shared" si="33"/>
        <v>#DIV/0!</v>
      </c>
      <c r="BD218" s="140" t="e">
        <f t="shared" si="33"/>
        <v>#DIV/0!</v>
      </c>
      <c r="BE218" s="140" t="e">
        <f t="shared" si="33"/>
        <v>#DIV/0!</v>
      </c>
      <c r="BF218" s="140" t="e">
        <f t="shared" si="33"/>
        <v>#DIV/0!</v>
      </c>
      <c r="BG218" s="140" t="e">
        <f t="shared" si="33"/>
        <v>#DIV/0!</v>
      </c>
      <c r="BH218" s="140" t="e">
        <f t="shared" si="33"/>
        <v>#DIV/0!</v>
      </c>
      <c r="BI218" s="140" t="e">
        <f t="shared" si="33"/>
        <v>#DIV/0!</v>
      </c>
      <c r="BJ218" s="140" t="e">
        <f t="shared" si="33"/>
        <v>#DIV/0!</v>
      </c>
      <c r="BK218" s="140" t="e">
        <f t="shared" si="33"/>
        <v>#DIV/0!</v>
      </c>
      <c r="BL218" s="140" t="e">
        <f t="shared" si="33"/>
        <v>#DIV/0!</v>
      </c>
      <c r="BM218" s="140" t="e">
        <f t="shared" si="33"/>
        <v>#DIV/0!</v>
      </c>
      <c r="BN218" s="140" t="e">
        <f t="shared" si="33"/>
        <v>#DIV/0!</v>
      </c>
      <c r="BO218" s="140" t="e">
        <f t="shared" si="33"/>
        <v>#DIV/0!</v>
      </c>
      <c r="BP218" s="140" t="e">
        <f t="shared" si="33"/>
        <v>#DIV/0!</v>
      </c>
      <c r="BQ218" s="140" t="e">
        <f t="shared" si="33"/>
        <v>#DIV/0!</v>
      </c>
      <c r="BR218" s="140" t="e">
        <f t="shared" si="33"/>
        <v>#DIV/0!</v>
      </c>
      <c r="BS218" s="140" t="e">
        <f t="shared" si="33"/>
        <v>#DIV/0!</v>
      </c>
      <c r="BT218" s="140" t="e">
        <f t="shared" si="33"/>
        <v>#DIV/0!</v>
      </c>
      <c r="BU218" s="386"/>
      <c r="BV218" s="142" t="e">
        <f>(BV207/BV212)*BV217</f>
        <v>#DIV/0!</v>
      </c>
      <c r="BW218" s="142" t="e">
        <f>(BW207/BW212)*BW217</f>
        <v>#DIV/0!</v>
      </c>
      <c r="BX218" s="142" t="e">
        <f>(BX207/BX212)*BX217</f>
        <v>#DIV/0!</v>
      </c>
      <c r="BY218" s="213"/>
      <c r="BZ218" s="372"/>
      <c r="CA218" s="208"/>
      <c r="CB218" s="208"/>
      <c r="CC218" s="208"/>
      <c r="CD218" s="208"/>
      <c r="CE218" s="369"/>
    </row>
    <row r="219" spans="7:83" ht="12.75">
      <c r="G219" s="384"/>
      <c r="H219" s="384"/>
      <c r="I219" s="384"/>
      <c r="J219" s="385"/>
      <c r="L219" s="387" t="e">
        <f>IF(SUM(L218:W218)&gt;=100,100,IF(SUM(L218:W218)&lt;100,SUM(L218:W218)))/100*25</f>
        <v>#DIV/0!</v>
      </c>
      <c r="M219" s="387"/>
      <c r="N219" s="387"/>
      <c r="O219" s="387"/>
      <c r="P219" s="387"/>
      <c r="Q219" s="387"/>
      <c r="R219" s="387"/>
      <c r="S219" s="387"/>
      <c r="T219" s="387"/>
      <c r="U219" s="387"/>
      <c r="V219" s="387"/>
      <c r="W219" s="387"/>
      <c r="X219" s="387" t="e">
        <f>IF(SUM(X218:Y218)&gt;=100,100,IF(SUM(X218:Y218)&lt;100,SUM(X218:Y218)))/100*5</f>
        <v>#DIV/0!</v>
      </c>
      <c r="Y219" s="387"/>
      <c r="Z219" s="387" t="e">
        <f>IF(SUM(Z218:AJ218)&gt;=100,100,IF(SUM(Z218:AJ218)&lt;100,SUM(Z218:AJ218)))/100*25</f>
        <v>#DIV/0!</v>
      </c>
      <c r="AA219" s="387"/>
      <c r="AB219" s="387"/>
      <c r="AC219" s="387"/>
      <c r="AD219" s="387"/>
      <c r="AE219" s="387"/>
      <c r="AF219" s="387"/>
      <c r="AG219" s="387"/>
      <c r="AH219" s="387"/>
      <c r="AI219" s="387"/>
      <c r="AJ219" s="387"/>
      <c r="AK219" s="387" t="e">
        <f>IF(SUM(AK218:AL218)&gt;=100,100,IF(SUM(AK218:AL218)&lt;100,SUM(AK218:AL218)))/100*18</f>
        <v>#DIV/0!</v>
      </c>
      <c r="AL219" s="387"/>
      <c r="AM219" s="387" t="e">
        <f>IF(SUM(AM218:AN218)&gt;=100,100,IF(SUM(AM218:AN218)&lt;100,SUM(AM218:AN218)))/100*5</f>
        <v>#DIV/0!</v>
      </c>
      <c r="AN219" s="387"/>
      <c r="AO219" s="387" t="e">
        <f>IF(SUM(AO218:AR218)&gt;=100,100,IF(SUM(AO218:AR218)&lt;100,SUM(AO218:AR218)))/100*22</f>
        <v>#DIV/0!</v>
      </c>
      <c r="AP219" s="387"/>
      <c r="AQ219" s="387"/>
      <c r="AR219" s="387"/>
      <c r="AS219" s="386"/>
      <c r="AT219" s="387" t="e">
        <f>IF(SUM(AT218:BE218)&gt;=100,100,IF(SUM(AT218:BE218)&lt;100,SUM(AT218:BE218)))/100*35</f>
        <v>#DIV/0!</v>
      </c>
      <c r="AU219" s="387"/>
      <c r="AV219" s="387"/>
      <c r="AW219" s="387"/>
      <c r="AX219" s="387"/>
      <c r="AY219" s="387"/>
      <c r="AZ219" s="387"/>
      <c r="BA219" s="387"/>
      <c r="BB219" s="387"/>
      <c r="BC219" s="387"/>
      <c r="BD219" s="387"/>
      <c r="BE219" s="387"/>
      <c r="BF219" s="387" t="e">
        <f>IF(SUM(BF218:BL218)&gt;=100,100,IF(SUM(BF218:BL218)&lt;100,SUM(BF218:BL218)))/100*25</f>
        <v>#DIV/0!</v>
      </c>
      <c r="BG219" s="387"/>
      <c r="BH219" s="387"/>
      <c r="BI219" s="387"/>
      <c r="BJ219" s="387"/>
      <c r="BK219" s="387"/>
      <c r="BL219" s="387"/>
      <c r="BM219" s="387" t="e">
        <f>IF(SUM(BM218:BP218)&gt;=100,100,IF(SUM(BM218:BP218)&lt;100,SUM(BM218:BP218)))/100*10</f>
        <v>#DIV/0!</v>
      </c>
      <c r="BN219" s="387"/>
      <c r="BO219" s="387"/>
      <c r="BP219" s="387"/>
      <c r="BQ219" s="387" t="e">
        <f>IF(SUM(BQ218:BT218)&gt;=100,100,IF(SUM(BQ218:BT218)&lt;100,SUM(BQ218:BT218)))/100*30</f>
        <v>#DIV/0!</v>
      </c>
      <c r="BR219" s="387"/>
      <c r="BS219" s="387"/>
      <c r="BT219" s="387"/>
      <c r="BU219" s="386"/>
      <c r="BV219" s="387" t="e">
        <f>IF(SUM(BV218:BW218)&gt;=100,100,IF(SUM(BV218:BW218)&lt;100,SUM(BV218:BW218)))/100*40</f>
        <v>#DIV/0!</v>
      </c>
      <c r="BW219" s="387"/>
      <c r="BX219" s="387" t="e">
        <f>IF(SUM(BX218:BY218)&gt;=100,100,IF(SUM(BX218:BY218)&lt;100,SUM(BX218:BY218)))/100*60</f>
        <v>#DIV/0!</v>
      </c>
      <c r="BY219" s="388"/>
      <c r="BZ219" s="373"/>
      <c r="CA219" s="370"/>
      <c r="CB219" s="370"/>
      <c r="CC219" s="370"/>
      <c r="CD219" s="370"/>
      <c r="CE219" s="369"/>
    </row>
    <row r="220" spans="79:83" ht="12.75">
      <c r="CA220" s="209"/>
      <c r="CB220" s="209"/>
      <c r="CC220" s="209"/>
      <c r="CD220" s="209"/>
      <c r="CE220" s="209"/>
    </row>
    <row r="221" spans="79:83" ht="12.75">
      <c r="CA221" s="209"/>
      <c r="CB221" s="209"/>
      <c r="CC221" s="209"/>
      <c r="CD221" s="209"/>
      <c r="CE221" s="209"/>
    </row>
    <row r="222" spans="79:83" ht="12.75">
      <c r="CA222" s="209"/>
      <c r="CB222" s="209"/>
      <c r="CC222" s="209"/>
      <c r="CD222" s="209"/>
      <c r="CE222" s="209"/>
    </row>
    <row r="223" spans="1:83" s="91" customFormat="1" ht="12.75">
      <c r="A223" s="1"/>
      <c r="B223" s="1"/>
      <c r="C223" s="2"/>
      <c r="D223" s="2"/>
      <c r="E223" s="2"/>
      <c r="F223" s="143" t="s">
        <v>0</v>
      </c>
      <c r="G223" s="144">
        <f>G206</f>
        <v>0</v>
      </c>
      <c r="H223" s="144">
        <f>H206+J206</f>
        <v>0</v>
      </c>
      <c r="I223" s="144">
        <f>I206</f>
        <v>0</v>
      </c>
      <c r="J223" s="144">
        <f>J206</f>
        <v>0</v>
      </c>
      <c r="K223" s="144">
        <f>K206</f>
        <v>0</v>
      </c>
      <c r="L223" s="144">
        <f>COUNT(L6:L205)</f>
        <v>0</v>
      </c>
      <c r="M223" s="144">
        <f aca="true" t="shared" si="34" ref="M223:BY223">COUNT(M6:M205)</f>
        <v>0</v>
      </c>
      <c r="N223" s="144">
        <f t="shared" si="34"/>
        <v>0</v>
      </c>
      <c r="O223" s="144">
        <f t="shared" si="34"/>
        <v>0</v>
      </c>
      <c r="P223" s="144">
        <f t="shared" si="34"/>
        <v>0</v>
      </c>
      <c r="Q223" s="144">
        <f t="shared" si="34"/>
        <v>0</v>
      </c>
      <c r="R223" s="144">
        <f t="shared" si="34"/>
        <v>0</v>
      </c>
      <c r="S223" s="144">
        <f t="shared" si="34"/>
        <v>0</v>
      </c>
      <c r="T223" s="144">
        <f t="shared" si="34"/>
        <v>0</v>
      </c>
      <c r="U223" s="144">
        <f>COUNT(U6:U205)</f>
        <v>0</v>
      </c>
      <c r="V223" s="144">
        <f>COUNT(V6:V205)</f>
        <v>0</v>
      </c>
      <c r="W223" s="144">
        <f>COUNT(W6:W205)</f>
        <v>0</v>
      </c>
      <c r="X223" s="144">
        <f t="shared" si="34"/>
        <v>0</v>
      </c>
      <c r="Y223" s="144">
        <f t="shared" si="34"/>
        <v>0</v>
      </c>
      <c r="Z223" s="144">
        <f t="shared" si="34"/>
        <v>0</v>
      </c>
      <c r="AA223" s="144">
        <f t="shared" si="34"/>
        <v>0</v>
      </c>
      <c r="AB223" s="144">
        <f t="shared" si="34"/>
        <v>0</v>
      </c>
      <c r="AC223" s="144">
        <f t="shared" si="34"/>
        <v>0</v>
      </c>
      <c r="AD223" s="144">
        <f t="shared" si="34"/>
        <v>0</v>
      </c>
      <c r="AE223" s="144">
        <f t="shared" si="34"/>
        <v>0</v>
      </c>
      <c r="AF223" s="144">
        <f t="shared" si="34"/>
        <v>0</v>
      </c>
      <c r="AG223" s="144">
        <f t="shared" si="34"/>
        <v>0</v>
      </c>
      <c r="AH223" s="144">
        <f t="shared" si="34"/>
        <v>0</v>
      </c>
      <c r="AI223" s="144">
        <f>COUNT(AI6:AI205)</f>
        <v>0</v>
      </c>
      <c r="AJ223" s="144">
        <f>COUNT(AJ6:AJ205)</f>
        <v>0</v>
      </c>
      <c r="AK223" s="144">
        <f t="shared" si="34"/>
        <v>0</v>
      </c>
      <c r="AL223" s="144">
        <f t="shared" si="34"/>
        <v>0</v>
      </c>
      <c r="AM223" s="144">
        <f t="shared" si="34"/>
        <v>0</v>
      </c>
      <c r="AN223" s="144">
        <f t="shared" si="34"/>
        <v>0</v>
      </c>
      <c r="AO223" s="144">
        <f t="shared" si="34"/>
        <v>0</v>
      </c>
      <c r="AP223" s="144">
        <f>COUNT(AP6:AP205)</f>
        <v>0</v>
      </c>
      <c r="AQ223" s="144">
        <f>COUNT(AQ6:AQ205)</f>
        <v>0</v>
      </c>
      <c r="AR223" s="144">
        <f t="shared" si="34"/>
        <v>0</v>
      </c>
      <c r="AS223" s="145"/>
      <c r="AT223" s="144">
        <f t="shared" si="34"/>
        <v>0</v>
      </c>
      <c r="AU223" s="144">
        <f t="shared" si="34"/>
        <v>0</v>
      </c>
      <c r="AV223" s="144">
        <f t="shared" si="34"/>
        <v>0</v>
      </c>
      <c r="AW223" s="144">
        <f t="shared" si="34"/>
        <v>0</v>
      </c>
      <c r="AX223" s="144">
        <f t="shared" si="34"/>
        <v>0</v>
      </c>
      <c r="AY223" s="144">
        <f t="shared" si="34"/>
        <v>0</v>
      </c>
      <c r="AZ223" s="144">
        <f t="shared" si="34"/>
        <v>0</v>
      </c>
      <c r="BA223" s="144">
        <f t="shared" si="34"/>
        <v>0</v>
      </c>
      <c r="BB223" s="144">
        <f t="shared" si="34"/>
        <v>0</v>
      </c>
      <c r="BC223" s="144">
        <f>COUNT(BC6:BC205)</f>
        <v>0</v>
      </c>
      <c r="BD223" s="144">
        <f t="shared" si="34"/>
        <v>0</v>
      </c>
      <c r="BE223" s="144">
        <f t="shared" si="34"/>
        <v>0</v>
      </c>
      <c r="BF223" s="144">
        <f t="shared" si="34"/>
        <v>0</v>
      </c>
      <c r="BG223" s="144">
        <f t="shared" si="34"/>
        <v>0</v>
      </c>
      <c r="BH223" s="144">
        <f t="shared" si="34"/>
        <v>0</v>
      </c>
      <c r="BI223" s="144">
        <f t="shared" si="34"/>
        <v>0</v>
      </c>
      <c r="BJ223" s="144">
        <f t="shared" si="34"/>
        <v>0</v>
      </c>
      <c r="BK223" s="144">
        <f t="shared" si="34"/>
        <v>0</v>
      </c>
      <c r="BL223" s="144">
        <f t="shared" si="34"/>
        <v>0</v>
      </c>
      <c r="BM223" s="144">
        <f t="shared" si="34"/>
        <v>0</v>
      </c>
      <c r="BN223" s="144">
        <f t="shared" si="34"/>
        <v>0</v>
      </c>
      <c r="BO223" s="144">
        <f t="shared" si="34"/>
        <v>0</v>
      </c>
      <c r="BP223" s="144">
        <f t="shared" si="34"/>
        <v>0</v>
      </c>
      <c r="BQ223" s="144">
        <f t="shared" si="34"/>
        <v>0</v>
      </c>
      <c r="BR223" s="144">
        <f t="shared" si="34"/>
        <v>0</v>
      </c>
      <c r="BS223" s="144">
        <f t="shared" si="34"/>
        <v>0</v>
      </c>
      <c r="BT223" s="144">
        <f t="shared" si="34"/>
        <v>0</v>
      </c>
      <c r="BU223" s="145"/>
      <c r="BV223" s="144">
        <f t="shared" si="34"/>
        <v>0</v>
      </c>
      <c r="BW223" s="144">
        <f t="shared" si="34"/>
        <v>0</v>
      </c>
      <c r="BX223" s="144">
        <f t="shared" si="34"/>
        <v>0</v>
      </c>
      <c r="BY223" s="146">
        <f t="shared" si="34"/>
        <v>0</v>
      </c>
      <c r="BZ223" s="147"/>
      <c r="CA223" s="210"/>
      <c r="CB223" s="210"/>
      <c r="CC223" s="210"/>
      <c r="CD223" s="210"/>
      <c r="CE223" s="147"/>
    </row>
    <row r="224" spans="1:83" s="91" customFormat="1" ht="12.75">
      <c r="A224" s="1"/>
      <c r="B224" s="1"/>
      <c r="C224" s="2"/>
      <c r="D224" s="2"/>
      <c r="E224" s="2"/>
      <c r="F224" s="148" t="s">
        <v>80</v>
      </c>
      <c r="G224" s="149"/>
      <c r="H224" s="150"/>
      <c r="I224" s="150"/>
      <c r="J224" s="150"/>
      <c r="K224" s="150"/>
      <c r="L224" s="151" t="e">
        <f>L223/$H223</f>
        <v>#DIV/0!</v>
      </c>
      <c r="M224" s="151" t="e">
        <f aca="true" t="shared" si="35" ref="M224:BY224">M223/$H223</f>
        <v>#DIV/0!</v>
      </c>
      <c r="N224" s="151" t="e">
        <f t="shared" si="35"/>
        <v>#DIV/0!</v>
      </c>
      <c r="O224" s="151" t="e">
        <f t="shared" si="35"/>
        <v>#DIV/0!</v>
      </c>
      <c r="P224" s="151" t="e">
        <f t="shared" si="35"/>
        <v>#DIV/0!</v>
      </c>
      <c r="Q224" s="151" t="e">
        <f t="shared" si="35"/>
        <v>#DIV/0!</v>
      </c>
      <c r="R224" s="151" t="e">
        <f t="shared" si="35"/>
        <v>#DIV/0!</v>
      </c>
      <c r="S224" s="151" t="e">
        <f t="shared" si="35"/>
        <v>#DIV/0!</v>
      </c>
      <c r="T224" s="151" t="e">
        <f t="shared" si="35"/>
        <v>#DIV/0!</v>
      </c>
      <c r="U224" s="151" t="e">
        <f>U223/$H223</f>
        <v>#DIV/0!</v>
      </c>
      <c r="V224" s="151" t="e">
        <f>V223/$H223</f>
        <v>#DIV/0!</v>
      </c>
      <c r="W224" s="151" t="e">
        <f>W223/$H223</f>
        <v>#DIV/0!</v>
      </c>
      <c r="X224" s="151" t="e">
        <f t="shared" si="35"/>
        <v>#DIV/0!</v>
      </c>
      <c r="Y224" s="151" t="e">
        <f t="shared" si="35"/>
        <v>#DIV/0!</v>
      </c>
      <c r="Z224" s="151" t="e">
        <f t="shared" si="35"/>
        <v>#DIV/0!</v>
      </c>
      <c r="AA224" s="151" t="e">
        <f t="shared" si="35"/>
        <v>#DIV/0!</v>
      </c>
      <c r="AB224" s="151" t="e">
        <f t="shared" si="35"/>
        <v>#DIV/0!</v>
      </c>
      <c r="AC224" s="151" t="e">
        <f t="shared" si="35"/>
        <v>#DIV/0!</v>
      </c>
      <c r="AD224" s="151" t="e">
        <f t="shared" si="35"/>
        <v>#DIV/0!</v>
      </c>
      <c r="AE224" s="151" t="e">
        <f t="shared" si="35"/>
        <v>#DIV/0!</v>
      </c>
      <c r="AF224" s="151" t="e">
        <f t="shared" si="35"/>
        <v>#DIV/0!</v>
      </c>
      <c r="AG224" s="151" t="e">
        <f t="shared" si="35"/>
        <v>#DIV/0!</v>
      </c>
      <c r="AH224" s="151" t="e">
        <f t="shared" si="35"/>
        <v>#DIV/0!</v>
      </c>
      <c r="AI224" s="151" t="e">
        <f>AI223/$H223</f>
        <v>#DIV/0!</v>
      </c>
      <c r="AJ224" s="151" t="e">
        <f>AJ223/$H223</f>
        <v>#DIV/0!</v>
      </c>
      <c r="AK224" s="151" t="e">
        <f t="shared" si="35"/>
        <v>#DIV/0!</v>
      </c>
      <c r="AL224" s="151" t="e">
        <f t="shared" si="35"/>
        <v>#DIV/0!</v>
      </c>
      <c r="AM224" s="151" t="e">
        <f t="shared" si="35"/>
        <v>#DIV/0!</v>
      </c>
      <c r="AN224" s="151" t="e">
        <f t="shared" si="35"/>
        <v>#DIV/0!</v>
      </c>
      <c r="AO224" s="151" t="e">
        <f t="shared" si="35"/>
        <v>#DIV/0!</v>
      </c>
      <c r="AP224" s="151" t="e">
        <f>AP223/$H223</f>
        <v>#DIV/0!</v>
      </c>
      <c r="AQ224" s="151" t="e">
        <f>AQ223/$H223</f>
        <v>#DIV/0!</v>
      </c>
      <c r="AR224" s="151" t="e">
        <f t="shared" si="35"/>
        <v>#DIV/0!</v>
      </c>
      <c r="AS224" s="152"/>
      <c r="AT224" s="151" t="e">
        <f t="shared" si="35"/>
        <v>#DIV/0!</v>
      </c>
      <c r="AU224" s="151" t="e">
        <f t="shared" si="35"/>
        <v>#DIV/0!</v>
      </c>
      <c r="AV224" s="151" t="e">
        <f t="shared" si="35"/>
        <v>#DIV/0!</v>
      </c>
      <c r="AW224" s="151" t="e">
        <f t="shared" si="35"/>
        <v>#DIV/0!</v>
      </c>
      <c r="AX224" s="151" t="e">
        <f t="shared" si="35"/>
        <v>#DIV/0!</v>
      </c>
      <c r="AY224" s="151" t="e">
        <f t="shared" si="35"/>
        <v>#DIV/0!</v>
      </c>
      <c r="AZ224" s="151" t="e">
        <f t="shared" si="35"/>
        <v>#DIV/0!</v>
      </c>
      <c r="BA224" s="151" t="e">
        <f t="shared" si="35"/>
        <v>#DIV/0!</v>
      </c>
      <c r="BB224" s="151" t="e">
        <f t="shared" si="35"/>
        <v>#DIV/0!</v>
      </c>
      <c r="BC224" s="151" t="e">
        <f>BC223/$H223</f>
        <v>#DIV/0!</v>
      </c>
      <c r="BD224" s="151" t="e">
        <f t="shared" si="35"/>
        <v>#DIV/0!</v>
      </c>
      <c r="BE224" s="151" t="e">
        <f t="shared" si="35"/>
        <v>#DIV/0!</v>
      </c>
      <c r="BF224" s="151" t="e">
        <f t="shared" si="35"/>
        <v>#DIV/0!</v>
      </c>
      <c r="BG224" s="151" t="e">
        <f t="shared" si="35"/>
        <v>#DIV/0!</v>
      </c>
      <c r="BH224" s="151" t="e">
        <f t="shared" si="35"/>
        <v>#DIV/0!</v>
      </c>
      <c r="BI224" s="151" t="e">
        <f t="shared" si="35"/>
        <v>#DIV/0!</v>
      </c>
      <c r="BJ224" s="151" t="e">
        <f t="shared" si="35"/>
        <v>#DIV/0!</v>
      </c>
      <c r="BK224" s="151" t="e">
        <f t="shared" si="35"/>
        <v>#DIV/0!</v>
      </c>
      <c r="BL224" s="151" t="e">
        <f t="shared" si="35"/>
        <v>#DIV/0!</v>
      </c>
      <c r="BM224" s="151" t="e">
        <f t="shared" si="35"/>
        <v>#DIV/0!</v>
      </c>
      <c r="BN224" s="151" t="e">
        <f t="shared" si="35"/>
        <v>#DIV/0!</v>
      </c>
      <c r="BO224" s="151" t="e">
        <f t="shared" si="35"/>
        <v>#DIV/0!</v>
      </c>
      <c r="BP224" s="151" t="e">
        <f t="shared" si="35"/>
        <v>#DIV/0!</v>
      </c>
      <c r="BQ224" s="151" t="e">
        <f t="shared" si="35"/>
        <v>#DIV/0!</v>
      </c>
      <c r="BR224" s="151" t="e">
        <f t="shared" si="35"/>
        <v>#DIV/0!</v>
      </c>
      <c r="BS224" s="151" t="e">
        <f t="shared" si="35"/>
        <v>#DIV/0!</v>
      </c>
      <c r="BT224" s="151" t="e">
        <f t="shared" si="35"/>
        <v>#DIV/0!</v>
      </c>
      <c r="BU224" s="152"/>
      <c r="BV224" s="151" t="e">
        <f t="shared" si="35"/>
        <v>#DIV/0!</v>
      </c>
      <c r="BW224" s="151" t="e">
        <f t="shared" si="35"/>
        <v>#DIV/0!</v>
      </c>
      <c r="BX224" s="151" t="e">
        <f t="shared" si="35"/>
        <v>#DIV/0!</v>
      </c>
      <c r="BY224" s="153" t="e">
        <f t="shared" si="35"/>
        <v>#DIV/0!</v>
      </c>
      <c r="BZ224" s="154"/>
      <c r="CA224" s="154"/>
      <c r="CB224" s="154"/>
      <c r="CC224" s="154"/>
      <c r="CD224" s="154"/>
      <c r="CE224" s="154"/>
    </row>
    <row r="225" spans="1:83" s="91" customFormat="1" ht="12.75">
      <c r="A225" s="1"/>
      <c r="B225" s="1"/>
      <c r="C225" s="2"/>
      <c r="D225" s="2"/>
      <c r="E225" s="2"/>
      <c r="F225" s="155" t="s">
        <v>81</v>
      </c>
      <c r="G225" s="156"/>
      <c r="H225" s="157"/>
      <c r="I225" s="157"/>
      <c r="J225" s="157"/>
      <c r="K225" s="157"/>
      <c r="L225" s="157">
        <f>COUNTIF(L6:L205,0)</f>
        <v>0</v>
      </c>
      <c r="M225" s="157">
        <f aca="true" t="shared" si="36" ref="M225:AR225">COUNTIF(M6:M205,0)</f>
        <v>0</v>
      </c>
      <c r="N225" s="157">
        <f t="shared" si="36"/>
        <v>0</v>
      </c>
      <c r="O225" s="157">
        <f t="shared" si="36"/>
        <v>0</v>
      </c>
      <c r="P225" s="157">
        <f t="shared" si="36"/>
        <v>0</v>
      </c>
      <c r="Q225" s="157">
        <f t="shared" si="36"/>
        <v>0</v>
      </c>
      <c r="R225" s="157">
        <f t="shared" si="36"/>
        <v>0</v>
      </c>
      <c r="S225" s="157">
        <f t="shared" si="36"/>
        <v>0</v>
      </c>
      <c r="T225" s="157">
        <f t="shared" si="36"/>
        <v>0</v>
      </c>
      <c r="U225" s="157">
        <f>COUNTIF(U6:U205,0)</f>
        <v>0</v>
      </c>
      <c r="V225" s="157">
        <f>COUNTIF(V6:V205,0)</f>
        <v>0</v>
      </c>
      <c r="W225" s="157">
        <f>COUNTIF(W6:W205,0)</f>
        <v>0</v>
      </c>
      <c r="X225" s="157">
        <f t="shared" si="36"/>
        <v>0</v>
      </c>
      <c r="Y225" s="157">
        <f t="shared" si="36"/>
        <v>0</v>
      </c>
      <c r="Z225" s="157">
        <f t="shared" si="36"/>
        <v>0</v>
      </c>
      <c r="AA225" s="157">
        <f t="shared" si="36"/>
        <v>0</v>
      </c>
      <c r="AB225" s="157">
        <f t="shared" si="36"/>
        <v>0</v>
      </c>
      <c r="AC225" s="157">
        <f t="shared" si="36"/>
        <v>0</v>
      </c>
      <c r="AD225" s="157">
        <f t="shared" si="36"/>
        <v>0</v>
      </c>
      <c r="AE225" s="157">
        <f t="shared" si="36"/>
        <v>0</v>
      </c>
      <c r="AF225" s="157">
        <f t="shared" si="36"/>
        <v>0</v>
      </c>
      <c r="AG225" s="157">
        <f t="shared" si="36"/>
        <v>0</v>
      </c>
      <c r="AH225" s="157">
        <f t="shared" si="36"/>
        <v>0</v>
      </c>
      <c r="AI225" s="157">
        <f>COUNTIF(AI6:AI205,0)</f>
        <v>0</v>
      </c>
      <c r="AJ225" s="157">
        <f>COUNTIF(AJ6:AJ205,0)</f>
        <v>0</v>
      </c>
      <c r="AK225" s="157">
        <f t="shared" si="36"/>
        <v>0</v>
      </c>
      <c r="AL225" s="157">
        <f t="shared" si="36"/>
        <v>0</v>
      </c>
      <c r="AM225" s="157">
        <f t="shared" si="36"/>
        <v>0</v>
      </c>
      <c r="AN225" s="157">
        <f t="shared" si="36"/>
        <v>0</v>
      </c>
      <c r="AO225" s="157">
        <f t="shared" si="36"/>
        <v>0</v>
      </c>
      <c r="AP225" s="157">
        <f>COUNTIF(AP6:AP205,0)</f>
        <v>0</v>
      </c>
      <c r="AQ225" s="157">
        <f>COUNTIF(AQ6:AQ205,0)</f>
        <v>0</v>
      </c>
      <c r="AR225" s="157">
        <f t="shared" si="36"/>
        <v>0</v>
      </c>
      <c r="AS225" s="112"/>
      <c r="AT225" s="157">
        <f>COUNTIF(AT6:AT205,0)</f>
        <v>0</v>
      </c>
      <c r="AU225" s="157">
        <f aca="true" t="shared" si="37" ref="AU225:BT225">COUNTIF(AU6:AU205,0)</f>
        <v>0</v>
      </c>
      <c r="AV225" s="157">
        <f t="shared" si="37"/>
        <v>0</v>
      </c>
      <c r="AW225" s="157">
        <f t="shared" si="37"/>
        <v>0</v>
      </c>
      <c r="AX225" s="157">
        <f t="shared" si="37"/>
        <v>0</v>
      </c>
      <c r="AY225" s="157">
        <f t="shared" si="37"/>
        <v>0</v>
      </c>
      <c r="AZ225" s="157">
        <f t="shared" si="37"/>
        <v>0</v>
      </c>
      <c r="BA225" s="157">
        <f t="shared" si="37"/>
        <v>0</v>
      </c>
      <c r="BB225" s="157">
        <f t="shared" si="37"/>
        <v>0</v>
      </c>
      <c r="BC225" s="157">
        <f>COUNTIF(BC6:BC205,0)</f>
        <v>0</v>
      </c>
      <c r="BD225" s="157">
        <f t="shared" si="37"/>
        <v>0</v>
      </c>
      <c r="BE225" s="157">
        <f t="shared" si="37"/>
        <v>0</v>
      </c>
      <c r="BF225" s="157">
        <f t="shared" si="37"/>
        <v>0</v>
      </c>
      <c r="BG225" s="157">
        <f t="shared" si="37"/>
        <v>0</v>
      </c>
      <c r="BH225" s="157">
        <f t="shared" si="37"/>
        <v>0</v>
      </c>
      <c r="BI225" s="157">
        <f t="shared" si="37"/>
        <v>0</v>
      </c>
      <c r="BJ225" s="157">
        <f t="shared" si="37"/>
        <v>0</v>
      </c>
      <c r="BK225" s="157">
        <f t="shared" si="37"/>
        <v>0</v>
      </c>
      <c r="BL225" s="157">
        <f t="shared" si="37"/>
        <v>0</v>
      </c>
      <c r="BM225" s="157">
        <f t="shared" si="37"/>
        <v>0</v>
      </c>
      <c r="BN225" s="157">
        <f t="shared" si="37"/>
        <v>0</v>
      </c>
      <c r="BO225" s="157">
        <f t="shared" si="37"/>
        <v>0</v>
      </c>
      <c r="BP225" s="157">
        <f t="shared" si="37"/>
        <v>0</v>
      </c>
      <c r="BQ225" s="157">
        <f t="shared" si="37"/>
        <v>0</v>
      </c>
      <c r="BR225" s="157">
        <f t="shared" si="37"/>
        <v>0</v>
      </c>
      <c r="BS225" s="157">
        <f t="shared" si="37"/>
        <v>0</v>
      </c>
      <c r="BT225" s="157">
        <f t="shared" si="37"/>
        <v>0</v>
      </c>
      <c r="BU225" s="112"/>
      <c r="BV225" s="157">
        <f>COUNTIF(BV6:BV205,0)</f>
        <v>0</v>
      </c>
      <c r="BW225" s="157">
        <f>COUNTIF(BW6:BW205,0)</f>
        <v>0</v>
      </c>
      <c r="BX225" s="157">
        <f>COUNTIF(BX6:BX205,0)</f>
        <v>0</v>
      </c>
      <c r="BY225" s="157">
        <f>COUNTIF(BY6:BY205,0)</f>
        <v>0</v>
      </c>
      <c r="BZ225" s="147"/>
      <c r="CA225" s="210"/>
      <c r="CB225" s="210"/>
      <c r="CC225" s="210"/>
      <c r="CD225" s="210"/>
      <c r="CE225" s="147"/>
    </row>
    <row r="226" spans="1:83" s="91" customFormat="1" ht="12.75">
      <c r="A226" s="1"/>
      <c r="B226" s="1"/>
      <c r="C226" s="2"/>
      <c r="D226" s="2"/>
      <c r="E226" s="2"/>
      <c r="F226" s="158" t="s">
        <v>82</v>
      </c>
      <c r="G226" s="159"/>
      <c r="H226" s="160"/>
      <c r="I226" s="160"/>
      <c r="J226" s="160"/>
      <c r="K226" s="160"/>
      <c r="L226" s="161" t="e">
        <f>L225/L223</f>
        <v>#DIV/0!</v>
      </c>
      <c r="M226" s="161" t="e">
        <f aca="true" t="shared" si="38" ref="M226:BY226">M225/M223</f>
        <v>#DIV/0!</v>
      </c>
      <c r="N226" s="161" t="e">
        <f t="shared" si="38"/>
        <v>#DIV/0!</v>
      </c>
      <c r="O226" s="161" t="e">
        <f t="shared" si="38"/>
        <v>#DIV/0!</v>
      </c>
      <c r="P226" s="161" t="e">
        <f t="shared" si="38"/>
        <v>#DIV/0!</v>
      </c>
      <c r="Q226" s="161" t="e">
        <f t="shared" si="38"/>
        <v>#DIV/0!</v>
      </c>
      <c r="R226" s="161" t="e">
        <f t="shared" si="38"/>
        <v>#DIV/0!</v>
      </c>
      <c r="S226" s="161" t="e">
        <f t="shared" si="38"/>
        <v>#DIV/0!</v>
      </c>
      <c r="T226" s="161" t="e">
        <f t="shared" si="38"/>
        <v>#DIV/0!</v>
      </c>
      <c r="U226" s="161" t="e">
        <f>U225/U223</f>
        <v>#DIV/0!</v>
      </c>
      <c r="V226" s="161" t="e">
        <f>V225/V223</f>
        <v>#DIV/0!</v>
      </c>
      <c r="W226" s="161" t="e">
        <f>W225/W223</f>
        <v>#DIV/0!</v>
      </c>
      <c r="X226" s="161" t="e">
        <f t="shared" si="38"/>
        <v>#DIV/0!</v>
      </c>
      <c r="Y226" s="161" t="e">
        <f t="shared" si="38"/>
        <v>#DIV/0!</v>
      </c>
      <c r="Z226" s="161" t="e">
        <f t="shared" si="38"/>
        <v>#DIV/0!</v>
      </c>
      <c r="AA226" s="161" t="e">
        <f t="shared" si="38"/>
        <v>#DIV/0!</v>
      </c>
      <c r="AB226" s="161" t="e">
        <f t="shared" si="38"/>
        <v>#DIV/0!</v>
      </c>
      <c r="AC226" s="161" t="e">
        <f t="shared" si="38"/>
        <v>#DIV/0!</v>
      </c>
      <c r="AD226" s="161" t="e">
        <f t="shared" si="38"/>
        <v>#DIV/0!</v>
      </c>
      <c r="AE226" s="161" t="e">
        <f t="shared" si="38"/>
        <v>#DIV/0!</v>
      </c>
      <c r="AF226" s="161" t="e">
        <f t="shared" si="38"/>
        <v>#DIV/0!</v>
      </c>
      <c r="AG226" s="161" t="e">
        <f t="shared" si="38"/>
        <v>#DIV/0!</v>
      </c>
      <c r="AH226" s="161" t="e">
        <f t="shared" si="38"/>
        <v>#DIV/0!</v>
      </c>
      <c r="AI226" s="161" t="e">
        <f>AI225/AI223</f>
        <v>#DIV/0!</v>
      </c>
      <c r="AJ226" s="161" t="e">
        <f>AJ225/AJ223</f>
        <v>#DIV/0!</v>
      </c>
      <c r="AK226" s="161" t="e">
        <f t="shared" si="38"/>
        <v>#DIV/0!</v>
      </c>
      <c r="AL226" s="161" t="e">
        <f t="shared" si="38"/>
        <v>#DIV/0!</v>
      </c>
      <c r="AM226" s="161" t="e">
        <f t="shared" si="38"/>
        <v>#DIV/0!</v>
      </c>
      <c r="AN226" s="161" t="e">
        <f t="shared" si="38"/>
        <v>#DIV/0!</v>
      </c>
      <c r="AO226" s="161" t="e">
        <f t="shared" si="38"/>
        <v>#DIV/0!</v>
      </c>
      <c r="AP226" s="161" t="e">
        <f>AP225/AP223</f>
        <v>#DIV/0!</v>
      </c>
      <c r="AQ226" s="161" t="e">
        <f>AQ225/AQ223</f>
        <v>#DIV/0!</v>
      </c>
      <c r="AR226" s="161" t="e">
        <f t="shared" si="38"/>
        <v>#DIV/0!</v>
      </c>
      <c r="AS226" s="162"/>
      <c r="AT226" s="161" t="e">
        <f t="shared" si="38"/>
        <v>#DIV/0!</v>
      </c>
      <c r="AU226" s="161" t="e">
        <f t="shared" si="38"/>
        <v>#DIV/0!</v>
      </c>
      <c r="AV226" s="161" t="e">
        <f t="shared" si="38"/>
        <v>#DIV/0!</v>
      </c>
      <c r="AW226" s="161" t="e">
        <f t="shared" si="38"/>
        <v>#DIV/0!</v>
      </c>
      <c r="AX226" s="161" t="e">
        <f t="shared" si="38"/>
        <v>#DIV/0!</v>
      </c>
      <c r="AY226" s="161" t="e">
        <f t="shared" si="38"/>
        <v>#DIV/0!</v>
      </c>
      <c r="AZ226" s="161" t="e">
        <f t="shared" si="38"/>
        <v>#DIV/0!</v>
      </c>
      <c r="BA226" s="161" t="e">
        <f t="shared" si="38"/>
        <v>#DIV/0!</v>
      </c>
      <c r="BB226" s="161" t="e">
        <f t="shared" si="38"/>
        <v>#DIV/0!</v>
      </c>
      <c r="BC226" s="161" t="e">
        <f>BC225/BC223</f>
        <v>#DIV/0!</v>
      </c>
      <c r="BD226" s="161" t="e">
        <f t="shared" si="38"/>
        <v>#DIV/0!</v>
      </c>
      <c r="BE226" s="161" t="e">
        <f t="shared" si="38"/>
        <v>#DIV/0!</v>
      </c>
      <c r="BF226" s="161" t="e">
        <f t="shared" si="38"/>
        <v>#DIV/0!</v>
      </c>
      <c r="BG226" s="161" t="e">
        <f t="shared" si="38"/>
        <v>#DIV/0!</v>
      </c>
      <c r="BH226" s="161" t="e">
        <f t="shared" si="38"/>
        <v>#DIV/0!</v>
      </c>
      <c r="BI226" s="161" t="e">
        <f t="shared" si="38"/>
        <v>#DIV/0!</v>
      </c>
      <c r="BJ226" s="161" t="e">
        <f t="shared" si="38"/>
        <v>#DIV/0!</v>
      </c>
      <c r="BK226" s="161" t="e">
        <f t="shared" si="38"/>
        <v>#DIV/0!</v>
      </c>
      <c r="BL226" s="161" t="e">
        <f t="shared" si="38"/>
        <v>#DIV/0!</v>
      </c>
      <c r="BM226" s="161" t="e">
        <f t="shared" si="38"/>
        <v>#DIV/0!</v>
      </c>
      <c r="BN226" s="161" t="e">
        <f t="shared" si="38"/>
        <v>#DIV/0!</v>
      </c>
      <c r="BO226" s="161" t="e">
        <f t="shared" si="38"/>
        <v>#DIV/0!</v>
      </c>
      <c r="BP226" s="161" t="e">
        <f t="shared" si="38"/>
        <v>#DIV/0!</v>
      </c>
      <c r="BQ226" s="161" t="e">
        <f t="shared" si="38"/>
        <v>#DIV/0!</v>
      </c>
      <c r="BR226" s="161" t="e">
        <f t="shared" si="38"/>
        <v>#DIV/0!</v>
      </c>
      <c r="BS226" s="161" t="e">
        <f t="shared" si="38"/>
        <v>#DIV/0!</v>
      </c>
      <c r="BT226" s="161" t="e">
        <f t="shared" si="38"/>
        <v>#DIV/0!</v>
      </c>
      <c r="BU226" s="162"/>
      <c r="BV226" s="161" t="e">
        <f t="shared" si="38"/>
        <v>#DIV/0!</v>
      </c>
      <c r="BW226" s="161" t="e">
        <f t="shared" si="38"/>
        <v>#DIV/0!</v>
      </c>
      <c r="BX226" s="161" t="e">
        <f t="shared" si="38"/>
        <v>#DIV/0!</v>
      </c>
      <c r="BY226" s="163" t="e">
        <f t="shared" si="38"/>
        <v>#DIV/0!</v>
      </c>
      <c r="BZ226" s="154"/>
      <c r="CA226" s="211"/>
      <c r="CB226" s="211"/>
      <c r="CC226" s="211"/>
      <c r="CD226" s="211"/>
      <c r="CE226" s="154"/>
    </row>
  </sheetData>
  <sheetProtection/>
  <mergeCells count="32">
    <mergeCell ref="BV219:BW219"/>
    <mergeCell ref="BX219:BY219"/>
    <mergeCell ref="AM219:AN219"/>
    <mergeCell ref="BU217:BU219"/>
    <mergeCell ref="BF219:BL219"/>
    <mergeCell ref="BQ219:BT219"/>
    <mergeCell ref="G217:I219"/>
    <mergeCell ref="J217:J219"/>
    <mergeCell ref="AS217:AS219"/>
    <mergeCell ref="BM219:BP219"/>
    <mergeCell ref="AK219:AL219"/>
    <mergeCell ref="AO219:AR219"/>
    <mergeCell ref="AT219:BE219"/>
    <mergeCell ref="L219:W219"/>
    <mergeCell ref="X219:Y219"/>
    <mergeCell ref="Z219:AJ219"/>
    <mergeCell ref="A1:BU1"/>
    <mergeCell ref="Q3:R3"/>
    <mergeCell ref="G4:K4"/>
    <mergeCell ref="S3:Y3"/>
    <mergeCell ref="E2:F2"/>
    <mergeCell ref="BU206:BU215"/>
    <mergeCell ref="E3:F3"/>
    <mergeCell ref="G6:G205"/>
    <mergeCell ref="A206:E215"/>
    <mergeCell ref="AS206:AS215"/>
    <mergeCell ref="BZ206:BZ215"/>
    <mergeCell ref="CE206:CE215"/>
    <mergeCell ref="CE217:CE219"/>
    <mergeCell ref="CA219:CB219"/>
    <mergeCell ref="CC219:CD219"/>
    <mergeCell ref="BZ217:BZ2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sheet____2"/>
  <dimension ref="A1:CE226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2" width="3.57421875" style="1" customWidth="1"/>
    <col min="3" max="3" width="7.28125" style="2" customWidth="1"/>
    <col min="4" max="4" width="20.28125" style="2" customWidth="1"/>
    <col min="5" max="5" width="18.28125" style="2" customWidth="1"/>
    <col min="6" max="6" width="20.8515625" style="2" customWidth="1"/>
    <col min="7" max="7" width="5.57421875" style="2" customWidth="1"/>
    <col min="8" max="9" width="4.7109375" style="1" customWidth="1"/>
    <col min="10" max="10" width="6.00390625" style="1" customWidth="1"/>
    <col min="11" max="11" width="4.7109375" style="1" customWidth="1"/>
    <col min="12" max="13" width="4.57421875" style="1" customWidth="1"/>
    <col min="14" max="43" width="4.421875" style="1" customWidth="1"/>
    <col min="44" max="44" width="5.00390625" style="1" customWidth="1"/>
    <col min="45" max="45" width="6.8515625" style="3" customWidth="1"/>
    <col min="46" max="72" width="4.421875" style="1" customWidth="1"/>
    <col min="73" max="73" width="6.8515625" style="3" customWidth="1"/>
    <col min="74" max="75" width="4.421875" style="3" customWidth="1"/>
    <col min="76" max="76" width="5.7109375" style="3" customWidth="1"/>
    <col min="77" max="77" width="4.421875" style="3" customWidth="1"/>
    <col min="78" max="78" width="7.28125" style="3" bestFit="1" customWidth="1"/>
    <col min="79" max="80" width="4.421875" style="3" customWidth="1"/>
    <col min="81" max="81" width="5.7109375" style="3" customWidth="1"/>
    <col min="82" max="82" width="4.421875" style="3" customWidth="1"/>
    <col min="83" max="83" width="5.8515625" style="3" customWidth="1"/>
    <col min="84" max="16384" width="9.140625" style="1" customWidth="1"/>
  </cols>
  <sheetData>
    <row r="1" spans="1:83" s="5" customFormat="1" ht="16.5" customHeight="1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2.75" customHeight="1">
      <c r="A2" s="6"/>
      <c r="B2" s="7"/>
      <c r="C2" s="8"/>
      <c r="D2" s="9" t="s">
        <v>1</v>
      </c>
      <c r="E2" s="378"/>
      <c r="F2" s="378"/>
      <c r="G2" s="10"/>
      <c r="H2" s="11"/>
      <c r="I2" s="11"/>
      <c r="J2" s="11"/>
      <c r="K2" s="11"/>
      <c r="L2" s="12"/>
      <c r="M2" s="12"/>
      <c r="N2" s="12"/>
      <c r="O2" s="12"/>
      <c r="P2" s="12"/>
      <c r="Q2" s="12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L2" s="13"/>
      <c r="AM2" s="13"/>
      <c r="AN2" s="13"/>
      <c r="AO2" s="13"/>
      <c r="AP2" s="13"/>
      <c r="AQ2" s="13"/>
      <c r="AR2" s="12"/>
      <c r="AS2" s="12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4"/>
      <c r="BI2" s="14"/>
      <c r="BJ2" s="14"/>
      <c r="BK2" s="14"/>
      <c r="BL2" s="14"/>
      <c r="BM2" s="14"/>
      <c r="BN2" s="14"/>
      <c r="BO2" s="14"/>
      <c r="BP2" s="14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ht="12.75" customHeight="1">
      <c r="A3" s="6"/>
      <c r="B3" s="7"/>
      <c r="C3" s="8"/>
      <c r="D3" s="9" t="s">
        <v>2</v>
      </c>
      <c r="E3" s="380"/>
      <c r="F3" s="380"/>
      <c r="G3" s="10"/>
      <c r="H3" s="11"/>
      <c r="I3" s="11"/>
      <c r="J3" s="11"/>
      <c r="K3" s="11"/>
      <c r="L3" s="12"/>
      <c r="M3" s="12"/>
      <c r="N3" s="12"/>
      <c r="O3" s="12"/>
      <c r="P3" s="12"/>
      <c r="Q3" s="375" t="s">
        <v>3</v>
      </c>
      <c r="R3" s="375"/>
      <c r="S3" s="377"/>
      <c r="T3" s="377"/>
      <c r="U3" s="377"/>
      <c r="V3" s="377"/>
      <c r="W3" s="377"/>
      <c r="X3" s="377"/>
      <c r="Y3" s="377"/>
      <c r="Z3" s="15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/>
      <c r="AL3" s="11"/>
      <c r="AM3" s="11"/>
      <c r="AN3" s="11"/>
      <c r="AO3" s="11"/>
      <c r="AP3" s="11"/>
      <c r="AQ3" s="11"/>
      <c r="AR3" s="12"/>
      <c r="AS3" s="12"/>
      <c r="AT3" s="12"/>
      <c r="AU3" s="12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4"/>
      <c r="BI3" s="14"/>
      <c r="BJ3" s="14"/>
      <c r="BK3" s="14"/>
      <c r="BL3" s="14"/>
      <c r="BM3" s="14"/>
      <c r="BN3" s="14"/>
      <c r="BO3" s="14"/>
      <c r="BP3" s="14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</row>
    <row r="4" spans="1:83" ht="12.75" customHeight="1">
      <c r="A4" s="16"/>
      <c r="B4" s="14"/>
      <c r="C4" s="10"/>
      <c r="D4" s="10"/>
      <c r="E4" s="10"/>
      <c r="F4" s="10"/>
      <c r="G4" s="376" t="s">
        <v>4</v>
      </c>
      <c r="H4" s="376"/>
      <c r="I4" s="376"/>
      <c r="J4" s="376"/>
      <c r="K4" s="376"/>
      <c r="L4" s="12"/>
      <c r="M4" s="12"/>
      <c r="N4" s="12"/>
      <c r="O4" s="12"/>
      <c r="P4" s="12"/>
      <c r="Q4" s="12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2"/>
      <c r="AS4" s="12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4"/>
      <c r="BI4" s="14"/>
      <c r="BJ4" s="14"/>
      <c r="BK4" s="14"/>
      <c r="BL4" s="14"/>
      <c r="BM4" s="14"/>
      <c r="BN4" s="14"/>
      <c r="BO4" s="14"/>
      <c r="BP4" s="14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s="26" customFormat="1" ht="126.75" customHeight="1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20" t="s">
        <v>22</v>
      </c>
      <c r="S5" s="20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40</v>
      </c>
      <c r="AK5" s="21" t="s">
        <v>41</v>
      </c>
      <c r="AL5" s="17" t="s">
        <v>42</v>
      </c>
      <c r="AM5" s="22" t="s">
        <v>43</v>
      </c>
      <c r="AN5" s="23" t="s">
        <v>44</v>
      </c>
      <c r="AO5" s="23" t="s">
        <v>95</v>
      </c>
      <c r="AP5" s="23" t="s">
        <v>96</v>
      </c>
      <c r="AQ5" s="23" t="s">
        <v>97</v>
      </c>
      <c r="AR5" s="23" t="s">
        <v>45</v>
      </c>
      <c r="AS5" s="24" t="s">
        <v>46</v>
      </c>
      <c r="AT5" s="20" t="s">
        <v>47</v>
      </c>
      <c r="AU5" s="20" t="s">
        <v>48</v>
      </c>
      <c r="AV5" s="20" t="s">
        <v>49</v>
      </c>
      <c r="AW5" s="20" t="s">
        <v>50</v>
      </c>
      <c r="AX5" s="20" t="s">
        <v>51</v>
      </c>
      <c r="AY5" s="20" t="s">
        <v>52</v>
      </c>
      <c r="AZ5" s="20" t="s">
        <v>53</v>
      </c>
      <c r="BA5" s="20" t="s">
        <v>54</v>
      </c>
      <c r="BB5" s="20" t="s">
        <v>55</v>
      </c>
      <c r="BC5" s="20" t="s">
        <v>56</v>
      </c>
      <c r="BD5" s="20" t="s">
        <v>57</v>
      </c>
      <c r="BE5" s="20" t="s">
        <v>58</v>
      </c>
      <c r="BF5" s="20" t="s">
        <v>59</v>
      </c>
      <c r="BG5" s="20" t="s">
        <v>60</v>
      </c>
      <c r="BH5" s="18" t="s">
        <v>61</v>
      </c>
      <c r="BI5" s="18" t="s">
        <v>62</v>
      </c>
      <c r="BJ5" s="18" t="s">
        <v>63</v>
      </c>
      <c r="BK5" s="18" t="s">
        <v>64</v>
      </c>
      <c r="BL5" s="18" t="s">
        <v>65</v>
      </c>
      <c r="BM5" s="18" t="s">
        <v>66</v>
      </c>
      <c r="BN5" s="18" t="s">
        <v>67</v>
      </c>
      <c r="BO5" s="18" t="s">
        <v>68</v>
      </c>
      <c r="BP5" s="18" t="s">
        <v>69</v>
      </c>
      <c r="BQ5" s="21" t="s">
        <v>70</v>
      </c>
      <c r="BR5" s="21" t="s">
        <v>71</v>
      </c>
      <c r="BS5" s="21" t="s">
        <v>72</v>
      </c>
      <c r="BT5" s="21" t="s">
        <v>73</v>
      </c>
      <c r="BU5" s="25" t="s">
        <v>74</v>
      </c>
      <c r="BV5" s="21" t="s">
        <v>75</v>
      </c>
      <c r="BW5" s="21" t="s">
        <v>76</v>
      </c>
      <c r="BX5" s="21" t="s">
        <v>77</v>
      </c>
      <c r="BY5" s="21" t="s">
        <v>78</v>
      </c>
      <c r="BZ5" s="25" t="s">
        <v>79</v>
      </c>
      <c r="CA5" s="214" t="s">
        <v>91</v>
      </c>
      <c r="CB5" s="214" t="s">
        <v>92</v>
      </c>
      <c r="CC5" s="214" t="s">
        <v>93</v>
      </c>
      <c r="CD5" s="214" t="s">
        <v>94</v>
      </c>
      <c r="CE5" s="25" t="s">
        <v>90</v>
      </c>
    </row>
    <row r="6" spans="1:83" s="33" customFormat="1" ht="13.5" customHeight="1">
      <c r="A6" s="27">
        <v>1</v>
      </c>
      <c r="B6" s="278">
        <v>1</v>
      </c>
      <c r="C6" s="261"/>
      <c r="D6" s="242"/>
      <c r="E6" s="242"/>
      <c r="F6" s="243"/>
      <c r="G6" s="381"/>
      <c r="H6" s="28">
        <f>COUNT(L6:AR6,AT6:BT6,BV6:BX6)</f>
        <v>0</v>
      </c>
      <c r="I6" s="29"/>
      <c r="J6" s="29"/>
      <c r="K6" s="30"/>
      <c r="L6" s="293"/>
      <c r="M6" s="282"/>
      <c r="N6" s="282"/>
      <c r="O6" s="282"/>
      <c r="P6" s="282"/>
      <c r="Q6" s="282"/>
      <c r="R6" s="282"/>
      <c r="S6" s="282"/>
      <c r="T6" s="282"/>
      <c r="U6" s="215"/>
      <c r="V6" s="215"/>
      <c r="W6" s="215"/>
      <c r="X6" s="282"/>
      <c r="Y6" s="282"/>
      <c r="Z6" s="282"/>
      <c r="AA6" s="282"/>
      <c r="AB6" s="282"/>
      <c r="AC6" s="282"/>
      <c r="AD6" s="282"/>
      <c r="AE6" s="282"/>
      <c r="AF6" s="282"/>
      <c r="AG6" s="281"/>
      <c r="AH6" s="281"/>
      <c r="AI6" s="282"/>
      <c r="AJ6" s="282"/>
      <c r="AK6" s="282"/>
      <c r="AL6" s="282"/>
      <c r="AM6" s="282"/>
      <c r="AN6" s="282"/>
      <c r="AO6" s="294"/>
      <c r="AP6" s="294"/>
      <c r="AQ6" s="294"/>
      <c r="AR6" s="294"/>
      <c r="AS6" s="31">
        <f aca="true" t="shared" si="0" ref="AS6:AS69">COUNT(L6:AR6)</f>
        <v>0</v>
      </c>
      <c r="AT6" s="293"/>
      <c r="AU6" s="282"/>
      <c r="AV6" s="282"/>
      <c r="AW6" s="282"/>
      <c r="AX6" s="282"/>
      <c r="AY6" s="282"/>
      <c r="AZ6" s="282"/>
      <c r="BA6" s="282"/>
      <c r="BB6" s="282"/>
      <c r="BC6" s="215"/>
      <c r="BD6" s="282"/>
      <c r="BE6" s="282"/>
      <c r="BF6" s="282"/>
      <c r="BG6" s="282"/>
      <c r="BH6" s="282"/>
      <c r="BI6" s="282"/>
      <c r="BJ6" s="281"/>
      <c r="BK6" s="282"/>
      <c r="BL6" s="282"/>
      <c r="BM6" s="282"/>
      <c r="BN6" s="282"/>
      <c r="BO6" s="282"/>
      <c r="BP6" s="282"/>
      <c r="BQ6" s="282"/>
      <c r="BR6" s="282"/>
      <c r="BS6" s="282"/>
      <c r="BT6" s="294"/>
      <c r="BU6" s="31">
        <f aca="true" t="shared" si="1" ref="BU6:BU69">COUNT(AT6:BT6)</f>
        <v>0</v>
      </c>
      <c r="BV6" s="308"/>
      <c r="BW6" s="309"/>
      <c r="BX6" s="309"/>
      <c r="BY6" s="310"/>
      <c r="BZ6" s="32">
        <f>COUNT(BV6:BY6)</f>
        <v>0</v>
      </c>
      <c r="CA6" s="308"/>
      <c r="CB6" s="309"/>
      <c r="CC6" s="309"/>
      <c r="CD6" s="310"/>
      <c r="CE6" s="32">
        <f>COUNT(CA6:CD6)</f>
        <v>0</v>
      </c>
    </row>
    <row r="7" spans="1:83" s="33" customFormat="1" ht="13.5" customHeight="1">
      <c r="A7" s="34">
        <v>1</v>
      </c>
      <c r="B7" s="279">
        <v>2</v>
      </c>
      <c r="C7" s="262"/>
      <c r="D7" s="242"/>
      <c r="E7" s="242"/>
      <c r="F7" s="243"/>
      <c r="G7" s="381"/>
      <c r="H7" s="36">
        <f>COUNT(L7:AR7,AT7:BT7,BV7:BX7)</f>
        <v>0</v>
      </c>
      <c r="I7" s="37"/>
      <c r="J7" s="37"/>
      <c r="K7" s="38"/>
      <c r="L7" s="224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83"/>
      <c r="AH7" s="283"/>
      <c r="AI7" s="222"/>
      <c r="AJ7" s="222"/>
      <c r="AK7" s="222"/>
      <c r="AL7" s="222"/>
      <c r="AM7" s="222"/>
      <c r="AN7" s="222"/>
      <c r="AO7" s="225"/>
      <c r="AP7" s="225"/>
      <c r="AQ7" s="225"/>
      <c r="AR7" s="225"/>
      <c r="AS7" s="40">
        <f t="shared" si="0"/>
        <v>0</v>
      </c>
      <c r="AT7" s="224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83"/>
      <c r="BK7" s="222"/>
      <c r="BL7" s="222"/>
      <c r="BM7" s="222"/>
      <c r="BN7" s="222"/>
      <c r="BO7" s="222"/>
      <c r="BP7" s="222"/>
      <c r="BQ7" s="222"/>
      <c r="BR7" s="222"/>
      <c r="BS7" s="222"/>
      <c r="BT7" s="225"/>
      <c r="BU7" s="40">
        <f t="shared" si="1"/>
        <v>0</v>
      </c>
      <c r="BV7" s="311"/>
      <c r="BW7" s="312"/>
      <c r="BX7" s="312"/>
      <c r="BY7" s="313"/>
      <c r="BZ7" s="41">
        <f aca="true" t="shared" si="2" ref="BZ7:BZ70">COUNT(BV7:BY7)</f>
        <v>0</v>
      </c>
      <c r="CA7" s="311"/>
      <c r="CB7" s="312"/>
      <c r="CC7" s="312"/>
      <c r="CD7" s="313"/>
      <c r="CE7" s="41">
        <f aca="true" t="shared" si="3" ref="CE7:CE70">COUNT(CA7:CD7)</f>
        <v>0</v>
      </c>
    </row>
    <row r="8" spans="1:83" s="33" customFormat="1" ht="13.5" customHeight="1">
      <c r="A8" s="34">
        <v>1</v>
      </c>
      <c r="B8" s="279">
        <v>3</v>
      </c>
      <c r="C8" s="263"/>
      <c r="D8" s="244"/>
      <c r="E8" s="244"/>
      <c r="F8" s="243"/>
      <c r="G8" s="381"/>
      <c r="H8" s="36">
        <f aca="true" t="shared" si="4" ref="H8:H71">COUNT(L8:AR8,AT8:BT8,BV8:BX8)</f>
        <v>0</v>
      </c>
      <c r="I8" s="37"/>
      <c r="J8" s="37"/>
      <c r="K8" s="38"/>
      <c r="L8" s="224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83"/>
      <c r="AH8" s="283"/>
      <c r="AI8" s="222"/>
      <c r="AJ8" s="222"/>
      <c r="AK8" s="222"/>
      <c r="AL8" s="222"/>
      <c r="AM8" s="222"/>
      <c r="AN8" s="222"/>
      <c r="AO8" s="225"/>
      <c r="AP8" s="225"/>
      <c r="AQ8" s="225"/>
      <c r="AR8" s="225"/>
      <c r="AS8" s="40">
        <f t="shared" si="0"/>
        <v>0</v>
      </c>
      <c r="AT8" s="224"/>
      <c r="AU8" s="222"/>
      <c r="AV8" s="222"/>
      <c r="AW8" s="222"/>
      <c r="AX8" s="222"/>
      <c r="AY8" s="222"/>
      <c r="AZ8" s="222"/>
      <c r="BA8" s="222"/>
      <c r="BB8" s="222"/>
      <c r="BC8" s="217"/>
      <c r="BD8" s="222"/>
      <c r="BE8" s="222"/>
      <c r="BF8" s="222"/>
      <c r="BG8" s="222"/>
      <c r="BH8" s="222"/>
      <c r="BI8" s="222"/>
      <c r="BJ8" s="283"/>
      <c r="BK8" s="222"/>
      <c r="BL8" s="222"/>
      <c r="BM8" s="222"/>
      <c r="BN8" s="222"/>
      <c r="BO8" s="222"/>
      <c r="BP8" s="222"/>
      <c r="BQ8" s="222"/>
      <c r="BR8" s="222"/>
      <c r="BS8" s="222"/>
      <c r="BT8" s="225"/>
      <c r="BU8" s="40">
        <f t="shared" si="1"/>
        <v>0</v>
      </c>
      <c r="BV8" s="311"/>
      <c r="BW8" s="312"/>
      <c r="BX8" s="312"/>
      <c r="BY8" s="313"/>
      <c r="BZ8" s="41">
        <f t="shared" si="2"/>
        <v>0</v>
      </c>
      <c r="CA8" s="311"/>
      <c r="CB8" s="312"/>
      <c r="CC8" s="312"/>
      <c r="CD8" s="313"/>
      <c r="CE8" s="41">
        <f t="shared" si="3"/>
        <v>0</v>
      </c>
    </row>
    <row r="9" spans="1:83" s="33" customFormat="1" ht="13.5" customHeight="1">
      <c r="A9" s="34">
        <v>1</v>
      </c>
      <c r="B9" s="279">
        <v>4</v>
      </c>
      <c r="C9" s="261"/>
      <c r="D9" s="242"/>
      <c r="E9" s="242"/>
      <c r="F9" s="243"/>
      <c r="G9" s="381"/>
      <c r="H9" s="36">
        <f t="shared" si="4"/>
        <v>0</v>
      </c>
      <c r="I9" s="37"/>
      <c r="J9" s="37"/>
      <c r="K9" s="38"/>
      <c r="L9" s="224"/>
      <c r="M9" s="222"/>
      <c r="N9" s="222"/>
      <c r="O9" s="222"/>
      <c r="P9" s="222"/>
      <c r="Q9" s="222"/>
      <c r="R9" s="222"/>
      <c r="S9" s="222"/>
      <c r="T9" s="222"/>
      <c r="U9" s="217"/>
      <c r="V9" s="217"/>
      <c r="W9" s="217"/>
      <c r="X9" s="222"/>
      <c r="Y9" s="222"/>
      <c r="Z9" s="222"/>
      <c r="AA9" s="222"/>
      <c r="AB9" s="222"/>
      <c r="AC9" s="222"/>
      <c r="AD9" s="222"/>
      <c r="AE9" s="222"/>
      <c r="AF9" s="222"/>
      <c r="AG9" s="283"/>
      <c r="AH9" s="283"/>
      <c r="AI9" s="222"/>
      <c r="AJ9" s="222"/>
      <c r="AK9" s="222"/>
      <c r="AL9" s="222"/>
      <c r="AM9" s="222"/>
      <c r="AN9" s="222"/>
      <c r="AO9" s="225"/>
      <c r="AP9" s="225"/>
      <c r="AQ9" s="225"/>
      <c r="AR9" s="225"/>
      <c r="AS9" s="40">
        <f t="shared" si="0"/>
        <v>0</v>
      </c>
      <c r="AT9" s="224"/>
      <c r="AU9" s="222"/>
      <c r="AV9" s="222"/>
      <c r="AW9" s="222"/>
      <c r="AX9" s="222"/>
      <c r="AY9" s="222"/>
      <c r="AZ9" s="222"/>
      <c r="BA9" s="222"/>
      <c r="BB9" s="222"/>
      <c r="BC9" s="217"/>
      <c r="BD9" s="222"/>
      <c r="BE9" s="222"/>
      <c r="BF9" s="222"/>
      <c r="BG9" s="222"/>
      <c r="BH9" s="222"/>
      <c r="BI9" s="222"/>
      <c r="BJ9" s="283"/>
      <c r="BK9" s="222"/>
      <c r="BL9" s="222"/>
      <c r="BM9" s="222"/>
      <c r="BN9" s="222"/>
      <c r="BO9" s="222"/>
      <c r="BP9" s="222"/>
      <c r="BQ9" s="222"/>
      <c r="BR9" s="222"/>
      <c r="BS9" s="222"/>
      <c r="BT9" s="225"/>
      <c r="BU9" s="40">
        <f t="shared" si="1"/>
        <v>0</v>
      </c>
      <c r="BV9" s="311"/>
      <c r="BW9" s="312"/>
      <c r="BX9" s="312"/>
      <c r="BY9" s="313"/>
      <c r="BZ9" s="41">
        <f t="shared" si="2"/>
        <v>0</v>
      </c>
      <c r="CA9" s="311"/>
      <c r="CB9" s="312"/>
      <c r="CC9" s="312"/>
      <c r="CD9" s="313"/>
      <c r="CE9" s="41">
        <f t="shared" si="3"/>
        <v>0</v>
      </c>
    </row>
    <row r="10" spans="1:83" s="33" customFormat="1" ht="13.5" customHeight="1">
      <c r="A10" s="34">
        <v>1</v>
      </c>
      <c r="B10" s="279">
        <v>5</v>
      </c>
      <c r="C10" s="262"/>
      <c r="D10" s="242"/>
      <c r="E10" s="242"/>
      <c r="F10" s="243"/>
      <c r="G10" s="381"/>
      <c r="H10" s="36">
        <f t="shared" si="4"/>
        <v>0</v>
      </c>
      <c r="I10" s="37"/>
      <c r="J10" s="37"/>
      <c r="K10" s="38"/>
      <c r="L10" s="224"/>
      <c r="M10" s="222"/>
      <c r="N10" s="222"/>
      <c r="O10" s="222"/>
      <c r="P10" s="222"/>
      <c r="Q10" s="222"/>
      <c r="R10" s="222"/>
      <c r="S10" s="222"/>
      <c r="T10" s="222"/>
      <c r="U10" s="217"/>
      <c r="V10" s="217"/>
      <c r="W10" s="217"/>
      <c r="X10" s="222"/>
      <c r="Y10" s="222"/>
      <c r="Z10" s="222"/>
      <c r="AA10" s="222"/>
      <c r="AB10" s="222"/>
      <c r="AC10" s="222"/>
      <c r="AD10" s="222"/>
      <c r="AE10" s="222"/>
      <c r="AF10" s="222"/>
      <c r="AG10" s="283"/>
      <c r="AH10" s="283"/>
      <c r="AI10" s="222"/>
      <c r="AJ10" s="222"/>
      <c r="AK10" s="222"/>
      <c r="AL10" s="222"/>
      <c r="AM10" s="222"/>
      <c r="AN10" s="222"/>
      <c r="AO10" s="225"/>
      <c r="AP10" s="225"/>
      <c r="AQ10" s="225"/>
      <c r="AR10" s="225"/>
      <c r="AS10" s="40">
        <f t="shared" si="0"/>
        <v>0</v>
      </c>
      <c r="AT10" s="224"/>
      <c r="AU10" s="222"/>
      <c r="AV10" s="222"/>
      <c r="AW10" s="222"/>
      <c r="AX10" s="222"/>
      <c r="AY10" s="222"/>
      <c r="AZ10" s="222"/>
      <c r="BA10" s="222"/>
      <c r="BB10" s="222"/>
      <c r="BC10" s="217"/>
      <c r="BD10" s="222"/>
      <c r="BE10" s="222"/>
      <c r="BF10" s="222"/>
      <c r="BG10" s="222"/>
      <c r="BH10" s="222"/>
      <c r="BI10" s="222"/>
      <c r="BJ10" s="283"/>
      <c r="BK10" s="222"/>
      <c r="BL10" s="222"/>
      <c r="BM10" s="222"/>
      <c r="BN10" s="222"/>
      <c r="BO10" s="222"/>
      <c r="BP10" s="222"/>
      <c r="BQ10" s="222"/>
      <c r="BR10" s="222"/>
      <c r="BS10" s="222"/>
      <c r="BT10" s="225"/>
      <c r="BU10" s="40">
        <f t="shared" si="1"/>
        <v>0</v>
      </c>
      <c r="BV10" s="311"/>
      <c r="BW10" s="312"/>
      <c r="BX10" s="312"/>
      <c r="BY10" s="313"/>
      <c r="BZ10" s="41">
        <f t="shared" si="2"/>
        <v>0</v>
      </c>
      <c r="CA10" s="311"/>
      <c r="CB10" s="312"/>
      <c r="CC10" s="312"/>
      <c r="CD10" s="313"/>
      <c r="CE10" s="41">
        <f t="shared" si="3"/>
        <v>0</v>
      </c>
    </row>
    <row r="11" spans="1:83" s="33" customFormat="1" ht="13.5" customHeight="1">
      <c r="A11" s="34">
        <v>1</v>
      </c>
      <c r="B11" s="279">
        <v>6</v>
      </c>
      <c r="C11" s="261"/>
      <c r="D11" s="242"/>
      <c r="E11" s="242"/>
      <c r="F11" s="243"/>
      <c r="G11" s="381"/>
      <c r="H11" s="36">
        <f t="shared" si="4"/>
        <v>0</v>
      </c>
      <c r="I11" s="37"/>
      <c r="J11" s="37"/>
      <c r="K11" s="38"/>
      <c r="L11" s="224"/>
      <c r="M11" s="222"/>
      <c r="N11" s="222"/>
      <c r="O11" s="222"/>
      <c r="P11" s="222"/>
      <c r="Q11" s="222"/>
      <c r="R11" s="222"/>
      <c r="S11" s="222"/>
      <c r="T11" s="222"/>
      <c r="U11" s="217"/>
      <c r="V11" s="217"/>
      <c r="W11" s="217"/>
      <c r="X11" s="222"/>
      <c r="Y11" s="222"/>
      <c r="Z11" s="222"/>
      <c r="AA11" s="222"/>
      <c r="AB11" s="222"/>
      <c r="AC11" s="222"/>
      <c r="AD11" s="222"/>
      <c r="AE11" s="222"/>
      <c r="AF11" s="222"/>
      <c r="AG11" s="283"/>
      <c r="AH11" s="283"/>
      <c r="AI11" s="222"/>
      <c r="AJ11" s="222"/>
      <c r="AK11" s="222"/>
      <c r="AL11" s="222"/>
      <c r="AM11" s="222"/>
      <c r="AN11" s="222"/>
      <c r="AO11" s="225"/>
      <c r="AP11" s="225"/>
      <c r="AQ11" s="225"/>
      <c r="AR11" s="225"/>
      <c r="AS11" s="40">
        <f t="shared" si="0"/>
        <v>0</v>
      </c>
      <c r="AT11" s="224"/>
      <c r="AU11" s="222"/>
      <c r="AV11" s="222"/>
      <c r="AW11" s="222"/>
      <c r="AX11" s="222"/>
      <c r="AY11" s="222"/>
      <c r="AZ11" s="222"/>
      <c r="BA11" s="222"/>
      <c r="BB11" s="222"/>
      <c r="BC11" s="217"/>
      <c r="BD11" s="222"/>
      <c r="BE11" s="222"/>
      <c r="BF11" s="222"/>
      <c r="BG11" s="222"/>
      <c r="BH11" s="222"/>
      <c r="BI11" s="222"/>
      <c r="BJ11" s="283"/>
      <c r="BK11" s="222"/>
      <c r="BL11" s="222"/>
      <c r="BM11" s="222"/>
      <c r="BN11" s="222"/>
      <c r="BO11" s="222"/>
      <c r="BP11" s="222"/>
      <c r="BQ11" s="222"/>
      <c r="BR11" s="222"/>
      <c r="BS11" s="222"/>
      <c r="BT11" s="225"/>
      <c r="BU11" s="40">
        <f t="shared" si="1"/>
        <v>0</v>
      </c>
      <c r="BV11" s="311"/>
      <c r="BW11" s="312"/>
      <c r="BX11" s="312"/>
      <c r="BY11" s="313"/>
      <c r="BZ11" s="41">
        <f t="shared" si="2"/>
        <v>0</v>
      </c>
      <c r="CA11" s="311"/>
      <c r="CB11" s="312"/>
      <c r="CC11" s="312"/>
      <c r="CD11" s="313"/>
      <c r="CE11" s="41">
        <f t="shared" si="3"/>
        <v>0</v>
      </c>
    </row>
    <row r="12" spans="1:83" s="33" customFormat="1" ht="13.5" customHeight="1">
      <c r="A12" s="34">
        <v>1</v>
      </c>
      <c r="B12" s="279">
        <v>7</v>
      </c>
      <c r="C12" s="262"/>
      <c r="D12" s="242"/>
      <c r="E12" s="242"/>
      <c r="F12" s="243"/>
      <c r="G12" s="381"/>
      <c r="H12" s="36">
        <f t="shared" si="4"/>
        <v>0</v>
      </c>
      <c r="I12" s="37"/>
      <c r="J12" s="37"/>
      <c r="K12" s="38"/>
      <c r="L12" s="224"/>
      <c r="M12" s="222"/>
      <c r="N12" s="222"/>
      <c r="O12" s="222"/>
      <c r="P12" s="222"/>
      <c r="Q12" s="222"/>
      <c r="R12" s="222"/>
      <c r="S12" s="222"/>
      <c r="T12" s="222"/>
      <c r="U12" s="217"/>
      <c r="V12" s="217"/>
      <c r="W12" s="217"/>
      <c r="X12" s="222"/>
      <c r="Y12" s="222"/>
      <c r="Z12" s="222"/>
      <c r="AA12" s="222"/>
      <c r="AB12" s="222"/>
      <c r="AC12" s="222"/>
      <c r="AD12" s="222"/>
      <c r="AE12" s="222"/>
      <c r="AF12" s="222"/>
      <c r="AG12" s="283"/>
      <c r="AH12" s="283"/>
      <c r="AI12" s="222"/>
      <c r="AJ12" s="222"/>
      <c r="AK12" s="222"/>
      <c r="AL12" s="222"/>
      <c r="AM12" s="222"/>
      <c r="AN12" s="222"/>
      <c r="AO12" s="225"/>
      <c r="AP12" s="225"/>
      <c r="AQ12" s="225"/>
      <c r="AR12" s="225"/>
      <c r="AS12" s="40">
        <f t="shared" si="0"/>
        <v>0</v>
      </c>
      <c r="AT12" s="224"/>
      <c r="AU12" s="222"/>
      <c r="AV12" s="222"/>
      <c r="AW12" s="222"/>
      <c r="AX12" s="222"/>
      <c r="AY12" s="222"/>
      <c r="AZ12" s="222"/>
      <c r="BA12" s="222"/>
      <c r="BB12" s="222"/>
      <c r="BC12" s="217"/>
      <c r="BD12" s="222"/>
      <c r="BE12" s="222"/>
      <c r="BF12" s="222"/>
      <c r="BG12" s="222"/>
      <c r="BH12" s="222"/>
      <c r="BI12" s="222"/>
      <c r="BJ12" s="283"/>
      <c r="BK12" s="222"/>
      <c r="BL12" s="222"/>
      <c r="BM12" s="222"/>
      <c r="BN12" s="222"/>
      <c r="BO12" s="222"/>
      <c r="BP12" s="222"/>
      <c r="BQ12" s="222"/>
      <c r="BR12" s="222"/>
      <c r="BS12" s="222"/>
      <c r="BT12" s="225"/>
      <c r="BU12" s="40">
        <f t="shared" si="1"/>
        <v>0</v>
      </c>
      <c r="BV12" s="311"/>
      <c r="BW12" s="312"/>
      <c r="BX12" s="312"/>
      <c r="BY12" s="313"/>
      <c r="BZ12" s="41">
        <f t="shared" si="2"/>
        <v>0</v>
      </c>
      <c r="CA12" s="311"/>
      <c r="CB12" s="312"/>
      <c r="CC12" s="312"/>
      <c r="CD12" s="313"/>
      <c r="CE12" s="41">
        <f t="shared" si="3"/>
        <v>0</v>
      </c>
    </row>
    <row r="13" spans="1:83" s="33" customFormat="1" ht="13.5" customHeight="1">
      <c r="A13" s="34">
        <v>1</v>
      </c>
      <c r="B13" s="279">
        <v>8</v>
      </c>
      <c r="C13" s="262"/>
      <c r="D13" s="242"/>
      <c r="E13" s="242"/>
      <c r="F13" s="243"/>
      <c r="G13" s="381"/>
      <c r="H13" s="36">
        <f t="shared" si="4"/>
        <v>0</v>
      </c>
      <c r="I13" s="37"/>
      <c r="J13" s="37"/>
      <c r="K13" s="38"/>
      <c r="L13" s="224"/>
      <c r="M13" s="222"/>
      <c r="N13" s="222"/>
      <c r="O13" s="222"/>
      <c r="P13" s="222"/>
      <c r="Q13" s="222"/>
      <c r="R13" s="222"/>
      <c r="S13" s="222"/>
      <c r="T13" s="222"/>
      <c r="U13" s="217"/>
      <c r="V13" s="217"/>
      <c r="W13" s="217"/>
      <c r="X13" s="222"/>
      <c r="Y13" s="222"/>
      <c r="Z13" s="222"/>
      <c r="AA13" s="222"/>
      <c r="AB13" s="222"/>
      <c r="AC13" s="222"/>
      <c r="AD13" s="222"/>
      <c r="AE13" s="222"/>
      <c r="AF13" s="222"/>
      <c r="AG13" s="283"/>
      <c r="AH13" s="283"/>
      <c r="AI13" s="222"/>
      <c r="AJ13" s="222"/>
      <c r="AK13" s="222"/>
      <c r="AL13" s="222"/>
      <c r="AM13" s="222"/>
      <c r="AN13" s="222"/>
      <c r="AO13" s="225"/>
      <c r="AP13" s="225"/>
      <c r="AQ13" s="225"/>
      <c r="AR13" s="225"/>
      <c r="AS13" s="40">
        <f t="shared" si="0"/>
        <v>0</v>
      </c>
      <c r="AT13" s="224"/>
      <c r="AU13" s="222"/>
      <c r="AV13" s="222"/>
      <c r="AW13" s="222"/>
      <c r="AX13" s="222"/>
      <c r="AY13" s="222"/>
      <c r="AZ13" s="222"/>
      <c r="BA13" s="222"/>
      <c r="BB13" s="222"/>
      <c r="BC13" s="217"/>
      <c r="BD13" s="222"/>
      <c r="BE13" s="222"/>
      <c r="BF13" s="222"/>
      <c r="BG13" s="222"/>
      <c r="BH13" s="222"/>
      <c r="BI13" s="222"/>
      <c r="BJ13" s="283"/>
      <c r="BK13" s="222"/>
      <c r="BL13" s="222"/>
      <c r="BM13" s="222"/>
      <c r="BN13" s="222"/>
      <c r="BO13" s="222"/>
      <c r="BP13" s="222"/>
      <c r="BQ13" s="222"/>
      <c r="BR13" s="222"/>
      <c r="BS13" s="222"/>
      <c r="BT13" s="225"/>
      <c r="BU13" s="40">
        <f t="shared" si="1"/>
        <v>0</v>
      </c>
      <c r="BV13" s="311"/>
      <c r="BW13" s="312"/>
      <c r="BX13" s="312"/>
      <c r="BY13" s="313"/>
      <c r="BZ13" s="41">
        <f t="shared" si="2"/>
        <v>0</v>
      </c>
      <c r="CA13" s="311"/>
      <c r="CB13" s="312"/>
      <c r="CC13" s="312"/>
      <c r="CD13" s="313"/>
      <c r="CE13" s="41">
        <f t="shared" si="3"/>
        <v>0</v>
      </c>
    </row>
    <row r="14" spans="1:83" s="33" customFormat="1" ht="13.5" customHeight="1">
      <c r="A14" s="34">
        <v>1</v>
      </c>
      <c r="B14" s="279">
        <v>9</v>
      </c>
      <c r="C14" s="262"/>
      <c r="D14" s="242"/>
      <c r="E14" s="242"/>
      <c r="F14" s="243"/>
      <c r="G14" s="381"/>
      <c r="H14" s="36">
        <f t="shared" si="4"/>
        <v>0</v>
      </c>
      <c r="I14" s="37"/>
      <c r="J14" s="37"/>
      <c r="K14" s="38"/>
      <c r="L14" s="224"/>
      <c r="M14" s="222"/>
      <c r="N14" s="222"/>
      <c r="O14" s="222"/>
      <c r="P14" s="222"/>
      <c r="Q14" s="222"/>
      <c r="R14" s="222"/>
      <c r="S14" s="222"/>
      <c r="T14" s="222"/>
      <c r="U14" s="217"/>
      <c r="V14" s="217"/>
      <c r="W14" s="217"/>
      <c r="X14" s="222"/>
      <c r="Y14" s="222"/>
      <c r="Z14" s="222"/>
      <c r="AA14" s="222"/>
      <c r="AB14" s="222"/>
      <c r="AC14" s="222"/>
      <c r="AD14" s="222"/>
      <c r="AE14" s="222"/>
      <c r="AF14" s="222"/>
      <c r="AG14" s="283"/>
      <c r="AH14" s="283"/>
      <c r="AI14" s="222"/>
      <c r="AJ14" s="222"/>
      <c r="AK14" s="222"/>
      <c r="AL14" s="222"/>
      <c r="AM14" s="222"/>
      <c r="AN14" s="222"/>
      <c r="AO14" s="225"/>
      <c r="AP14" s="225"/>
      <c r="AQ14" s="225"/>
      <c r="AR14" s="225"/>
      <c r="AS14" s="40">
        <f t="shared" si="0"/>
        <v>0</v>
      </c>
      <c r="AT14" s="224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83"/>
      <c r="BK14" s="222"/>
      <c r="BL14" s="222"/>
      <c r="BM14" s="222"/>
      <c r="BN14" s="222"/>
      <c r="BO14" s="222"/>
      <c r="BP14" s="222"/>
      <c r="BQ14" s="222"/>
      <c r="BR14" s="222"/>
      <c r="BS14" s="222"/>
      <c r="BT14" s="225"/>
      <c r="BU14" s="40">
        <f t="shared" si="1"/>
        <v>0</v>
      </c>
      <c r="BV14" s="311"/>
      <c r="BW14" s="312"/>
      <c r="BX14" s="312"/>
      <c r="BY14" s="313"/>
      <c r="BZ14" s="41">
        <f t="shared" si="2"/>
        <v>0</v>
      </c>
      <c r="CA14" s="311"/>
      <c r="CB14" s="312"/>
      <c r="CC14" s="312"/>
      <c r="CD14" s="313"/>
      <c r="CE14" s="41">
        <f t="shared" si="3"/>
        <v>0</v>
      </c>
    </row>
    <row r="15" spans="1:83" s="33" customFormat="1" ht="13.5" customHeight="1">
      <c r="A15" s="34">
        <v>1</v>
      </c>
      <c r="B15" s="279">
        <v>10</v>
      </c>
      <c r="C15" s="264"/>
      <c r="D15" s="242"/>
      <c r="E15" s="242"/>
      <c r="F15" s="245"/>
      <c r="G15" s="381"/>
      <c r="H15" s="36">
        <f t="shared" si="4"/>
        <v>0</v>
      </c>
      <c r="I15" s="37"/>
      <c r="J15" s="37"/>
      <c r="K15" s="38"/>
      <c r="L15" s="224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83"/>
      <c r="AH15" s="283"/>
      <c r="AI15" s="222"/>
      <c r="AJ15" s="222"/>
      <c r="AK15" s="222"/>
      <c r="AL15" s="222"/>
      <c r="AM15" s="222"/>
      <c r="AN15" s="222"/>
      <c r="AO15" s="225"/>
      <c r="AP15" s="225"/>
      <c r="AQ15" s="225"/>
      <c r="AR15" s="225"/>
      <c r="AS15" s="40">
        <f t="shared" si="0"/>
        <v>0</v>
      </c>
      <c r="AT15" s="224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83"/>
      <c r="BK15" s="222"/>
      <c r="BL15" s="222"/>
      <c r="BM15" s="222"/>
      <c r="BN15" s="222"/>
      <c r="BO15" s="222"/>
      <c r="BP15" s="222"/>
      <c r="BQ15" s="222"/>
      <c r="BR15" s="222"/>
      <c r="BS15" s="222"/>
      <c r="BT15" s="225"/>
      <c r="BU15" s="40">
        <f t="shared" si="1"/>
        <v>0</v>
      </c>
      <c r="BV15" s="311"/>
      <c r="BW15" s="312"/>
      <c r="BX15" s="312"/>
      <c r="BY15" s="313"/>
      <c r="BZ15" s="41">
        <f t="shared" si="2"/>
        <v>0</v>
      </c>
      <c r="CA15" s="311"/>
      <c r="CB15" s="312"/>
      <c r="CC15" s="312"/>
      <c r="CD15" s="313"/>
      <c r="CE15" s="41">
        <f t="shared" si="3"/>
        <v>0</v>
      </c>
    </row>
    <row r="16" spans="1:83" s="33" customFormat="1" ht="13.5" customHeight="1">
      <c r="A16" s="34">
        <v>1</v>
      </c>
      <c r="B16" s="279">
        <v>11</v>
      </c>
      <c r="C16" s="262"/>
      <c r="D16" s="242"/>
      <c r="E16" s="242"/>
      <c r="F16" s="243"/>
      <c r="G16" s="381"/>
      <c r="H16" s="36">
        <f t="shared" si="4"/>
        <v>0</v>
      </c>
      <c r="I16" s="37"/>
      <c r="J16" s="37"/>
      <c r="K16" s="38"/>
      <c r="L16" s="224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83"/>
      <c r="AH16" s="283"/>
      <c r="AI16" s="222"/>
      <c r="AJ16" s="222"/>
      <c r="AK16" s="222"/>
      <c r="AL16" s="222"/>
      <c r="AM16" s="222"/>
      <c r="AN16" s="222"/>
      <c r="AO16" s="225"/>
      <c r="AP16" s="225"/>
      <c r="AQ16" s="225"/>
      <c r="AR16" s="225"/>
      <c r="AS16" s="40">
        <f t="shared" si="0"/>
        <v>0</v>
      </c>
      <c r="AT16" s="224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83"/>
      <c r="BK16" s="222"/>
      <c r="BL16" s="222"/>
      <c r="BM16" s="222"/>
      <c r="BN16" s="222"/>
      <c r="BO16" s="222"/>
      <c r="BP16" s="222"/>
      <c r="BQ16" s="222"/>
      <c r="BR16" s="222"/>
      <c r="BS16" s="222"/>
      <c r="BT16" s="225"/>
      <c r="BU16" s="40">
        <f t="shared" si="1"/>
        <v>0</v>
      </c>
      <c r="BV16" s="311"/>
      <c r="BW16" s="312"/>
      <c r="BX16" s="312"/>
      <c r="BY16" s="313"/>
      <c r="BZ16" s="41">
        <f t="shared" si="2"/>
        <v>0</v>
      </c>
      <c r="CA16" s="311"/>
      <c r="CB16" s="312"/>
      <c r="CC16" s="312"/>
      <c r="CD16" s="313"/>
      <c r="CE16" s="41">
        <f t="shared" si="3"/>
        <v>0</v>
      </c>
    </row>
    <row r="17" spans="1:83" s="33" customFormat="1" ht="13.5" customHeight="1">
      <c r="A17" s="34">
        <v>1</v>
      </c>
      <c r="B17" s="279">
        <v>12</v>
      </c>
      <c r="C17" s="264"/>
      <c r="D17" s="242"/>
      <c r="E17" s="242"/>
      <c r="F17" s="243"/>
      <c r="G17" s="381"/>
      <c r="H17" s="36">
        <f t="shared" si="4"/>
        <v>0</v>
      </c>
      <c r="I17" s="37"/>
      <c r="J17" s="37"/>
      <c r="K17" s="38"/>
      <c r="L17" s="224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83"/>
      <c r="AH17" s="283"/>
      <c r="AI17" s="222"/>
      <c r="AJ17" s="222"/>
      <c r="AK17" s="222"/>
      <c r="AL17" s="222"/>
      <c r="AM17" s="222"/>
      <c r="AN17" s="222"/>
      <c r="AO17" s="225"/>
      <c r="AP17" s="225"/>
      <c r="AQ17" s="225"/>
      <c r="AR17" s="225"/>
      <c r="AS17" s="40">
        <f t="shared" si="0"/>
        <v>0</v>
      </c>
      <c r="AT17" s="224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83"/>
      <c r="BK17" s="222"/>
      <c r="BL17" s="222"/>
      <c r="BM17" s="222"/>
      <c r="BN17" s="222"/>
      <c r="BO17" s="222"/>
      <c r="BP17" s="222"/>
      <c r="BQ17" s="222"/>
      <c r="BR17" s="222"/>
      <c r="BS17" s="222"/>
      <c r="BT17" s="225"/>
      <c r="BU17" s="40">
        <f t="shared" si="1"/>
        <v>0</v>
      </c>
      <c r="BV17" s="311"/>
      <c r="BW17" s="312"/>
      <c r="BX17" s="312"/>
      <c r="BY17" s="313"/>
      <c r="BZ17" s="41">
        <f t="shared" si="2"/>
        <v>0</v>
      </c>
      <c r="CA17" s="311"/>
      <c r="CB17" s="312"/>
      <c r="CC17" s="312"/>
      <c r="CD17" s="313"/>
      <c r="CE17" s="41">
        <f t="shared" si="3"/>
        <v>0</v>
      </c>
    </row>
    <row r="18" spans="1:83" s="33" customFormat="1" ht="13.5" customHeight="1">
      <c r="A18" s="34">
        <v>1</v>
      </c>
      <c r="B18" s="279">
        <v>13</v>
      </c>
      <c r="C18" s="261"/>
      <c r="D18" s="242"/>
      <c r="E18" s="242"/>
      <c r="F18" s="243"/>
      <c r="G18" s="381"/>
      <c r="H18" s="36">
        <f t="shared" si="4"/>
        <v>0</v>
      </c>
      <c r="I18" s="37"/>
      <c r="J18" s="37"/>
      <c r="K18" s="38"/>
      <c r="L18" s="295"/>
      <c r="M18" s="283"/>
      <c r="N18" s="283"/>
      <c r="O18" s="283"/>
      <c r="P18" s="283"/>
      <c r="Q18" s="283"/>
      <c r="R18" s="283"/>
      <c r="S18" s="283"/>
      <c r="T18" s="283"/>
      <c r="U18" s="222"/>
      <c r="V18" s="222"/>
      <c r="W18" s="222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22"/>
      <c r="AJ18" s="222"/>
      <c r="AK18" s="283"/>
      <c r="AL18" s="283"/>
      <c r="AM18" s="283"/>
      <c r="AN18" s="283"/>
      <c r="AO18" s="287"/>
      <c r="AP18" s="287"/>
      <c r="AQ18" s="287"/>
      <c r="AR18" s="287"/>
      <c r="AS18" s="40">
        <f t="shared" si="0"/>
        <v>0</v>
      </c>
      <c r="AT18" s="295"/>
      <c r="AU18" s="283"/>
      <c r="AV18" s="283"/>
      <c r="AW18" s="283"/>
      <c r="AX18" s="283"/>
      <c r="AY18" s="283"/>
      <c r="AZ18" s="283"/>
      <c r="BA18" s="283"/>
      <c r="BB18" s="283"/>
      <c r="BC18" s="222"/>
      <c r="BD18" s="283"/>
      <c r="BE18" s="283"/>
      <c r="BF18" s="283"/>
      <c r="BG18" s="283"/>
      <c r="BH18" s="283"/>
      <c r="BI18" s="283"/>
      <c r="BJ18" s="283"/>
      <c r="BK18" s="222"/>
      <c r="BL18" s="222"/>
      <c r="BM18" s="283"/>
      <c r="BN18" s="283"/>
      <c r="BO18" s="283"/>
      <c r="BP18" s="283"/>
      <c r="BQ18" s="283"/>
      <c r="BR18" s="283"/>
      <c r="BS18" s="283"/>
      <c r="BT18" s="287"/>
      <c r="BU18" s="40">
        <f t="shared" si="1"/>
        <v>0</v>
      </c>
      <c r="BV18" s="311"/>
      <c r="BW18" s="312"/>
      <c r="BX18" s="312"/>
      <c r="BY18" s="313"/>
      <c r="BZ18" s="41">
        <f t="shared" si="2"/>
        <v>0</v>
      </c>
      <c r="CA18" s="311"/>
      <c r="CB18" s="312"/>
      <c r="CC18" s="312"/>
      <c r="CD18" s="313"/>
      <c r="CE18" s="41">
        <f t="shared" si="3"/>
        <v>0</v>
      </c>
    </row>
    <row r="19" spans="1:83" s="33" customFormat="1" ht="13.5" customHeight="1">
      <c r="A19" s="34">
        <v>1</v>
      </c>
      <c r="B19" s="279">
        <v>14</v>
      </c>
      <c r="C19" s="265"/>
      <c r="D19" s="242"/>
      <c r="E19" s="242"/>
      <c r="F19" s="243"/>
      <c r="G19" s="381"/>
      <c r="H19" s="36">
        <f t="shared" si="4"/>
        <v>0</v>
      </c>
      <c r="I19" s="37"/>
      <c r="J19" s="37"/>
      <c r="K19" s="38"/>
      <c r="L19" s="295"/>
      <c r="M19" s="283"/>
      <c r="N19" s="283"/>
      <c r="O19" s="283"/>
      <c r="P19" s="283"/>
      <c r="Q19" s="283"/>
      <c r="R19" s="283"/>
      <c r="S19" s="283"/>
      <c r="T19" s="283"/>
      <c r="U19" s="222"/>
      <c r="V19" s="222"/>
      <c r="W19" s="222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22"/>
      <c r="AJ19" s="222"/>
      <c r="AK19" s="283"/>
      <c r="AL19" s="283"/>
      <c r="AM19" s="283"/>
      <c r="AN19" s="283"/>
      <c r="AO19" s="287"/>
      <c r="AP19" s="287"/>
      <c r="AQ19" s="287"/>
      <c r="AR19" s="287"/>
      <c r="AS19" s="40">
        <f t="shared" si="0"/>
        <v>0</v>
      </c>
      <c r="AT19" s="295"/>
      <c r="AU19" s="283"/>
      <c r="AV19" s="283"/>
      <c r="AW19" s="283"/>
      <c r="AX19" s="283"/>
      <c r="AY19" s="283"/>
      <c r="AZ19" s="283"/>
      <c r="BA19" s="283"/>
      <c r="BB19" s="283"/>
      <c r="BC19" s="222"/>
      <c r="BD19" s="283"/>
      <c r="BE19" s="283"/>
      <c r="BF19" s="283"/>
      <c r="BG19" s="283"/>
      <c r="BH19" s="283"/>
      <c r="BI19" s="283"/>
      <c r="BJ19" s="283"/>
      <c r="BK19" s="222"/>
      <c r="BL19" s="222"/>
      <c r="BM19" s="283"/>
      <c r="BN19" s="283"/>
      <c r="BO19" s="283"/>
      <c r="BP19" s="283"/>
      <c r="BQ19" s="283"/>
      <c r="BR19" s="283"/>
      <c r="BS19" s="283"/>
      <c r="BT19" s="287"/>
      <c r="BU19" s="40">
        <f t="shared" si="1"/>
        <v>0</v>
      </c>
      <c r="BV19" s="311"/>
      <c r="BW19" s="312"/>
      <c r="BX19" s="312"/>
      <c r="BY19" s="313"/>
      <c r="BZ19" s="41">
        <f t="shared" si="2"/>
        <v>0</v>
      </c>
      <c r="CA19" s="311"/>
      <c r="CB19" s="312"/>
      <c r="CC19" s="312"/>
      <c r="CD19" s="313"/>
      <c r="CE19" s="41">
        <f t="shared" si="3"/>
        <v>0</v>
      </c>
    </row>
    <row r="20" spans="1:83" s="33" customFormat="1" ht="13.5" customHeight="1">
      <c r="A20" s="34">
        <v>1</v>
      </c>
      <c r="B20" s="279">
        <v>15</v>
      </c>
      <c r="C20" s="262"/>
      <c r="D20" s="242"/>
      <c r="E20" s="242"/>
      <c r="F20" s="243"/>
      <c r="G20" s="381"/>
      <c r="H20" s="36">
        <f t="shared" si="4"/>
        <v>0</v>
      </c>
      <c r="I20" s="37"/>
      <c r="J20" s="37"/>
      <c r="K20" s="38"/>
      <c r="L20" s="295"/>
      <c r="M20" s="283"/>
      <c r="N20" s="283"/>
      <c r="O20" s="283"/>
      <c r="P20" s="283"/>
      <c r="Q20" s="283"/>
      <c r="R20" s="283"/>
      <c r="S20" s="283"/>
      <c r="T20" s="283"/>
      <c r="U20" s="222"/>
      <c r="V20" s="222"/>
      <c r="W20" s="222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22"/>
      <c r="AJ20" s="222"/>
      <c r="AK20" s="283"/>
      <c r="AL20" s="283"/>
      <c r="AM20" s="283"/>
      <c r="AN20" s="283"/>
      <c r="AO20" s="287"/>
      <c r="AP20" s="287"/>
      <c r="AQ20" s="287"/>
      <c r="AR20" s="287"/>
      <c r="AS20" s="40">
        <f t="shared" si="0"/>
        <v>0</v>
      </c>
      <c r="AT20" s="295"/>
      <c r="AU20" s="283"/>
      <c r="AV20" s="283"/>
      <c r="AW20" s="283"/>
      <c r="AX20" s="283"/>
      <c r="AY20" s="283"/>
      <c r="AZ20" s="283"/>
      <c r="BA20" s="283"/>
      <c r="BB20" s="283"/>
      <c r="BC20" s="222"/>
      <c r="BD20" s="283"/>
      <c r="BE20" s="283"/>
      <c r="BF20" s="283"/>
      <c r="BG20" s="283"/>
      <c r="BH20" s="283"/>
      <c r="BI20" s="283"/>
      <c r="BJ20" s="283"/>
      <c r="BK20" s="222"/>
      <c r="BL20" s="222"/>
      <c r="BM20" s="283"/>
      <c r="BN20" s="283"/>
      <c r="BO20" s="283"/>
      <c r="BP20" s="283"/>
      <c r="BQ20" s="283"/>
      <c r="BR20" s="283"/>
      <c r="BS20" s="283"/>
      <c r="BT20" s="287"/>
      <c r="BU20" s="40">
        <f t="shared" si="1"/>
        <v>0</v>
      </c>
      <c r="BV20" s="311"/>
      <c r="BW20" s="312"/>
      <c r="BX20" s="312"/>
      <c r="BY20" s="313"/>
      <c r="BZ20" s="41">
        <f t="shared" si="2"/>
        <v>0</v>
      </c>
      <c r="CA20" s="311"/>
      <c r="CB20" s="312"/>
      <c r="CC20" s="312"/>
      <c r="CD20" s="313"/>
      <c r="CE20" s="41">
        <f t="shared" si="3"/>
        <v>0</v>
      </c>
    </row>
    <row r="21" spans="1:83" s="33" customFormat="1" ht="13.5" customHeight="1">
      <c r="A21" s="34">
        <v>1</v>
      </c>
      <c r="B21" s="279">
        <v>16</v>
      </c>
      <c r="C21" s="261"/>
      <c r="D21" s="242"/>
      <c r="E21" s="242"/>
      <c r="F21" s="243"/>
      <c r="G21" s="381"/>
      <c r="H21" s="36">
        <f t="shared" si="4"/>
        <v>0</v>
      </c>
      <c r="I21" s="37"/>
      <c r="J21" s="37"/>
      <c r="K21" s="38"/>
      <c r="L21" s="295"/>
      <c r="M21" s="283"/>
      <c r="N21" s="283"/>
      <c r="O21" s="283"/>
      <c r="P21" s="283"/>
      <c r="Q21" s="283"/>
      <c r="R21" s="283"/>
      <c r="S21" s="283"/>
      <c r="T21" s="283"/>
      <c r="U21" s="222"/>
      <c r="V21" s="222"/>
      <c r="W21" s="222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22"/>
      <c r="AJ21" s="222"/>
      <c r="AK21" s="283"/>
      <c r="AL21" s="283"/>
      <c r="AM21" s="283"/>
      <c r="AN21" s="283"/>
      <c r="AO21" s="287"/>
      <c r="AP21" s="287"/>
      <c r="AQ21" s="287"/>
      <c r="AR21" s="287"/>
      <c r="AS21" s="40">
        <f t="shared" si="0"/>
        <v>0</v>
      </c>
      <c r="AT21" s="295"/>
      <c r="AU21" s="283"/>
      <c r="AV21" s="283"/>
      <c r="AW21" s="283"/>
      <c r="AX21" s="283"/>
      <c r="AY21" s="283"/>
      <c r="AZ21" s="283"/>
      <c r="BA21" s="283"/>
      <c r="BB21" s="283"/>
      <c r="BC21" s="222"/>
      <c r="BD21" s="283"/>
      <c r="BE21" s="283"/>
      <c r="BF21" s="283"/>
      <c r="BG21" s="283"/>
      <c r="BH21" s="283"/>
      <c r="BI21" s="283"/>
      <c r="BJ21" s="283"/>
      <c r="BK21" s="222"/>
      <c r="BL21" s="222"/>
      <c r="BM21" s="283"/>
      <c r="BN21" s="283"/>
      <c r="BO21" s="283"/>
      <c r="BP21" s="283"/>
      <c r="BQ21" s="283"/>
      <c r="BR21" s="283"/>
      <c r="BS21" s="283"/>
      <c r="BT21" s="287"/>
      <c r="BU21" s="40">
        <f t="shared" si="1"/>
        <v>0</v>
      </c>
      <c r="BV21" s="311"/>
      <c r="BW21" s="312"/>
      <c r="BX21" s="312"/>
      <c r="BY21" s="313"/>
      <c r="BZ21" s="41">
        <f t="shared" si="2"/>
        <v>0</v>
      </c>
      <c r="CA21" s="311"/>
      <c r="CB21" s="312"/>
      <c r="CC21" s="312"/>
      <c r="CD21" s="313"/>
      <c r="CE21" s="41">
        <f t="shared" si="3"/>
        <v>0</v>
      </c>
    </row>
    <row r="22" spans="1:83" s="33" customFormat="1" ht="13.5" customHeight="1">
      <c r="A22" s="34">
        <v>1</v>
      </c>
      <c r="B22" s="279">
        <v>17</v>
      </c>
      <c r="C22" s="262"/>
      <c r="D22" s="242"/>
      <c r="E22" s="242"/>
      <c r="F22" s="243"/>
      <c r="G22" s="381"/>
      <c r="H22" s="36">
        <f t="shared" si="4"/>
        <v>0</v>
      </c>
      <c r="I22" s="37"/>
      <c r="J22" s="37"/>
      <c r="K22" s="38"/>
      <c r="L22" s="295"/>
      <c r="M22" s="283"/>
      <c r="N22" s="283"/>
      <c r="O22" s="283"/>
      <c r="P22" s="283"/>
      <c r="Q22" s="283"/>
      <c r="R22" s="283"/>
      <c r="S22" s="283"/>
      <c r="T22" s="283"/>
      <c r="U22" s="222"/>
      <c r="V22" s="222"/>
      <c r="W22" s="222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22"/>
      <c r="AJ22" s="222"/>
      <c r="AK22" s="283"/>
      <c r="AL22" s="283"/>
      <c r="AM22" s="283"/>
      <c r="AN22" s="283"/>
      <c r="AO22" s="287"/>
      <c r="AP22" s="287"/>
      <c r="AQ22" s="287"/>
      <c r="AR22" s="287"/>
      <c r="AS22" s="40">
        <f t="shared" si="0"/>
        <v>0</v>
      </c>
      <c r="AT22" s="295"/>
      <c r="AU22" s="283"/>
      <c r="AV22" s="283"/>
      <c r="AW22" s="283"/>
      <c r="AX22" s="283"/>
      <c r="AY22" s="283"/>
      <c r="AZ22" s="283"/>
      <c r="BA22" s="283"/>
      <c r="BB22" s="283"/>
      <c r="BC22" s="217"/>
      <c r="BD22" s="283"/>
      <c r="BE22" s="283"/>
      <c r="BF22" s="283"/>
      <c r="BG22" s="283"/>
      <c r="BH22" s="283"/>
      <c r="BI22" s="283"/>
      <c r="BJ22" s="283"/>
      <c r="BK22" s="222"/>
      <c r="BL22" s="222"/>
      <c r="BM22" s="283"/>
      <c r="BN22" s="283"/>
      <c r="BO22" s="283"/>
      <c r="BP22" s="283"/>
      <c r="BQ22" s="283"/>
      <c r="BR22" s="283"/>
      <c r="BS22" s="283"/>
      <c r="BT22" s="287"/>
      <c r="BU22" s="40">
        <f t="shared" si="1"/>
        <v>0</v>
      </c>
      <c r="BV22" s="311"/>
      <c r="BW22" s="312"/>
      <c r="BX22" s="312"/>
      <c r="BY22" s="313"/>
      <c r="BZ22" s="41">
        <f t="shared" si="2"/>
        <v>0</v>
      </c>
      <c r="CA22" s="311"/>
      <c r="CB22" s="312"/>
      <c r="CC22" s="312"/>
      <c r="CD22" s="313"/>
      <c r="CE22" s="41">
        <f t="shared" si="3"/>
        <v>0</v>
      </c>
    </row>
    <row r="23" spans="1:83" s="33" customFormat="1" ht="13.5" customHeight="1">
      <c r="A23" s="34">
        <v>1</v>
      </c>
      <c r="B23" s="279">
        <v>18</v>
      </c>
      <c r="C23" s="262"/>
      <c r="D23" s="242"/>
      <c r="E23" s="242"/>
      <c r="F23" s="243"/>
      <c r="G23" s="381"/>
      <c r="H23" s="36">
        <f t="shared" si="4"/>
        <v>0</v>
      </c>
      <c r="I23" s="37"/>
      <c r="J23" s="37"/>
      <c r="K23" s="38"/>
      <c r="L23" s="295"/>
      <c r="M23" s="283"/>
      <c r="N23" s="283"/>
      <c r="O23" s="283"/>
      <c r="P23" s="283"/>
      <c r="Q23" s="283"/>
      <c r="R23" s="283"/>
      <c r="S23" s="283"/>
      <c r="T23" s="283"/>
      <c r="U23" s="222"/>
      <c r="V23" s="222"/>
      <c r="W23" s="222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22"/>
      <c r="AJ23" s="222"/>
      <c r="AK23" s="283"/>
      <c r="AL23" s="283"/>
      <c r="AM23" s="283"/>
      <c r="AN23" s="283"/>
      <c r="AO23" s="287"/>
      <c r="AP23" s="287"/>
      <c r="AQ23" s="287"/>
      <c r="AR23" s="287"/>
      <c r="AS23" s="40">
        <f t="shared" si="0"/>
        <v>0</v>
      </c>
      <c r="AT23" s="295"/>
      <c r="AU23" s="283"/>
      <c r="AV23" s="283"/>
      <c r="AW23" s="283"/>
      <c r="AX23" s="283"/>
      <c r="AY23" s="283"/>
      <c r="AZ23" s="283"/>
      <c r="BA23" s="283"/>
      <c r="BB23" s="283"/>
      <c r="BC23" s="222"/>
      <c r="BD23" s="283"/>
      <c r="BE23" s="283"/>
      <c r="BF23" s="283"/>
      <c r="BG23" s="283"/>
      <c r="BH23" s="283"/>
      <c r="BI23" s="283"/>
      <c r="BJ23" s="283"/>
      <c r="BK23" s="222"/>
      <c r="BL23" s="222"/>
      <c r="BM23" s="283"/>
      <c r="BN23" s="283"/>
      <c r="BO23" s="283"/>
      <c r="BP23" s="283"/>
      <c r="BQ23" s="283"/>
      <c r="BR23" s="283"/>
      <c r="BS23" s="283"/>
      <c r="BT23" s="287"/>
      <c r="BU23" s="40">
        <f t="shared" si="1"/>
        <v>0</v>
      </c>
      <c r="BV23" s="311"/>
      <c r="BW23" s="312"/>
      <c r="BX23" s="312"/>
      <c r="BY23" s="313"/>
      <c r="BZ23" s="41">
        <f t="shared" si="2"/>
        <v>0</v>
      </c>
      <c r="CA23" s="311"/>
      <c r="CB23" s="312"/>
      <c r="CC23" s="312"/>
      <c r="CD23" s="313"/>
      <c r="CE23" s="41">
        <f t="shared" si="3"/>
        <v>0</v>
      </c>
    </row>
    <row r="24" spans="1:83" s="33" customFormat="1" ht="13.5" customHeight="1">
      <c r="A24" s="34">
        <v>1</v>
      </c>
      <c r="B24" s="279">
        <v>19</v>
      </c>
      <c r="C24" s="264"/>
      <c r="D24" s="242"/>
      <c r="E24" s="242"/>
      <c r="F24" s="243"/>
      <c r="G24" s="381"/>
      <c r="H24" s="36">
        <f t="shared" si="4"/>
        <v>0</v>
      </c>
      <c r="I24" s="37"/>
      <c r="J24" s="37"/>
      <c r="K24" s="38"/>
      <c r="L24" s="224"/>
      <c r="M24" s="222"/>
      <c r="N24" s="222"/>
      <c r="O24" s="222"/>
      <c r="P24" s="222"/>
      <c r="Q24" s="222"/>
      <c r="R24" s="222"/>
      <c r="S24" s="222"/>
      <c r="T24" s="222"/>
      <c r="U24" s="217"/>
      <c r="V24" s="217"/>
      <c r="W24" s="217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5"/>
      <c r="AP24" s="225"/>
      <c r="AQ24" s="225"/>
      <c r="AR24" s="225"/>
      <c r="AS24" s="40">
        <f t="shared" si="0"/>
        <v>0</v>
      </c>
      <c r="AT24" s="224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5"/>
      <c r="BU24" s="40">
        <f t="shared" si="1"/>
        <v>0</v>
      </c>
      <c r="BV24" s="311"/>
      <c r="BW24" s="312"/>
      <c r="BX24" s="312"/>
      <c r="BY24" s="313"/>
      <c r="BZ24" s="41">
        <f t="shared" si="2"/>
        <v>0</v>
      </c>
      <c r="CA24" s="311"/>
      <c r="CB24" s="312"/>
      <c r="CC24" s="312"/>
      <c r="CD24" s="313"/>
      <c r="CE24" s="41">
        <f t="shared" si="3"/>
        <v>0</v>
      </c>
    </row>
    <row r="25" spans="1:83" s="33" customFormat="1" ht="13.5" customHeight="1">
      <c r="A25" s="34">
        <v>1</v>
      </c>
      <c r="B25" s="279">
        <v>20</v>
      </c>
      <c r="C25" s="261"/>
      <c r="D25" s="242"/>
      <c r="E25" s="242"/>
      <c r="F25" s="243"/>
      <c r="G25" s="381"/>
      <c r="H25" s="36">
        <f t="shared" si="4"/>
        <v>0</v>
      </c>
      <c r="I25" s="37"/>
      <c r="J25" s="37"/>
      <c r="K25" s="38"/>
      <c r="L25" s="224"/>
      <c r="M25" s="224"/>
      <c r="N25" s="224"/>
      <c r="O25" s="224"/>
      <c r="P25" s="224"/>
      <c r="Q25" s="224"/>
      <c r="R25" s="224"/>
      <c r="S25" s="224"/>
      <c r="T25" s="224"/>
      <c r="U25" s="222"/>
      <c r="V25" s="222"/>
      <c r="W25" s="222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2"/>
      <c r="AJ25" s="222"/>
      <c r="AK25" s="224"/>
      <c r="AL25" s="224"/>
      <c r="AM25" s="224"/>
      <c r="AN25" s="224"/>
      <c r="AO25" s="224"/>
      <c r="AP25" s="224"/>
      <c r="AQ25" s="224"/>
      <c r="AR25" s="224"/>
      <c r="AS25" s="40">
        <f t="shared" si="0"/>
        <v>0</v>
      </c>
      <c r="AT25" s="224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40">
        <f t="shared" si="1"/>
        <v>0</v>
      </c>
      <c r="BV25" s="311"/>
      <c r="BW25" s="312"/>
      <c r="BX25" s="312"/>
      <c r="BY25" s="313"/>
      <c r="BZ25" s="41">
        <f t="shared" si="2"/>
        <v>0</v>
      </c>
      <c r="CA25" s="311"/>
      <c r="CB25" s="312"/>
      <c r="CC25" s="312"/>
      <c r="CD25" s="313"/>
      <c r="CE25" s="41">
        <f t="shared" si="3"/>
        <v>0</v>
      </c>
    </row>
    <row r="26" spans="1:83" s="33" customFormat="1" ht="13.5" customHeight="1">
      <c r="A26" s="34">
        <v>1</v>
      </c>
      <c r="B26" s="279">
        <v>21</v>
      </c>
      <c r="C26" s="264"/>
      <c r="D26" s="242"/>
      <c r="E26" s="242"/>
      <c r="F26" s="243"/>
      <c r="G26" s="381"/>
      <c r="H26" s="36">
        <f t="shared" si="4"/>
        <v>0</v>
      </c>
      <c r="I26" s="37"/>
      <c r="J26" s="37"/>
      <c r="K26" s="38"/>
      <c r="L26" s="224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5"/>
      <c r="AP26" s="225"/>
      <c r="AQ26" s="225"/>
      <c r="AR26" s="225"/>
      <c r="AS26" s="40">
        <f t="shared" si="0"/>
        <v>0</v>
      </c>
      <c r="AT26" s="224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5"/>
      <c r="BU26" s="40">
        <f t="shared" si="1"/>
        <v>0</v>
      </c>
      <c r="BV26" s="311"/>
      <c r="BW26" s="312"/>
      <c r="BX26" s="312"/>
      <c r="BY26" s="313"/>
      <c r="BZ26" s="41">
        <f t="shared" si="2"/>
        <v>0</v>
      </c>
      <c r="CA26" s="311"/>
      <c r="CB26" s="312"/>
      <c r="CC26" s="312"/>
      <c r="CD26" s="313"/>
      <c r="CE26" s="41">
        <f t="shared" si="3"/>
        <v>0</v>
      </c>
    </row>
    <row r="27" spans="1:83" s="33" customFormat="1" ht="13.5" customHeight="1">
      <c r="A27" s="34">
        <v>1</v>
      </c>
      <c r="B27" s="279">
        <v>22</v>
      </c>
      <c r="C27" s="261"/>
      <c r="D27" s="242"/>
      <c r="E27" s="242"/>
      <c r="F27" s="243"/>
      <c r="G27" s="381"/>
      <c r="H27" s="36">
        <f t="shared" si="4"/>
        <v>0</v>
      </c>
      <c r="I27" s="37"/>
      <c r="J27" s="37"/>
      <c r="K27" s="38"/>
      <c r="L27" s="224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5"/>
      <c r="AP27" s="225"/>
      <c r="AQ27" s="225"/>
      <c r="AR27" s="225"/>
      <c r="AS27" s="40">
        <f t="shared" si="0"/>
        <v>0</v>
      </c>
      <c r="AT27" s="224"/>
      <c r="AU27" s="222"/>
      <c r="AV27" s="222"/>
      <c r="AW27" s="222"/>
      <c r="AX27" s="222"/>
      <c r="AY27" s="222"/>
      <c r="AZ27" s="222"/>
      <c r="BA27" s="222"/>
      <c r="BB27" s="222"/>
      <c r="BC27" s="217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5"/>
      <c r="BU27" s="40">
        <f t="shared" si="1"/>
        <v>0</v>
      </c>
      <c r="BV27" s="311"/>
      <c r="BW27" s="312"/>
      <c r="BX27" s="312"/>
      <c r="BY27" s="313"/>
      <c r="BZ27" s="41">
        <f t="shared" si="2"/>
        <v>0</v>
      </c>
      <c r="CA27" s="311"/>
      <c r="CB27" s="312"/>
      <c r="CC27" s="312"/>
      <c r="CD27" s="313"/>
      <c r="CE27" s="41">
        <f t="shared" si="3"/>
        <v>0</v>
      </c>
    </row>
    <row r="28" spans="1:83" s="33" customFormat="1" ht="13.5" customHeight="1">
      <c r="A28" s="34">
        <v>1</v>
      </c>
      <c r="B28" s="279">
        <v>23</v>
      </c>
      <c r="C28" s="266"/>
      <c r="D28" s="236"/>
      <c r="E28" s="236"/>
      <c r="F28" s="246"/>
      <c r="G28" s="381"/>
      <c r="H28" s="36">
        <f t="shared" si="4"/>
        <v>0</v>
      </c>
      <c r="I28" s="37"/>
      <c r="J28" s="37"/>
      <c r="K28" s="38"/>
      <c r="L28" s="224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5"/>
      <c r="AP28" s="225"/>
      <c r="AQ28" s="225"/>
      <c r="AR28" s="225"/>
      <c r="AS28" s="40">
        <f t="shared" si="0"/>
        <v>0</v>
      </c>
      <c r="AT28" s="224"/>
      <c r="AU28" s="222"/>
      <c r="AV28" s="222"/>
      <c r="AW28" s="222"/>
      <c r="AX28" s="222"/>
      <c r="AY28" s="222"/>
      <c r="AZ28" s="222"/>
      <c r="BA28" s="222"/>
      <c r="BB28" s="222"/>
      <c r="BC28" s="217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5"/>
      <c r="BU28" s="40">
        <f t="shared" si="1"/>
        <v>0</v>
      </c>
      <c r="BV28" s="311"/>
      <c r="BW28" s="312"/>
      <c r="BX28" s="312"/>
      <c r="BY28" s="313"/>
      <c r="BZ28" s="41">
        <f t="shared" si="2"/>
        <v>0</v>
      </c>
      <c r="CA28" s="311"/>
      <c r="CB28" s="312"/>
      <c r="CC28" s="312"/>
      <c r="CD28" s="313"/>
      <c r="CE28" s="41">
        <f t="shared" si="3"/>
        <v>0</v>
      </c>
    </row>
    <row r="29" spans="1:83" s="33" customFormat="1" ht="13.5" customHeight="1">
      <c r="A29" s="34">
        <v>1</v>
      </c>
      <c r="B29" s="279">
        <v>24</v>
      </c>
      <c r="C29" s="262"/>
      <c r="D29" s="242"/>
      <c r="E29" s="242"/>
      <c r="F29" s="243"/>
      <c r="G29" s="381"/>
      <c r="H29" s="36">
        <f t="shared" si="4"/>
        <v>0</v>
      </c>
      <c r="I29" s="37"/>
      <c r="J29" s="37"/>
      <c r="K29" s="38"/>
      <c r="L29" s="224"/>
      <c r="M29" s="222"/>
      <c r="N29" s="222"/>
      <c r="O29" s="222"/>
      <c r="P29" s="222"/>
      <c r="Q29" s="222"/>
      <c r="R29" s="222"/>
      <c r="S29" s="222"/>
      <c r="T29" s="222"/>
      <c r="U29" s="217"/>
      <c r="V29" s="217"/>
      <c r="W29" s="217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5"/>
      <c r="AP29" s="225"/>
      <c r="AQ29" s="225"/>
      <c r="AR29" s="225"/>
      <c r="AS29" s="40">
        <f t="shared" si="0"/>
        <v>0</v>
      </c>
      <c r="AT29" s="224"/>
      <c r="AU29" s="222"/>
      <c r="AV29" s="222"/>
      <c r="AW29" s="222"/>
      <c r="AX29" s="222"/>
      <c r="AY29" s="222"/>
      <c r="AZ29" s="222"/>
      <c r="BA29" s="222"/>
      <c r="BB29" s="222"/>
      <c r="BC29" s="217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5"/>
      <c r="BU29" s="40">
        <f t="shared" si="1"/>
        <v>0</v>
      </c>
      <c r="BV29" s="311"/>
      <c r="BW29" s="312"/>
      <c r="BX29" s="312"/>
      <c r="BY29" s="313"/>
      <c r="BZ29" s="41">
        <f t="shared" si="2"/>
        <v>0</v>
      </c>
      <c r="CA29" s="311"/>
      <c r="CB29" s="312"/>
      <c r="CC29" s="312"/>
      <c r="CD29" s="313"/>
      <c r="CE29" s="41">
        <f t="shared" si="3"/>
        <v>0</v>
      </c>
    </row>
    <row r="30" spans="1:83" s="33" customFormat="1" ht="13.5" customHeight="1">
      <c r="A30" s="34">
        <v>1</v>
      </c>
      <c r="B30" s="279">
        <v>25</v>
      </c>
      <c r="C30" s="262"/>
      <c r="D30" s="242"/>
      <c r="E30" s="242"/>
      <c r="F30" s="243"/>
      <c r="G30" s="381"/>
      <c r="H30" s="36">
        <f t="shared" si="4"/>
        <v>0</v>
      </c>
      <c r="I30" s="37"/>
      <c r="J30" s="37"/>
      <c r="K30" s="38"/>
      <c r="L30" s="216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8"/>
      <c r="AP30" s="218"/>
      <c r="AQ30" s="218"/>
      <c r="AR30" s="218"/>
      <c r="AS30" s="40">
        <f t="shared" si="0"/>
        <v>0</v>
      </c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8"/>
      <c r="BU30" s="40">
        <f t="shared" si="1"/>
        <v>0</v>
      </c>
      <c r="BV30" s="314"/>
      <c r="BW30" s="315"/>
      <c r="BX30" s="315"/>
      <c r="BY30" s="316"/>
      <c r="BZ30" s="41">
        <f t="shared" si="2"/>
        <v>0</v>
      </c>
      <c r="CA30" s="314"/>
      <c r="CB30" s="315"/>
      <c r="CC30" s="315"/>
      <c r="CD30" s="316"/>
      <c r="CE30" s="41">
        <f t="shared" si="3"/>
        <v>0</v>
      </c>
    </row>
    <row r="31" spans="1:83" s="33" customFormat="1" ht="13.5" customHeight="1">
      <c r="A31" s="34">
        <v>1</v>
      </c>
      <c r="B31" s="279">
        <v>26</v>
      </c>
      <c r="C31" s="261"/>
      <c r="D31" s="242"/>
      <c r="E31" s="242"/>
      <c r="F31" s="243"/>
      <c r="G31" s="381"/>
      <c r="H31" s="36">
        <f t="shared" si="4"/>
        <v>0</v>
      </c>
      <c r="I31" s="37"/>
      <c r="J31" s="37"/>
      <c r="K31" s="38"/>
      <c r="L31" s="216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8"/>
      <c r="AP31" s="218"/>
      <c r="AQ31" s="218"/>
      <c r="AR31" s="218"/>
      <c r="AS31" s="40">
        <f t="shared" si="0"/>
        <v>0</v>
      </c>
      <c r="AT31" s="296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8"/>
      <c r="BU31" s="40">
        <f t="shared" si="1"/>
        <v>0</v>
      </c>
      <c r="BV31" s="314"/>
      <c r="BW31" s="315"/>
      <c r="BX31" s="315"/>
      <c r="BY31" s="316"/>
      <c r="BZ31" s="41">
        <f t="shared" si="2"/>
        <v>0</v>
      </c>
      <c r="CA31" s="314"/>
      <c r="CB31" s="315"/>
      <c r="CC31" s="315"/>
      <c r="CD31" s="316"/>
      <c r="CE31" s="41">
        <f t="shared" si="3"/>
        <v>0</v>
      </c>
    </row>
    <row r="32" spans="1:83" s="33" customFormat="1" ht="13.5" customHeight="1">
      <c r="A32" s="34">
        <v>1</v>
      </c>
      <c r="B32" s="279">
        <v>27</v>
      </c>
      <c r="C32" s="261"/>
      <c r="D32" s="242"/>
      <c r="E32" s="242"/>
      <c r="F32" s="243"/>
      <c r="G32" s="381"/>
      <c r="H32" s="36">
        <f t="shared" si="4"/>
        <v>0</v>
      </c>
      <c r="I32" s="37"/>
      <c r="J32" s="37"/>
      <c r="K32" s="38"/>
      <c r="L32" s="216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8"/>
      <c r="AP32" s="218"/>
      <c r="AQ32" s="218"/>
      <c r="AR32" s="218"/>
      <c r="AS32" s="40">
        <f t="shared" si="0"/>
        <v>0</v>
      </c>
      <c r="AT32" s="296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8"/>
      <c r="BU32" s="40">
        <f t="shared" si="1"/>
        <v>0</v>
      </c>
      <c r="BV32" s="314"/>
      <c r="BW32" s="315"/>
      <c r="BX32" s="315"/>
      <c r="BY32" s="316"/>
      <c r="BZ32" s="41">
        <f t="shared" si="2"/>
        <v>0</v>
      </c>
      <c r="CA32" s="314"/>
      <c r="CB32" s="315"/>
      <c r="CC32" s="315"/>
      <c r="CD32" s="316"/>
      <c r="CE32" s="41">
        <f t="shared" si="3"/>
        <v>0</v>
      </c>
    </row>
    <row r="33" spans="1:83" s="33" customFormat="1" ht="13.5" customHeight="1">
      <c r="A33" s="34">
        <v>1</v>
      </c>
      <c r="B33" s="279">
        <v>28</v>
      </c>
      <c r="C33" s="261"/>
      <c r="D33" s="228"/>
      <c r="E33" s="228"/>
      <c r="F33" s="243"/>
      <c r="G33" s="381"/>
      <c r="H33" s="36">
        <f t="shared" si="4"/>
        <v>0</v>
      </c>
      <c r="I33" s="37"/>
      <c r="J33" s="37"/>
      <c r="K33" s="38"/>
      <c r="L33" s="216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8"/>
      <c r="AP33" s="218"/>
      <c r="AQ33" s="218"/>
      <c r="AR33" s="218"/>
      <c r="AS33" s="40">
        <f t="shared" si="0"/>
        <v>0</v>
      </c>
      <c r="AT33" s="296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8"/>
      <c r="BU33" s="40">
        <f t="shared" si="1"/>
        <v>0</v>
      </c>
      <c r="BV33" s="314"/>
      <c r="BW33" s="315"/>
      <c r="BX33" s="315"/>
      <c r="BY33" s="316"/>
      <c r="BZ33" s="41">
        <f t="shared" si="2"/>
        <v>0</v>
      </c>
      <c r="CA33" s="314"/>
      <c r="CB33" s="315"/>
      <c r="CC33" s="315"/>
      <c r="CD33" s="316"/>
      <c r="CE33" s="41">
        <f t="shared" si="3"/>
        <v>0</v>
      </c>
    </row>
    <row r="34" spans="1:83" s="33" customFormat="1" ht="13.5" customHeight="1">
      <c r="A34" s="34">
        <v>1</v>
      </c>
      <c r="B34" s="279">
        <v>29</v>
      </c>
      <c r="C34" s="264"/>
      <c r="D34" s="242"/>
      <c r="E34" s="242"/>
      <c r="F34" s="243"/>
      <c r="G34" s="381"/>
      <c r="H34" s="36">
        <f t="shared" si="4"/>
        <v>0</v>
      </c>
      <c r="I34" s="45"/>
      <c r="J34" s="45"/>
      <c r="K34" s="46"/>
      <c r="L34" s="216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8"/>
      <c r="AP34" s="218"/>
      <c r="AQ34" s="218"/>
      <c r="AR34" s="218"/>
      <c r="AS34" s="40">
        <f t="shared" si="0"/>
        <v>0</v>
      </c>
      <c r="AT34" s="296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8"/>
      <c r="BU34" s="40">
        <f t="shared" si="1"/>
        <v>0</v>
      </c>
      <c r="BV34" s="314"/>
      <c r="BW34" s="315"/>
      <c r="BX34" s="315"/>
      <c r="BY34" s="316"/>
      <c r="BZ34" s="41">
        <f t="shared" si="2"/>
        <v>0</v>
      </c>
      <c r="CA34" s="314"/>
      <c r="CB34" s="315"/>
      <c r="CC34" s="315"/>
      <c r="CD34" s="316"/>
      <c r="CE34" s="41">
        <f t="shared" si="3"/>
        <v>0</v>
      </c>
    </row>
    <row r="35" spans="1:83" s="33" customFormat="1" ht="13.5" customHeight="1">
      <c r="A35" s="34">
        <v>1</v>
      </c>
      <c r="B35" s="279">
        <v>30</v>
      </c>
      <c r="C35" s="262"/>
      <c r="D35" s="242"/>
      <c r="E35" s="242"/>
      <c r="F35" s="243"/>
      <c r="G35" s="381"/>
      <c r="H35" s="36">
        <f t="shared" si="4"/>
        <v>0</v>
      </c>
      <c r="I35" s="37"/>
      <c r="J35" s="37"/>
      <c r="K35" s="38"/>
      <c r="L35" s="216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8"/>
      <c r="AP35" s="218"/>
      <c r="AQ35" s="218"/>
      <c r="AR35" s="218"/>
      <c r="AS35" s="40">
        <f t="shared" si="0"/>
        <v>0</v>
      </c>
      <c r="AT35" s="216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8"/>
      <c r="BU35" s="40">
        <f t="shared" si="1"/>
        <v>0</v>
      </c>
      <c r="BV35" s="314"/>
      <c r="BW35" s="315"/>
      <c r="BX35" s="315"/>
      <c r="BY35" s="316"/>
      <c r="BZ35" s="41">
        <f t="shared" si="2"/>
        <v>0</v>
      </c>
      <c r="CA35" s="314"/>
      <c r="CB35" s="315"/>
      <c r="CC35" s="315"/>
      <c r="CD35" s="316"/>
      <c r="CE35" s="41">
        <f t="shared" si="3"/>
        <v>0</v>
      </c>
    </row>
    <row r="36" spans="1:83" s="33" customFormat="1" ht="13.5" customHeight="1">
      <c r="A36" s="34">
        <v>1</v>
      </c>
      <c r="B36" s="279">
        <v>31</v>
      </c>
      <c r="C36" s="261"/>
      <c r="D36" s="228"/>
      <c r="E36" s="228"/>
      <c r="F36" s="229"/>
      <c r="G36" s="381"/>
      <c r="H36" s="36">
        <f t="shared" si="4"/>
        <v>0</v>
      </c>
      <c r="I36" s="37"/>
      <c r="J36" s="37"/>
      <c r="K36" s="38"/>
      <c r="L36" s="216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8"/>
      <c r="AP36" s="218"/>
      <c r="AQ36" s="218"/>
      <c r="AR36" s="218"/>
      <c r="AS36" s="40">
        <f t="shared" si="0"/>
        <v>0</v>
      </c>
      <c r="AT36" s="299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1"/>
      <c r="BU36" s="40">
        <f t="shared" si="1"/>
        <v>0</v>
      </c>
      <c r="BV36" s="314"/>
      <c r="BW36" s="315"/>
      <c r="BX36" s="315"/>
      <c r="BY36" s="316"/>
      <c r="BZ36" s="41">
        <f t="shared" si="2"/>
        <v>0</v>
      </c>
      <c r="CA36" s="314"/>
      <c r="CB36" s="315"/>
      <c r="CC36" s="315"/>
      <c r="CD36" s="316"/>
      <c r="CE36" s="41">
        <f t="shared" si="3"/>
        <v>0</v>
      </c>
    </row>
    <row r="37" spans="1:83" s="33" customFormat="1" ht="13.5" customHeight="1">
      <c r="A37" s="34">
        <v>1</v>
      </c>
      <c r="B37" s="279">
        <v>32</v>
      </c>
      <c r="C37" s="261"/>
      <c r="D37" s="228"/>
      <c r="E37" s="228"/>
      <c r="F37" s="229"/>
      <c r="G37" s="381"/>
      <c r="H37" s="36">
        <f t="shared" si="4"/>
        <v>0</v>
      </c>
      <c r="I37" s="37"/>
      <c r="J37" s="37"/>
      <c r="K37" s="38"/>
      <c r="L37" s="216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8"/>
      <c r="AP37" s="218"/>
      <c r="AQ37" s="218"/>
      <c r="AR37" s="218"/>
      <c r="AS37" s="40">
        <f t="shared" si="0"/>
        <v>0</v>
      </c>
      <c r="AT37" s="296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8"/>
      <c r="BU37" s="40">
        <f t="shared" si="1"/>
        <v>0</v>
      </c>
      <c r="BV37" s="314"/>
      <c r="BW37" s="315"/>
      <c r="BX37" s="315"/>
      <c r="BY37" s="316"/>
      <c r="BZ37" s="41">
        <f t="shared" si="2"/>
        <v>0</v>
      </c>
      <c r="CA37" s="314"/>
      <c r="CB37" s="315"/>
      <c r="CC37" s="315"/>
      <c r="CD37" s="316"/>
      <c r="CE37" s="41">
        <f t="shared" si="3"/>
        <v>0</v>
      </c>
    </row>
    <row r="38" spans="1:83" s="33" customFormat="1" ht="13.5" customHeight="1">
      <c r="A38" s="34">
        <v>1</v>
      </c>
      <c r="B38" s="279">
        <v>33</v>
      </c>
      <c r="C38" s="267"/>
      <c r="D38" s="230"/>
      <c r="E38" s="230"/>
      <c r="F38" s="231"/>
      <c r="G38" s="381"/>
      <c r="H38" s="36">
        <f t="shared" si="4"/>
        <v>0</v>
      </c>
      <c r="I38" s="37"/>
      <c r="J38" s="37"/>
      <c r="K38" s="38"/>
      <c r="L38" s="216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8"/>
      <c r="AP38" s="218"/>
      <c r="AQ38" s="218"/>
      <c r="AR38" s="218"/>
      <c r="AS38" s="40">
        <f t="shared" si="0"/>
        <v>0</v>
      </c>
      <c r="AT38" s="296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8"/>
      <c r="BU38" s="40">
        <f t="shared" si="1"/>
        <v>0</v>
      </c>
      <c r="BV38" s="314"/>
      <c r="BW38" s="315"/>
      <c r="BX38" s="315"/>
      <c r="BY38" s="316"/>
      <c r="BZ38" s="41">
        <f t="shared" si="2"/>
        <v>0</v>
      </c>
      <c r="CA38" s="314"/>
      <c r="CB38" s="315"/>
      <c r="CC38" s="315"/>
      <c r="CD38" s="316"/>
      <c r="CE38" s="41">
        <f t="shared" si="3"/>
        <v>0</v>
      </c>
    </row>
    <row r="39" spans="1:83" s="33" customFormat="1" ht="13.5" customHeight="1">
      <c r="A39" s="34">
        <v>1</v>
      </c>
      <c r="B39" s="279">
        <v>34</v>
      </c>
      <c r="C39" s="267"/>
      <c r="D39" s="230"/>
      <c r="E39" s="230"/>
      <c r="F39" s="231"/>
      <c r="G39" s="381"/>
      <c r="H39" s="36">
        <f t="shared" si="4"/>
        <v>0</v>
      </c>
      <c r="I39" s="37"/>
      <c r="J39" s="37"/>
      <c r="K39" s="38"/>
      <c r="L39" s="216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8"/>
      <c r="AP39" s="218"/>
      <c r="AQ39" s="218"/>
      <c r="AR39" s="218"/>
      <c r="AS39" s="40">
        <f t="shared" si="0"/>
        <v>0</v>
      </c>
      <c r="AT39" s="296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8"/>
      <c r="BU39" s="40">
        <f t="shared" si="1"/>
        <v>0</v>
      </c>
      <c r="BV39" s="314"/>
      <c r="BW39" s="315"/>
      <c r="BX39" s="315"/>
      <c r="BY39" s="316"/>
      <c r="BZ39" s="41">
        <f t="shared" si="2"/>
        <v>0</v>
      </c>
      <c r="CA39" s="314"/>
      <c r="CB39" s="315"/>
      <c r="CC39" s="315"/>
      <c r="CD39" s="316"/>
      <c r="CE39" s="41">
        <f t="shared" si="3"/>
        <v>0</v>
      </c>
    </row>
    <row r="40" spans="1:83" s="33" customFormat="1" ht="13.5" customHeight="1">
      <c r="A40" s="34">
        <v>1</v>
      </c>
      <c r="B40" s="279">
        <v>35</v>
      </c>
      <c r="C40" s="267"/>
      <c r="D40" s="230"/>
      <c r="E40" s="230"/>
      <c r="F40" s="231"/>
      <c r="G40" s="381"/>
      <c r="H40" s="36">
        <f t="shared" si="4"/>
        <v>0</v>
      </c>
      <c r="I40" s="37"/>
      <c r="J40" s="37"/>
      <c r="K40" s="38"/>
      <c r="L40" s="216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8"/>
      <c r="AP40" s="218"/>
      <c r="AQ40" s="218"/>
      <c r="AR40" s="218"/>
      <c r="AS40" s="40">
        <f t="shared" si="0"/>
        <v>0</v>
      </c>
      <c r="AT40" s="296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8"/>
      <c r="BU40" s="40">
        <f t="shared" si="1"/>
        <v>0</v>
      </c>
      <c r="BV40" s="314"/>
      <c r="BW40" s="315"/>
      <c r="BX40" s="315"/>
      <c r="BY40" s="316"/>
      <c r="BZ40" s="41">
        <f t="shared" si="2"/>
        <v>0</v>
      </c>
      <c r="CA40" s="314"/>
      <c r="CB40" s="315"/>
      <c r="CC40" s="315"/>
      <c r="CD40" s="316"/>
      <c r="CE40" s="41">
        <f t="shared" si="3"/>
        <v>0</v>
      </c>
    </row>
    <row r="41" spans="1:83" s="33" customFormat="1" ht="13.5" customHeight="1">
      <c r="A41" s="34">
        <v>1</v>
      </c>
      <c r="B41" s="279">
        <v>36</v>
      </c>
      <c r="C41" s="267"/>
      <c r="D41" s="230"/>
      <c r="E41" s="230"/>
      <c r="F41" s="231"/>
      <c r="G41" s="381"/>
      <c r="H41" s="36">
        <f t="shared" si="4"/>
        <v>0</v>
      </c>
      <c r="I41" s="37"/>
      <c r="J41" s="37"/>
      <c r="K41" s="38"/>
      <c r="L41" s="216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8"/>
      <c r="AP41" s="218"/>
      <c r="AQ41" s="218"/>
      <c r="AR41" s="218"/>
      <c r="AS41" s="40">
        <f t="shared" si="0"/>
        <v>0</v>
      </c>
      <c r="AT41" s="296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8"/>
      <c r="BU41" s="40">
        <f t="shared" si="1"/>
        <v>0</v>
      </c>
      <c r="BV41" s="314"/>
      <c r="BW41" s="315"/>
      <c r="BX41" s="315"/>
      <c r="BY41" s="316"/>
      <c r="BZ41" s="41">
        <f t="shared" si="2"/>
        <v>0</v>
      </c>
      <c r="CA41" s="314"/>
      <c r="CB41" s="315"/>
      <c r="CC41" s="315"/>
      <c r="CD41" s="316"/>
      <c r="CE41" s="41">
        <f t="shared" si="3"/>
        <v>0</v>
      </c>
    </row>
    <row r="42" spans="1:83" s="33" customFormat="1" ht="13.5" customHeight="1">
      <c r="A42" s="34">
        <v>1</v>
      </c>
      <c r="B42" s="279">
        <v>37</v>
      </c>
      <c r="C42" s="267"/>
      <c r="D42" s="230"/>
      <c r="E42" s="230"/>
      <c r="F42" s="231"/>
      <c r="G42" s="381"/>
      <c r="H42" s="36">
        <f t="shared" si="4"/>
        <v>0</v>
      </c>
      <c r="I42" s="37"/>
      <c r="J42" s="37"/>
      <c r="K42" s="38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8"/>
      <c r="AP42" s="218"/>
      <c r="AQ42" s="218"/>
      <c r="AR42" s="218"/>
      <c r="AS42" s="40">
        <f t="shared" si="0"/>
        <v>0</v>
      </c>
      <c r="AT42" s="296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8"/>
      <c r="BU42" s="40">
        <f t="shared" si="1"/>
        <v>0</v>
      </c>
      <c r="BV42" s="314"/>
      <c r="BW42" s="315"/>
      <c r="BX42" s="315"/>
      <c r="BY42" s="316"/>
      <c r="BZ42" s="41">
        <f t="shared" si="2"/>
        <v>0</v>
      </c>
      <c r="CA42" s="314"/>
      <c r="CB42" s="315"/>
      <c r="CC42" s="315"/>
      <c r="CD42" s="316"/>
      <c r="CE42" s="41">
        <f t="shared" si="3"/>
        <v>0</v>
      </c>
    </row>
    <row r="43" spans="1:83" s="33" customFormat="1" ht="13.5" customHeight="1">
      <c r="A43" s="34">
        <v>1</v>
      </c>
      <c r="B43" s="279">
        <v>38</v>
      </c>
      <c r="C43" s="267"/>
      <c r="D43" s="230"/>
      <c r="E43" s="230"/>
      <c r="F43" s="231"/>
      <c r="G43" s="381"/>
      <c r="H43" s="36">
        <f t="shared" si="4"/>
        <v>0</v>
      </c>
      <c r="I43" s="37"/>
      <c r="J43" s="37"/>
      <c r="K43" s="38"/>
      <c r="L43" s="216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8"/>
      <c r="AP43" s="218"/>
      <c r="AQ43" s="218"/>
      <c r="AR43" s="218"/>
      <c r="AS43" s="40">
        <f t="shared" si="0"/>
        <v>0</v>
      </c>
      <c r="AT43" s="296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8"/>
      <c r="BU43" s="40">
        <f t="shared" si="1"/>
        <v>0</v>
      </c>
      <c r="BV43" s="314"/>
      <c r="BW43" s="315"/>
      <c r="BX43" s="315"/>
      <c r="BY43" s="316"/>
      <c r="BZ43" s="41">
        <f t="shared" si="2"/>
        <v>0</v>
      </c>
      <c r="CA43" s="314"/>
      <c r="CB43" s="315"/>
      <c r="CC43" s="315"/>
      <c r="CD43" s="316"/>
      <c r="CE43" s="41">
        <f t="shared" si="3"/>
        <v>0</v>
      </c>
    </row>
    <row r="44" spans="1:83" s="33" customFormat="1" ht="13.5" customHeight="1">
      <c r="A44" s="34">
        <v>1</v>
      </c>
      <c r="B44" s="279">
        <v>39</v>
      </c>
      <c r="C44" s="267"/>
      <c r="D44" s="230"/>
      <c r="E44" s="230"/>
      <c r="F44" s="231"/>
      <c r="G44" s="381"/>
      <c r="H44" s="36">
        <f t="shared" si="4"/>
        <v>0</v>
      </c>
      <c r="I44" s="37"/>
      <c r="J44" s="37"/>
      <c r="K44" s="38"/>
      <c r="L44" s="216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8"/>
      <c r="AP44" s="218"/>
      <c r="AQ44" s="218"/>
      <c r="AR44" s="218"/>
      <c r="AS44" s="40">
        <f t="shared" si="0"/>
        <v>0</v>
      </c>
      <c r="AT44" s="296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8"/>
      <c r="BU44" s="40">
        <f t="shared" si="1"/>
        <v>0</v>
      </c>
      <c r="BV44" s="314"/>
      <c r="BW44" s="315"/>
      <c r="BX44" s="315"/>
      <c r="BY44" s="316"/>
      <c r="BZ44" s="41">
        <f t="shared" si="2"/>
        <v>0</v>
      </c>
      <c r="CA44" s="314"/>
      <c r="CB44" s="315"/>
      <c r="CC44" s="315"/>
      <c r="CD44" s="316"/>
      <c r="CE44" s="41">
        <f t="shared" si="3"/>
        <v>0</v>
      </c>
    </row>
    <row r="45" spans="1:83" s="33" customFormat="1" ht="13.5" customHeight="1">
      <c r="A45" s="34">
        <v>1</v>
      </c>
      <c r="B45" s="279">
        <v>40</v>
      </c>
      <c r="C45" s="267"/>
      <c r="D45" s="230"/>
      <c r="E45" s="230"/>
      <c r="F45" s="231"/>
      <c r="G45" s="381"/>
      <c r="H45" s="36">
        <f t="shared" si="4"/>
        <v>0</v>
      </c>
      <c r="I45" s="37"/>
      <c r="J45" s="37"/>
      <c r="K45" s="38"/>
      <c r="L45" s="216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8"/>
      <c r="AP45" s="218"/>
      <c r="AQ45" s="218"/>
      <c r="AR45" s="218"/>
      <c r="AS45" s="40">
        <f t="shared" si="0"/>
        <v>0</v>
      </c>
      <c r="AT45" s="296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8"/>
      <c r="BU45" s="40">
        <f t="shared" si="1"/>
        <v>0</v>
      </c>
      <c r="BV45" s="314"/>
      <c r="BW45" s="315"/>
      <c r="BX45" s="315"/>
      <c r="BY45" s="316"/>
      <c r="BZ45" s="41">
        <f t="shared" si="2"/>
        <v>0</v>
      </c>
      <c r="CA45" s="314"/>
      <c r="CB45" s="315"/>
      <c r="CC45" s="315"/>
      <c r="CD45" s="316"/>
      <c r="CE45" s="41">
        <f t="shared" si="3"/>
        <v>0</v>
      </c>
    </row>
    <row r="46" spans="1:83" s="33" customFormat="1" ht="13.5" customHeight="1">
      <c r="A46" s="50">
        <v>2</v>
      </c>
      <c r="B46" s="280">
        <v>1</v>
      </c>
      <c r="C46" s="264"/>
      <c r="D46" s="242"/>
      <c r="E46" s="242"/>
      <c r="F46" s="243"/>
      <c r="G46" s="381"/>
      <c r="H46" s="36">
        <f t="shared" si="4"/>
        <v>0</v>
      </c>
      <c r="I46" s="37"/>
      <c r="J46" s="37"/>
      <c r="K46" s="38"/>
      <c r="L46" s="302"/>
      <c r="M46" s="284"/>
      <c r="N46" s="284"/>
      <c r="O46" s="284"/>
      <c r="P46" s="284"/>
      <c r="Q46" s="284"/>
      <c r="R46" s="284"/>
      <c r="S46" s="284"/>
      <c r="T46" s="284"/>
      <c r="U46" s="222"/>
      <c r="V46" s="222"/>
      <c r="W46" s="222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22"/>
      <c r="AJ46" s="222"/>
      <c r="AK46" s="284"/>
      <c r="AL46" s="284"/>
      <c r="AM46" s="284"/>
      <c r="AN46" s="284"/>
      <c r="AO46" s="303"/>
      <c r="AP46" s="303"/>
      <c r="AQ46" s="303"/>
      <c r="AR46" s="303"/>
      <c r="AS46" s="40">
        <f t="shared" si="0"/>
        <v>0</v>
      </c>
      <c r="AT46" s="302"/>
      <c r="AU46" s="284"/>
      <c r="AV46" s="284"/>
      <c r="AW46" s="284"/>
      <c r="AX46" s="284"/>
      <c r="AY46" s="284"/>
      <c r="AZ46" s="284"/>
      <c r="BA46" s="284"/>
      <c r="BB46" s="284"/>
      <c r="BC46" s="285"/>
      <c r="BD46" s="284"/>
      <c r="BE46" s="284"/>
      <c r="BF46" s="284"/>
      <c r="BG46" s="284"/>
      <c r="BH46" s="284"/>
      <c r="BI46" s="284"/>
      <c r="BJ46" s="284"/>
      <c r="BK46" s="285"/>
      <c r="BL46" s="285"/>
      <c r="BM46" s="284"/>
      <c r="BN46" s="284"/>
      <c r="BO46" s="284"/>
      <c r="BP46" s="284"/>
      <c r="BQ46" s="284"/>
      <c r="BR46" s="284"/>
      <c r="BS46" s="284"/>
      <c r="BT46" s="303"/>
      <c r="BU46" s="40">
        <f t="shared" si="1"/>
        <v>0</v>
      </c>
      <c r="BV46" s="311"/>
      <c r="BW46" s="312"/>
      <c r="BX46" s="312"/>
      <c r="BY46" s="313"/>
      <c r="BZ46" s="41">
        <f t="shared" si="2"/>
        <v>0</v>
      </c>
      <c r="CA46" s="311"/>
      <c r="CB46" s="312"/>
      <c r="CC46" s="312"/>
      <c r="CD46" s="313"/>
      <c r="CE46" s="41">
        <f t="shared" si="3"/>
        <v>0</v>
      </c>
    </row>
    <row r="47" spans="1:83" s="33" customFormat="1" ht="13.5" customHeight="1">
      <c r="A47" s="50">
        <v>2</v>
      </c>
      <c r="B47" s="280">
        <v>2</v>
      </c>
      <c r="C47" s="261"/>
      <c r="D47" s="242"/>
      <c r="E47" s="242"/>
      <c r="F47" s="243"/>
      <c r="G47" s="381"/>
      <c r="H47" s="36">
        <f t="shared" si="4"/>
        <v>0</v>
      </c>
      <c r="I47" s="37"/>
      <c r="J47" s="37"/>
      <c r="K47" s="38"/>
      <c r="L47" s="295"/>
      <c r="M47" s="283"/>
      <c r="N47" s="283"/>
      <c r="O47" s="283"/>
      <c r="P47" s="283"/>
      <c r="Q47" s="283"/>
      <c r="R47" s="283"/>
      <c r="S47" s="283"/>
      <c r="T47" s="283"/>
      <c r="U47" s="222"/>
      <c r="V47" s="222"/>
      <c r="W47" s="222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22"/>
      <c r="AJ47" s="222"/>
      <c r="AK47" s="283"/>
      <c r="AL47" s="283"/>
      <c r="AM47" s="283"/>
      <c r="AN47" s="283"/>
      <c r="AO47" s="287"/>
      <c r="AP47" s="287"/>
      <c r="AQ47" s="287"/>
      <c r="AR47" s="287"/>
      <c r="AS47" s="40">
        <f t="shared" si="0"/>
        <v>0</v>
      </c>
      <c r="AT47" s="295"/>
      <c r="AU47" s="283"/>
      <c r="AV47" s="283"/>
      <c r="AW47" s="283"/>
      <c r="AX47" s="283"/>
      <c r="AY47" s="283"/>
      <c r="AZ47" s="283"/>
      <c r="BA47" s="283"/>
      <c r="BB47" s="283"/>
      <c r="BC47" s="285"/>
      <c r="BD47" s="283"/>
      <c r="BE47" s="283"/>
      <c r="BF47" s="283"/>
      <c r="BG47" s="283"/>
      <c r="BH47" s="283"/>
      <c r="BI47" s="283"/>
      <c r="BJ47" s="283"/>
      <c r="BK47" s="285"/>
      <c r="BL47" s="285"/>
      <c r="BM47" s="283"/>
      <c r="BN47" s="283"/>
      <c r="BO47" s="283"/>
      <c r="BP47" s="283"/>
      <c r="BQ47" s="283"/>
      <c r="BR47" s="283"/>
      <c r="BS47" s="283"/>
      <c r="BT47" s="287"/>
      <c r="BU47" s="40">
        <f t="shared" si="1"/>
        <v>0</v>
      </c>
      <c r="BV47" s="311"/>
      <c r="BW47" s="312"/>
      <c r="BX47" s="312"/>
      <c r="BY47" s="313"/>
      <c r="BZ47" s="41">
        <f t="shared" si="2"/>
        <v>0</v>
      </c>
      <c r="CA47" s="311"/>
      <c r="CB47" s="312"/>
      <c r="CC47" s="312"/>
      <c r="CD47" s="313"/>
      <c r="CE47" s="41">
        <f t="shared" si="3"/>
        <v>0</v>
      </c>
    </row>
    <row r="48" spans="1:83" s="33" customFormat="1" ht="13.5" customHeight="1">
      <c r="A48" s="50">
        <v>2</v>
      </c>
      <c r="B48" s="280">
        <v>3</v>
      </c>
      <c r="C48" s="264"/>
      <c r="D48" s="242"/>
      <c r="E48" s="242"/>
      <c r="F48" s="243"/>
      <c r="G48" s="381"/>
      <c r="H48" s="36">
        <f t="shared" si="4"/>
        <v>0</v>
      </c>
      <c r="I48" s="37"/>
      <c r="J48" s="37"/>
      <c r="K48" s="38"/>
      <c r="L48" s="295"/>
      <c r="M48" s="283"/>
      <c r="N48" s="283"/>
      <c r="O48" s="283"/>
      <c r="P48" s="283"/>
      <c r="Q48" s="283"/>
      <c r="R48" s="283"/>
      <c r="S48" s="283"/>
      <c r="T48" s="283"/>
      <c r="U48" s="222"/>
      <c r="V48" s="222"/>
      <c r="W48" s="222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22"/>
      <c r="AJ48" s="222"/>
      <c r="AK48" s="283"/>
      <c r="AL48" s="283"/>
      <c r="AM48" s="283"/>
      <c r="AN48" s="283"/>
      <c r="AO48" s="287"/>
      <c r="AP48" s="287"/>
      <c r="AQ48" s="287"/>
      <c r="AR48" s="287"/>
      <c r="AS48" s="40">
        <f t="shared" si="0"/>
        <v>0</v>
      </c>
      <c r="AT48" s="295"/>
      <c r="AU48" s="283"/>
      <c r="AV48" s="283"/>
      <c r="AW48" s="283"/>
      <c r="AX48" s="283"/>
      <c r="AY48" s="283"/>
      <c r="AZ48" s="283"/>
      <c r="BA48" s="283"/>
      <c r="BB48" s="283"/>
      <c r="BC48" s="285"/>
      <c r="BD48" s="283"/>
      <c r="BE48" s="283"/>
      <c r="BF48" s="283"/>
      <c r="BG48" s="283"/>
      <c r="BH48" s="283"/>
      <c r="BI48" s="283"/>
      <c r="BJ48" s="283"/>
      <c r="BK48" s="285"/>
      <c r="BL48" s="285"/>
      <c r="BM48" s="283"/>
      <c r="BN48" s="283"/>
      <c r="BO48" s="283"/>
      <c r="BP48" s="283"/>
      <c r="BQ48" s="283"/>
      <c r="BR48" s="283"/>
      <c r="BS48" s="283"/>
      <c r="BT48" s="287"/>
      <c r="BU48" s="40">
        <f t="shared" si="1"/>
        <v>0</v>
      </c>
      <c r="BV48" s="311"/>
      <c r="BW48" s="312"/>
      <c r="BX48" s="312"/>
      <c r="BY48" s="313"/>
      <c r="BZ48" s="41">
        <f t="shared" si="2"/>
        <v>0</v>
      </c>
      <c r="CA48" s="311"/>
      <c r="CB48" s="312"/>
      <c r="CC48" s="312"/>
      <c r="CD48" s="313"/>
      <c r="CE48" s="41">
        <f t="shared" si="3"/>
        <v>0</v>
      </c>
    </row>
    <row r="49" spans="1:83" s="33" customFormat="1" ht="13.5" customHeight="1">
      <c r="A49" s="50">
        <v>2</v>
      </c>
      <c r="B49" s="280">
        <v>4</v>
      </c>
      <c r="C49" s="267"/>
      <c r="D49" s="226"/>
      <c r="E49" s="226"/>
      <c r="F49" s="247"/>
      <c r="G49" s="381"/>
      <c r="H49" s="36">
        <f t="shared" si="4"/>
        <v>0</v>
      </c>
      <c r="I49" s="37"/>
      <c r="J49" s="37"/>
      <c r="K49" s="38"/>
      <c r="L49" s="295"/>
      <c r="M49" s="283"/>
      <c r="N49" s="283"/>
      <c r="O49" s="283"/>
      <c r="P49" s="283"/>
      <c r="Q49" s="283"/>
      <c r="R49" s="283"/>
      <c r="S49" s="283"/>
      <c r="T49" s="283"/>
      <c r="U49" s="222"/>
      <c r="V49" s="222"/>
      <c r="W49" s="222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22"/>
      <c r="AJ49" s="222"/>
      <c r="AK49" s="283"/>
      <c r="AL49" s="283"/>
      <c r="AM49" s="283"/>
      <c r="AN49" s="283"/>
      <c r="AO49" s="287"/>
      <c r="AP49" s="287"/>
      <c r="AQ49" s="287"/>
      <c r="AR49" s="287"/>
      <c r="AS49" s="40">
        <f t="shared" si="0"/>
        <v>0</v>
      </c>
      <c r="AT49" s="295"/>
      <c r="AU49" s="283"/>
      <c r="AV49" s="283"/>
      <c r="AW49" s="283"/>
      <c r="AX49" s="283"/>
      <c r="AY49" s="283"/>
      <c r="AZ49" s="283"/>
      <c r="BA49" s="283"/>
      <c r="BB49" s="283"/>
      <c r="BC49" s="222"/>
      <c r="BD49" s="283"/>
      <c r="BE49" s="283"/>
      <c r="BF49" s="283"/>
      <c r="BG49" s="283"/>
      <c r="BH49" s="283"/>
      <c r="BI49" s="283"/>
      <c r="BJ49" s="283"/>
      <c r="BK49" s="222"/>
      <c r="BL49" s="222"/>
      <c r="BM49" s="283"/>
      <c r="BN49" s="283"/>
      <c r="BO49" s="283"/>
      <c r="BP49" s="283"/>
      <c r="BQ49" s="283"/>
      <c r="BR49" s="283"/>
      <c r="BS49" s="283"/>
      <c r="BT49" s="287"/>
      <c r="BU49" s="40">
        <f t="shared" si="1"/>
        <v>0</v>
      </c>
      <c r="BV49" s="311"/>
      <c r="BW49" s="312"/>
      <c r="BX49" s="312"/>
      <c r="BY49" s="313"/>
      <c r="BZ49" s="41">
        <f t="shared" si="2"/>
        <v>0</v>
      </c>
      <c r="CA49" s="311"/>
      <c r="CB49" s="312"/>
      <c r="CC49" s="312"/>
      <c r="CD49" s="313"/>
      <c r="CE49" s="41">
        <f t="shared" si="3"/>
        <v>0</v>
      </c>
    </row>
    <row r="50" spans="1:83" s="33" customFormat="1" ht="13.5" customHeight="1">
      <c r="A50" s="50">
        <v>2</v>
      </c>
      <c r="B50" s="280">
        <v>5</v>
      </c>
      <c r="C50" s="268"/>
      <c r="D50" s="242"/>
      <c r="E50" s="242"/>
      <c r="F50" s="243"/>
      <c r="G50" s="381"/>
      <c r="H50" s="36">
        <f t="shared" si="4"/>
        <v>0</v>
      </c>
      <c r="I50" s="37"/>
      <c r="J50" s="37"/>
      <c r="K50" s="38"/>
      <c r="L50" s="295"/>
      <c r="M50" s="283"/>
      <c r="N50" s="283"/>
      <c r="O50" s="283"/>
      <c r="P50" s="283"/>
      <c r="Q50" s="283"/>
      <c r="R50" s="283"/>
      <c r="S50" s="283"/>
      <c r="T50" s="283"/>
      <c r="U50" s="222"/>
      <c r="V50" s="222"/>
      <c r="W50" s="222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20"/>
      <c r="AJ50" s="220"/>
      <c r="AK50" s="283"/>
      <c r="AL50" s="283"/>
      <c r="AM50" s="283"/>
      <c r="AN50" s="283"/>
      <c r="AO50" s="287"/>
      <c r="AP50" s="287"/>
      <c r="AQ50" s="287"/>
      <c r="AR50" s="287"/>
      <c r="AS50" s="40">
        <f t="shared" si="0"/>
        <v>0</v>
      </c>
      <c r="AT50" s="295"/>
      <c r="AU50" s="283"/>
      <c r="AV50" s="283"/>
      <c r="AW50" s="283"/>
      <c r="AX50" s="283"/>
      <c r="AY50" s="283"/>
      <c r="AZ50" s="283"/>
      <c r="BA50" s="283"/>
      <c r="BB50" s="283"/>
      <c r="BC50" s="222"/>
      <c r="BD50" s="283"/>
      <c r="BE50" s="283"/>
      <c r="BF50" s="283"/>
      <c r="BG50" s="283"/>
      <c r="BH50" s="283"/>
      <c r="BI50" s="283"/>
      <c r="BJ50" s="283"/>
      <c r="BK50" s="220"/>
      <c r="BL50" s="220"/>
      <c r="BM50" s="283"/>
      <c r="BN50" s="283"/>
      <c r="BO50" s="283"/>
      <c r="BP50" s="283"/>
      <c r="BQ50" s="283"/>
      <c r="BR50" s="283"/>
      <c r="BS50" s="283"/>
      <c r="BT50" s="287"/>
      <c r="BU50" s="40">
        <f t="shared" si="1"/>
        <v>0</v>
      </c>
      <c r="BV50" s="311"/>
      <c r="BW50" s="312"/>
      <c r="BX50" s="312"/>
      <c r="BY50" s="313"/>
      <c r="BZ50" s="41">
        <f t="shared" si="2"/>
        <v>0</v>
      </c>
      <c r="CA50" s="311"/>
      <c r="CB50" s="312"/>
      <c r="CC50" s="312"/>
      <c r="CD50" s="313"/>
      <c r="CE50" s="41">
        <f t="shared" si="3"/>
        <v>0</v>
      </c>
    </row>
    <row r="51" spans="1:83" s="33" customFormat="1" ht="13.5" customHeight="1">
      <c r="A51" s="50">
        <v>2</v>
      </c>
      <c r="B51" s="280">
        <v>6</v>
      </c>
      <c r="C51" s="268"/>
      <c r="D51" s="242"/>
      <c r="E51" s="242"/>
      <c r="F51" s="243"/>
      <c r="G51" s="381"/>
      <c r="H51" s="36">
        <f t="shared" si="4"/>
        <v>0</v>
      </c>
      <c r="I51" s="37"/>
      <c r="J51" s="37"/>
      <c r="K51" s="38"/>
      <c r="L51" s="295"/>
      <c r="M51" s="283"/>
      <c r="N51" s="283"/>
      <c r="O51" s="283"/>
      <c r="P51" s="283"/>
      <c r="Q51" s="283"/>
      <c r="R51" s="283"/>
      <c r="S51" s="283"/>
      <c r="T51" s="283"/>
      <c r="U51" s="220"/>
      <c r="V51" s="220"/>
      <c r="W51" s="220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20"/>
      <c r="AJ51" s="220"/>
      <c r="AK51" s="283"/>
      <c r="AL51" s="283"/>
      <c r="AM51" s="283"/>
      <c r="AN51" s="283"/>
      <c r="AO51" s="287"/>
      <c r="AP51" s="287"/>
      <c r="AQ51" s="287"/>
      <c r="AR51" s="287"/>
      <c r="AS51" s="40">
        <f t="shared" si="0"/>
        <v>0</v>
      </c>
      <c r="AT51" s="304"/>
      <c r="AU51" s="286"/>
      <c r="AV51" s="286"/>
      <c r="AW51" s="286"/>
      <c r="AX51" s="286"/>
      <c r="AY51" s="286"/>
      <c r="AZ51" s="286"/>
      <c r="BA51" s="286"/>
      <c r="BB51" s="286"/>
      <c r="BC51" s="220"/>
      <c r="BD51" s="283"/>
      <c r="BE51" s="283"/>
      <c r="BF51" s="283"/>
      <c r="BG51" s="283"/>
      <c r="BH51" s="283"/>
      <c r="BI51" s="283"/>
      <c r="BJ51" s="283"/>
      <c r="BK51" s="220"/>
      <c r="BL51" s="220"/>
      <c r="BM51" s="283"/>
      <c r="BN51" s="286"/>
      <c r="BO51" s="286"/>
      <c r="BP51" s="286"/>
      <c r="BQ51" s="286"/>
      <c r="BR51" s="286"/>
      <c r="BS51" s="286"/>
      <c r="BT51" s="305"/>
      <c r="BU51" s="40">
        <f t="shared" si="1"/>
        <v>0</v>
      </c>
      <c r="BV51" s="311"/>
      <c r="BW51" s="312"/>
      <c r="BX51" s="312"/>
      <c r="BY51" s="313"/>
      <c r="BZ51" s="41">
        <f t="shared" si="2"/>
        <v>0</v>
      </c>
      <c r="CA51" s="311"/>
      <c r="CB51" s="312"/>
      <c r="CC51" s="312"/>
      <c r="CD51" s="313"/>
      <c r="CE51" s="41">
        <f t="shared" si="3"/>
        <v>0</v>
      </c>
    </row>
    <row r="52" spans="1:83" s="33" customFormat="1" ht="13.5" customHeight="1">
      <c r="A52" s="50">
        <v>2</v>
      </c>
      <c r="B52" s="280">
        <v>7</v>
      </c>
      <c r="C52" s="268"/>
      <c r="D52" s="242"/>
      <c r="E52" s="242"/>
      <c r="F52" s="243"/>
      <c r="G52" s="381"/>
      <c r="H52" s="36">
        <f t="shared" si="4"/>
        <v>0</v>
      </c>
      <c r="I52" s="37"/>
      <c r="J52" s="51"/>
      <c r="K52" s="52"/>
      <c r="L52" s="295"/>
      <c r="M52" s="283"/>
      <c r="N52" s="283"/>
      <c r="O52" s="283"/>
      <c r="P52" s="283"/>
      <c r="Q52" s="283"/>
      <c r="R52" s="283"/>
      <c r="S52" s="283"/>
      <c r="T52" s="283"/>
      <c r="U52" s="217"/>
      <c r="V52" s="217"/>
      <c r="W52" s="217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22"/>
      <c r="AJ52" s="222"/>
      <c r="AK52" s="283"/>
      <c r="AL52" s="283"/>
      <c r="AM52" s="283"/>
      <c r="AN52" s="283"/>
      <c r="AO52" s="287"/>
      <c r="AP52" s="287"/>
      <c r="AQ52" s="287"/>
      <c r="AR52" s="287"/>
      <c r="AS52" s="40">
        <f t="shared" si="0"/>
        <v>0</v>
      </c>
      <c r="AT52" s="295"/>
      <c r="AU52" s="283"/>
      <c r="AV52" s="283"/>
      <c r="AW52" s="283"/>
      <c r="AX52" s="283"/>
      <c r="AY52" s="283"/>
      <c r="AZ52" s="283"/>
      <c r="BA52" s="283"/>
      <c r="BB52" s="283"/>
      <c r="BC52" s="217"/>
      <c r="BD52" s="283"/>
      <c r="BE52" s="283"/>
      <c r="BF52" s="283"/>
      <c r="BG52" s="283"/>
      <c r="BH52" s="283"/>
      <c r="BI52" s="283"/>
      <c r="BJ52" s="283"/>
      <c r="BK52" s="222"/>
      <c r="BL52" s="222"/>
      <c r="BM52" s="283"/>
      <c r="BN52" s="283"/>
      <c r="BO52" s="283"/>
      <c r="BP52" s="283"/>
      <c r="BQ52" s="283"/>
      <c r="BR52" s="283"/>
      <c r="BS52" s="283"/>
      <c r="BT52" s="287"/>
      <c r="BU52" s="40">
        <f t="shared" si="1"/>
        <v>0</v>
      </c>
      <c r="BV52" s="311"/>
      <c r="BW52" s="312"/>
      <c r="BX52" s="312"/>
      <c r="BY52" s="313"/>
      <c r="BZ52" s="41">
        <f t="shared" si="2"/>
        <v>0</v>
      </c>
      <c r="CA52" s="311"/>
      <c r="CB52" s="312"/>
      <c r="CC52" s="312"/>
      <c r="CD52" s="313"/>
      <c r="CE52" s="41">
        <f t="shared" si="3"/>
        <v>0</v>
      </c>
    </row>
    <row r="53" spans="1:83" s="33" customFormat="1" ht="13.5" customHeight="1">
      <c r="A53" s="50">
        <v>2</v>
      </c>
      <c r="B53" s="280">
        <v>8</v>
      </c>
      <c r="C53" s="268"/>
      <c r="D53" s="242"/>
      <c r="E53" s="242"/>
      <c r="F53" s="243"/>
      <c r="G53" s="381"/>
      <c r="H53" s="36">
        <f t="shared" si="4"/>
        <v>0</v>
      </c>
      <c r="I53" s="51"/>
      <c r="J53" s="51"/>
      <c r="K53" s="52"/>
      <c r="L53" s="295"/>
      <c r="M53" s="283"/>
      <c r="N53" s="283"/>
      <c r="O53" s="283"/>
      <c r="P53" s="283"/>
      <c r="Q53" s="283"/>
      <c r="R53" s="283"/>
      <c r="S53" s="283"/>
      <c r="T53" s="283"/>
      <c r="U53" s="222"/>
      <c r="V53" s="222"/>
      <c r="W53" s="222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22"/>
      <c r="AJ53" s="222"/>
      <c r="AK53" s="283"/>
      <c r="AL53" s="283"/>
      <c r="AM53" s="283"/>
      <c r="AN53" s="283"/>
      <c r="AO53" s="287"/>
      <c r="AP53" s="287"/>
      <c r="AQ53" s="287"/>
      <c r="AR53" s="287"/>
      <c r="AS53" s="40">
        <f t="shared" si="0"/>
        <v>0</v>
      </c>
      <c r="AT53" s="295"/>
      <c r="AU53" s="283"/>
      <c r="AV53" s="283"/>
      <c r="AW53" s="283"/>
      <c r="AX53" s="283"/>
      <c r="AY53" s="283"/>
      <c r="AZ53" s="283"/>
      <c r="BA53" s="283"/>
      <c r="BB53" s="283"/>
      <c r="BC53" s="222"/>
      <c r="BD53" s="283"/>
      <c r="BE53" s="283"/>
      <c r="BF53" s="283"/>
      <c r="BG53" s="283"/>
      <c r="BH53" s="283"/>
      <c r="BI53" s="283"/>
      <c r="BJ53" s="283"/>
      <c r="BK53" s="222"/>
      <c r="BL53" s="222"/>
      <c r="BM53" s="283"/>
      <c r="BN53" s="283"/>
      <c r="BO53" s="283"/>
      <c r="BP53" s="283"/>
      <c r="BQ53" s="283"/>
      <c r="BR53" s="283"/>
      <c r="BS53" s="283"/>
      <c r="BT53" s="287"/>
      <c r="BU53" s="40">
        <f t="shared" si="1"/>
        <v>0</v>
      </c>
      <c r="BV53" s="311"/>
      <c r="BW53" s="312"/>
      <c r="BX53" s="312"/>
      <c r="BY53" s="313"/>
      <c r="BZ53" s="41">
        <f t="shared" si="2"/>
        <v>0</v>
      </c>
      <c r="CA53" s="311"/>
      <c r="CB53" s="312"/>
      <c r="CC53" s="312"/>
      <c r="CD53" s="313"/>
      <c r="CE53" s="41">
        <f t="shared" si="3"/>
        <v>0</v>
      </c>
    </row>
    <row r="54" spans="1:83" s="33" customFormat="1" ht="13.5" customHeight="1">
      <c r="A54" s="50">
        <v>2</v>
      </c>
      <c r="B54" s="280">
        <v>9</v>
      </c>
      <c r="C54" s="264"/>
      <c r="D54" s="242"/>
      <c r="E54" s="242"/>
      <c r="F54" s="243"/>
      <c r="G54" s="381"/>
      <c r="H54" s="36">
        <f t="shared" si="4"/>
        <v>0</v>
      </c>
      <c r="I54" s="51"/>
      <c r="J54" s="53"/>
      <c r="K54" s="54"/>
      <c r="L54" s="295"/>
      <c r="M54" s="283"/>
      <c r="N54" s="283"/>
      <c r="O54" s="283"/>
      <c r="P54" s="283"/>
      <c r="Q54" s="283"/>
      <c r="R54" s="283"/>
      <c r="S54" s="283"/>
      <c r="T54" s="283"/>
      <c r="U54" s="222"/>
      <c r="V54" s="222"/>
      <c r="W54" s="222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22"/>
      <c r="AJ54" s="222"/>
      <c r="AK54" s="283"/>
      <c r="AL54" s="283"/>
      <c r="AM54" s="283"/>
      <c r="AN54" s="283"/>
      <c r="AO54" s="287"/>
      <c r="AP54" s="287"/>
      <c r="AQ54" s="287"/>
      <c r="AR54" s="287"/>
      <c r="AS54" s="40">
        <f t="shared" si="0"/>
        <v>0</v>
      </c>
      <c r="AT54" s="304"/>
      <c r="AU54" s="286"/>
      <c r="AV54" s="286"/>
      <c r="AW54" s="286"/>
      <c r="AX54" s="286"/>
      <c r="AY54" s="286"/>
      <c r="AZ54" s="286"/>
      <c r="BA54" s="286"/>
      <c r="BB54" s="286"/>
      <c r="BC54" s="222"/>
      <c r="BD54" s="283"/>
      <c r="BE54" s="283"/>
      <c r="BF54" s="283"/>
      <c r="BG54" s="283"/>
      <c r="BH54" s="283"/>
      <c r="BI54" s="283"/>
      <c r="BJ54" s="283"/>
      <c r="BK54" s="222"/>
      <c r="BL54" s="222"/>
      <c r="BM54" s="283"/>
      <c r="BN54" s="286"/>
      <c r="BO54" s="286"/>
      <c r="BP54" s="286"/>
      <c r="BQ54" s="286"/>
      <c r="BR54" s="286"/>
      <c r="BS54" s="286"/>
      <c r="BT54" s="305"/>
      <c r="BU54" s="40">
        <f t="shared" si="1"/>
        <v>0</v>
      </c>
      <c r="BV54" s="311"/>
      <c r="BW54" s="312"/>
      <c r="BX54" s="312"/>
      <c r="BY54" s="313"/>
      <c r="BZ54" s="41">
        <f t="shared" si="2"/>
        <v>0</v>
      </c>
      <c r="CA54" s="311"/>
      <c r="CB54" s="312"/>
      <c r="CC54" s="312"/>
      <c r="CD54" s="313"/>
      <c r="CE54" s="41">
        <f t="shared" si="3"/>
        <v>0</v>
      </c>
    </row>
    <row r="55" spans="1:83" s="33" customFormat="1" ht="13.5" customHeight="1">
      <c r="A55" s="50">
        <v>2</v>
      </c>
      <c r="B55" s="280">
        <v>10</v>
      </c>
      <c r="C55" s="268"/>
      <c r="D55" s="242"/>
      <c r="E55" s="242"/>
      <c r="F55" s="243"/>
      <c r="G55" s="381"/>
      <c r="H55" s="36">
        <f t="shared" si="4"/>
        <v>0</v>
      </c>
      <c r="I55" s="53"/>
      <c r="J55" s="53"/>
      <c r="K55" s="54"/>
      <c r="L55" s="295"/>
      <c r="M55" s="283"/>
      <c r="N55" s="283"/>
      <c r="O55" s="283"/>
      <c r="P55" s="283"/>
      <c r="Q55" s="283"/>
      <c r="R55" s="283"/>
      <c r="S55" s="283"/>
      <c r="T55" s="283"/>
      <c r="U55" s="222"/>
      <c r="V55" s="222"/>
      <c r="W55" s="222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22"/>
      <c r="AJ55" s="222"/>
      <c r="AK55" s="283"/>
      <c r="AL55" s="283"/>
      <c r="AM55" s="283"/>
      <c r="AN55" s="283"/>
      <c r="AO55" s="287"/>
      <c r="AP55" s="287"/>
      <c r="AQ55" s="287"/>
      <c r="AR55" s="287"/>
      <c r="AS55" s="40">
        <f t="shared" si="0"/>
        <v>0</v>
      </c>
      <c r="AT55" s="295"/>
      <c r="AU55" s="283"/>
      <c r="AV55" s="283"/>
      <c r="AW55" s="283"/>
      <c r="AX55" s="283"/>
      <c r="AY55" s="283"/>
      <c r="AZ55" s="283"/>
      <c r="BA55" s="283"/>
      <c r="BB55" s="283"/>
      <c r="BC55" s="222"/>
      <c r="BD55" s="283"/>
      <c r="BE55" s="283"/>
      <c r="BF55" s="283"/>
      <c r="BG55" s="283"/>
      <c r="BH55" s="283"/>
      <c r="BI55" s="283"/>
      <c r="BJ55" s="283"/>
      <c r="BK55" s="222"/>
      <c r="BL55" s="222"/>
      <c r="BM55" s="283"/>
      <c r="BN55" s="283"/>
      <c r="BO55" s="283"/>
      <c r="BP55" s="283"/>
      <c r="BQ55" s="283"/>
      <c r="BR55" s="283"/>
      <c r="BS55" s="283"/>
      <c r="BT55" s="287"/>
      <c r="BU55" s="40">
        <f t="shared" si="1"/>
        <v>0</v>
      </c>
      <c r="BV55" s="311"/>
      <c r="BW55" s="312"/>
      <c r="BX55" s="312"/>
      <c r="BY55" s="313"/>
      <c r="BZ55" s="41">
        <f t="shared" si="2"/>
        <v>0</v>
      </c>
      <c r="CA55" s="311"/>
      <c r="CB55" s="312"/>
      <c r="CC55" s="312"/>
      <c r="CD55" s="313"/>
      <c r="CE55" s="41">
        <f t="shared" si="3"/>
        <v>0</v>
      </c>
    </row>
    <row r="56" spans="1:83" s="33" customFormat="1" ht="13.5" customHeight="1">
      <c r="A56" s="50">
        <v>2</v>
      </c>
      <c r="B56" s="280">
        <v>11</v>
      </c>
      <c r="C56" s="239"/>
      <c r="D56" s="248"/>
      <c r="E56" s="248"/>
      <c r="F56" s="249"/>
      <c r="G56" s="381"/>
      <c r="H56" s="36">
        <f t="shared" si="4"/>
        <v>0</v>
      </c>
      <c r="I56" s="53"/>
      <c r="J56" s="53"/>
      <c r="K56" s="54"/>
      <c r="L56" s="295"/>
      <c r="M56" s="283"/>
      <c r="N56" s="283"/>
      <c r="O56" s="283"/>
      <c r="P56" s="283"/>
      <c r="Q56" s="283"/>
      <c r="R56" s="283"/>
      <c r="S56" s="283"/>
      <c r="T56" s="283"/>
      <c r="U56" s="222"/>
      <c r="V56" s="222"/>
      <c r="W56" s="222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22"/>
      <c r="AJ56" s="222"/>
      <c r="AK56" s="283"/>
      <c r="AL56" s="283"/>
      <c r="AM56" s="283"/>
      <c r="AN56" s="283"/>
      <c r="AO56" s="287"/>
      <c r="AP56" s="287"/>
      <c r="AQ56" s="287"/>
      <c r="AR56" s="287"/>
      <c r="AS56" s="40">
        <f t="shared" si="0"/>
        <v>0</v>
      </c>
      <c r="AT56" s="295"/>
      <c r="AU56" s="283"/>
      <c r="AV56" s="283"/>
      <c r="AW56" s="283"/>
      <c r="AX56" s="283"/>
      <c r="AY56" s="283"/>
      <c r="AZ56" s="283"/>
      <c r="BA56" s="283"/>
      <c r="BB56" s="283"/>
      <c r="BC56" s="222"/>
      <c r="BD56" s="283"/>
      <c r="BE56" s="283"/>
      <c r="BF56" s="283"/>
      <c r="BG56" s="283"/>
      <c r="BH56" s="283"/>
      <c r="BI56" s="283"/>
      <c r="BJ56" s="283"/>
      <c r="BK56" s="222"/>
      <c r="BL56" s="222"/>
      <c r="BM56" s="283"/>
      <c r="BN56" s="283"/>
      <c r="BO56" s="283"/>
      <c r="BP56" s="283"/>
      <c r="BQ56" s="283"/>
      <c r="BR56" s="283"/>
      <c r="BS56" s="283"/>
      <c r="BT56" s="287"/>
      <c r="BU56" s="40">
        <f t="shared" si="1"/>
        <v>0</v>
      </c>
      <c r="BV56" s="311"/>
      <c r="BW56" s="312"/>
      <c r="BX56" s="312"/>
      <c r="BY56" s="313"/>
      <c r="BZ56" s="41">
        <f t="shared" si="2"/>
        <v>0</v>
      </c>
      <c r="CA56" s="311"/>
      <c r="CB56" s="312"/>
      <c r="CC56" s="312"/>
      <c r="CD56" s="313"/>
      <c r="CE56" s="41">
        <f t="shared" si="3"/>
        <v>0</v>
      </c>
    </row>
    <row r="57" spans="1:83" s="33" customFormat="1" ht="13.5" customHeight="1">
      <c r="A57" s="50">
        <v>2</v>
      </c>
      <c r="B57" s="280">
        <v>12</v>
      </c>
      <c r="C57" s="264"/>
      <c r="D57" s="242"/>
      <c r="E57" s="242"/>
      <c r="F57" s="243"/>
      <c r="G57" s="381"/>
      <c r="H57" s="36">
        <f t="shared" si="4"/>
        <v>0</v>
      </c>
      <c r="I57" s="53"/>
      <c r="J57" s="51"/>
      <c r="K57" s="52"/>
      <c r="L57" s="295"/>
      <c r="M57" s="283"/>
      <c r="N57" s="283"/>
      <c r="O57" s="283"/>
      <c r="P57" s="283"/>
      <c r="Q57" s="283"/>
      <c r="R57" s="283"/>
      <c r="S57" s="283"/>
      <c r="T57" s="283"/>
      <c r="U57" s="222"/>
      <c r="V57" s="222"/>
      <c r="W57" s="222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22"/>
      <c r="AJ57" s="222"/>
      <c r="AK57" s="283"/>
      <c r="AL57" s="283"/>
      <c r="AM57" s="283"/>
      <c r="AN57" s="283"/>
      <c r="AO57" s="287"/>
      <c r="AP57" s="287"/>
      <c r="AQ57" s="287"/>
      <c r="AR57" s="287"/>
      <c r="AS57" s="40">
        <f t="shared" si="0"/>
        <v>0</v>
      </c>
      <c r="AT57" s="304"/>
      <c r="AU57" s="286"/>
      <c r="AV57" s="286"/>
      <c r="AW57" s="286"/>
      <c r="AX57" s="286"/>
      <c r="AY57" s="286"/>
      <c r="AZ57" s="286"/>
      <c r="BA57" s="286"/>
      <c r="BB57" s="286"/>
      <c r="BC57" s="222"/>
      <c r="BD57" s="283"/>
      <c r="BE57" s="283"/>
      <c r="BF57" s="283"/>
      <c r="BG57" s="283"/>
      <c r="BH57" s="283"/>
      <c r="BI57" s="283"/>
      <c r="BJ57" s="283"/>
      <c r="BK57" s="222"/>
      <c r="BL57" s="222"/>
      <c r="BM57" s="283"/>
      <c r="BN57" s="286"/>
      <c r="BO57" s="286"/>
      <c r="BP57" s="286"/>
      <c r="BQ57" s="286"/>
      <c r="BR57" s="286"/>
      <c r="BS57" s="286"/>
      <c r="BT57" s="305"/>
      <c r="BU57" s="40">
        <f t="shared" si="1"/>
        <v>0</v>
      </c>
      <c r="BV57" s="311"/>
      <c r="BW57" s="312"/>
      <c r="BX57" s="312"/>
      <c r="BY57" s="313"/>
      <c r="BZ57" s="41">
        <f t="shared" si="2"/>
        <v>0</v>
      </c>
      <c r="CA57" s="311"/>
      <c r="CB57" s="312"/>
      <c r="CC57" s="312"/>
      <c r="CD57" s="313"/>
      <c r="CE57" s="41">
        <f t="shared" si="3"/>
        <v>0</v>
      </c>
    </row>
    <row r="58" spans="1:83" s="33" customFormat="1" ht="13.5" customHeight="1">
      <c r="A58" s="50">
        <v>2</v>
      </c>
      <c r="B58" s="280">
        <v>13</v>
      </c>
      <c r="C58" s="268"/>
      <c r="D58" s="242"/>
      <c r="E58" s="242"/>
      <c r="F58" s="243"/>
      <c r="G58" s="381"/>
      <c r="H58" s="36">
        <f t="shared" si="4"/>
        <v>0</v>
      </c>
      <c r="I58" s="51"/>
      <c r="J58" s="53"/>
      <c r="K58" s="54"/>
      <c r="L58" s="295"/>
      <c r="M58" s="283"/>
      <c r="N58" s="283"/>
      <c r="O58" s="283"/>
      <c r="P58" s="283"/>
      <c r="Q58" s="283"/>
      <c r="R58" s="283"/>
      <c r="S58" s="283"/>
      <c r="T58" s="283"/>
      <c r="U58" s="222"/>
      <c r="V58" s="222"/>
      <c r="W58" s="222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22"/>
      <c r="AJ58" s="222"/>
      <c r="AK58" s="283"/>
      <c r="AL58" s="283"/>
      <c r="AM58" s="283"/>
      <c r="AN58" s="283"/>
      <c r="AO58" s="287"/>
      <c r="AP58" s="287"/>
      <c r="AQ58" s="287"/>
      <c r="AR58" s="287"/>
      <c r="AS58" s="40">
        <f t="shared" si="0"/>
        <v>0</v>
      </c>
      <c r="AT58" s="304"/>
      <c r="AU58" s="286"/>
      <c r="AV58" s="286"/>
      <c r="AW58" s="286"/>
      <c r="AX58" s="286"/>
      <c r="AY58" s="286"/>
      <c r="AZ58" s="286"/>
      <c r="BA58" s="286"/>
      <c r="BB58" s="286"/>
      <c r="BC58" s="222"/>
      <c r="BD58" s="283"/>
      <c r="BE58" s="283"/>
      <c r="BF58" s="283"/>
      <c r="BG58" s="283"/>
      <c r="BH58" s="283"/>
      <c r="BI58" s="283"/>
      <c r="BJ58" s="283"/>
      <c r="BK58" s="222"/>
      <c r="BL58" s="222"/>
      <c r="BM58" s="283"/>
      <c r="BN58" s="286"/>
      <c r="BO58" s="286"/>
      <c r="BP58" s="286"/>
      <c r="BQ58" s="286"/>
      <c r="BR58" s="286"/>
      <c r="BS58" s="286"/>
      <c r="BT58" s="305"/>
      <c r="BU58" s="40">
        <f t="shared" si="1"/>
        <v>0</v>
      </c>
      <c r="BV58" s="311"/>
      <c r="BW58" s="312"/>
      <c r="BX58" s="312"/>
      <c r="BY58" s="313"/>
      <c r="BZ58" s="41">
        <f t="shared" si="2"/>
        <v>0</v>
      </c>
      <c r="CA58" s="311"/>
      <c r="CB58" s="312"/>
      <c r="CC58" s="312"/>
      <c r="CD58" s="313"/>
      <c r="CE58" s="41">
        <f t="shared" si="3"/>
        <v>0</v>
      </c>
    </row>
    <row r="59" spans="1:83" s="33" customFormat="1" ht="13.5" customHeight="1">
      <c r="A59" s="50">
        <v>2</v>
      </c>
      <c r="B59" s="280">
        <v>14</v>
      </c>
      <c r="C59" s="268"/>
      <c r="D59" s="242"/>
      <c r="E59" s="242"/>
      <c r="F59" s="243"/>
      <c r="G59" s="381"/>
      <c r="H59" s="36">
        <f t="shared" si="4"/>
        <v>0</v>
      </c>
      <c r="I59" s="53"/>
      <c r="J59" s="55"/>
      <c r="K59" s="56"/>
      <c r="L59" s="295"/>
      <c r="M59" s="283"/>
      <c r="N59" s="283"/>
      <c r="O59" s="283"/>
      <c r="P59" s="283"/>
      <c r="Q59" s="283"/>
      <c r="R59" s="283"/>
      <c r="S59" s="283"/>
      <c r="T59" s="283"/>
      <c r="U59" s="222"/>
      <c r="V59" s="222"/>
      <c r="W59" s="222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22"/>
      <c r="AJ59" s="222"/>
      <c r="AK59" s="283"/>
      <c r="AL59" s="283"/>
      <c r="AM59" s="283"/>
      <c r="AN59" s="283"/>
      <c r="AO59" s="287"/>
      <c r="AP59" s="287"/>
      <c r="AQ59" s="287"/>
      <c r="AR59" s="287"/>
      <c r="AS59" s="40">
        <f t="shared" si="0"/>
        <v>0</v>
      </c>
      <c r="AT59" s="304"/>
      <c r="AU59" s="286"/>
      <c r="AV59" s="286"/>
      <c r="AW59" s="286"/>
      <c r="AX59" s="286"/>
      <c r="AY59" s="286"/>
      <c r="AZ59" s="286"/>
      <c r="BA59" s="286"/>
      <c r="BB59" s="286"/>
      <c r="BC59" s="222"/>
      <c r="BD59" s="283"/>
      <c r="BE59" s="283"/>
      <c r="BF59" s="283"/>
      <c r="BG59" s="283"/>
      <c r="BH59" s="283"/>
      <c r="BI59" s="283"/>
      <c r="BJ59" s="283"/>
      <c r="BK59" s="222"/>
      <c r="BL59" s="222"/>
      <c r="BM59" s="283"/>
      <c r="BN59" s="286"/>
      <c r="BO59" s="286"/>
      <c r="BP59" s="286"/>
      <c r="BQ59" s="286"/>
      <c r="BR59" s="286"/>
      <c r="BS59" s="286"/>
      <c r="BT59" s="305"/>
      <c r="BU59" s="40">
        <f t="shared" si="1"/>
        <v>0</v>
      </c>
      <c r="BV59" s="311"/>
      <c r="BW59" s="312"/>
      <c r="BX59" s="312"/>
      <c r="BY59" s="313"/>
      <c r="BZ59" s="41">
        <f t="shared" si="2"/>
        <v>0</v>
      </c>
      <c r="CA59" s="311"/>
      <c r="CB59" s="312"/>
      <c r="CC59" s="312"/>
      <c r="CD59" s="313"/>
      <c r="CE59" s="41">
        <f t="shared" si="3"/>
        <v>0</v>
      </c>
    </row>
    <row r="60" spans="1:83" s="33" customFormat="1" ht="13.5" customHeight="1">
      <c r="A60" s="50">
        <v>2</v>
      </c>
      <c r="B60" s="280">
        <v>15</v>
      </c>
      <c r="C60" s="268"/>
      <c r="D60" s="242"/>
      <c r="E60" s="242"/>
      <c r="F60" s="243"/>
      <c r="G60" s="381"/>
      <c r="H60" s="36">
        <f t="shared" si="4"/>
        <v>0</v>
      </c>
      <c r="I60" s="55"/>
      <c r="J60" s="55"/>
      <c r="K60" s="56"/>
      <c r="L60" s="295"/>
      <c r="M60" s="283"/>
      <c r="N60" s="283"/>
      <c r="O60" s="283"/>
      <c r="P60" s="283"/>
      <c r="Q60" s="283"/>
      <c r="R60" s="283"/>
      <c r="S60" s="283"/>
      <c r="T60" s="283"/>
      <c r="U60" s="220"/>
      <c r="V60" s="220"/>
      <c r="W60" s="220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22"/>
      <c r="AJ60" s="222"/>
      <c r="AK60" s="283"/>
      <c r="AL60" s="283"/>
      <c r="AM60" s="283"/>
      <c r="AN60" s="283"/>
      <c r="AO60" s="287"/>
      <c r="AP60" s="287"/>
      <c r="AQ60" s="287"/>
      <c r="AR60" s="287"/>
      <c r="AS60" s="40">
        <f t="shared" si="0"/>
        <v>0</v>
      </c>
      <c r="AT60" s="304"/>
      <c r="AU60" s="286"/>
      <c r="AV60" s="286"/>
      <c r="AW60" s="286"/>
      <c r="AX60" s="286"/>
      <c r="AY60" s="286"/>
      <c r="AZ60" s="286"/>
      <c r="BA60" s="286"/>
      <c r="BB60" s="286"/>
      <c r="BC60" s="220"/>
      <c r="BD60" s="283"/>
      <c r="BE60" s="283"/>
      <c r="BF60" s="283"/>
      <c r="BG60" s="283"/>
      <c r="BH60" s="283"/>
      <c r="BI60" s="283"/>
      <c r="BJ60" s="283"/>
      <c r="BK60" s="222"/>
      <c r="BL60" s="222"/>
      <c r="BM60" s="283"/>
      <c r="BN60" s="286"/>
      <c r="BO60" s="286"/>
      <c r="BP60" s="286"/>
      <c r="BQ60" s="286"/>
      <c r="BR60" s="286"/>
      <c r="BS60" s="286"/>
      <c r="BT60" s="305"/>
      <c r="BU60" s="40">
        <f t="shared" si="1"/>
        <v>0</v>
      </c>
      <c r="BV60" s="311"/>
      <c r="BW60" s="312"/>
      <c r="BX60" s="312"/>
      <c r="BY60" s="313"/>
      <c r="BZ60" s="41">
        <f t="shared" si="2"/>
        <v>0</v>
      </c>
      <c r="CA60" s="311"/>
      <c r="CB60" s="312"/>
      <c r="CC60" s="312"/>
      <c r="CD60" s="313"/>
      <c r="CE60" s="41">
        <f t="shared" si="3"/>
        <v>0</v>
      </c>
    </row>
    <row r="61" spans="1:83" s="33" customFormat="1" ht="13.5" customHeight="1">
      <c r="A61" s="50">
        <v>2</v>
      </c>
      <c r="B61" s="280">
        <v>16</v>
      </c>
      <c r="C61" s="268"/>
      <c r="D61" s="242"/>
      <c r="E61" s="242"/>
      <c r="F61" s="243"/>
      <c r="G61" s="381"/>
      <c r="H61" s="36">
        <f t="shared" si="4"/>
        <v>0</v>
      </c>
      <c r="I61" s="55"/>
      <c r="J61" s="57"/>
      <c r="K61" s="58"/>
      <c r="L61" s="295"/>
      <c r="M61" s="283"/>
      <c r="N61" s="283"/>
      <c r="O61" s="283"/>
      <c r="P61" s="283"/>
      <c r="Q61" s="283"/>
      <c r="R61" s="283"/>
      <c r="S61" s="283"/>
      <c r="T61" s="283"/>
      <c r="U61" s="220"/>
      <c r="V61" s="220"/>
      <c r="W61" s="220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22"/>
      <c r="AJ61" s="222"/>
      <c r="AK61" s="283"/>
      <c r="AL61" s="283"/>
      <c r="AM61" s="283"/>
      <c r="AN61" s="283"/>
      <c r="AO61" s="287"/>
      <c r="AP61" s="287"/>
      <c r="AQ61" s="287"/>
      <c r="AR61" s="287"/>
      <c r="AS61" s="40">
        <f t="shared" si="0"/>
        <v>0</v>
      </c>
      <c r="AT61" s="283"/>
      <c r="AU61" s="283"/>
      <c r="AV61" s="283"/>
      <c r="AW61" s="283"/>
      <c r="AX61" s="287"/>
      <c r="AY61" s="287"/>
      <c r="AZ61" s="286"/>
      <c r="BA61" s="286"/>
      <c r="BB61" s="286"/>
      <c r="BC61" s="217"/>
      <c r="BD61" s="283"/>
      <c r="BE61" s="283"/>
      <c r="BF61" s="283"/>
      <c r="BG61" s="283"/>
      <c r="BH61" s="283"/>
      <c r="BI61" s="283"/>
      <c r="BJ61" s="283"/>
      <c r="BK61" s="222"/>
      <c r="BL61" s="222"/>
      <c r="BM61" s="283"/>
      <c r="BN61" s="286"/>
      <c r="BO61" s="286"/>
      <c r="BP61" s="286"/>
      <c r="BQ61" s="286"/>
      <c r="BR61" s="286"/>
      <c r="BS61" s="286"/>
      <c r="BT61" s="305"/>
      <c r="BU61" s="40">
        <f t="shared" si="1"/>
        <v>0</v>
      </c>
      <c r="BV61" s="311"/>
      <c r="BW61" s="312"/>
      <c r="BX61" s="312"/>
      <c r="BY61" s="313"/>
      <c r="BZ61" s="41">
        <f t="shared" si="2"/>
        <v>0</v>
      </c>
      <c r="CA61" s="311"/>
      <c r="CB61" s="312"/>
      <c r="CC61" s="312"/>
      <c r="CD61" s="313"/>
      <c r="CE61" s="41">
        <f t="shared" si="3"/>
        <v>0</v>
      </c>
    </row>
    <row r="62" spans="1:83" s="33" customFormat="1" ht="13.5" customHeight="1">
      <c r="A62" s="50">
        <v>2</v>
      </c>
      <c r="B62" s="280">
        <v>17</v>
      </c>
      <c r="C62" s="268"/>
      <c r="D62" s="242"/>
      <c r="E62" s="242"/>
      <c r="F62" s="243"/>
      <c r="G62" s="381"/>
      <c r="H62" s="36">
        <f t="shared" si="4"/>
        <v>0</v>
      </c>
      <c r="I62" s="57"/>
      <c r="J62" s="59"/>
      <c r="K62" s="60"/>
      <c r="L62" s="295"/>
      <c r="M62" s="283"/>
      <c r="N62" s="283"/>
      <c r="O62" s="283"/>
      <c r="P62" s="283"/>
      <c r="Q62" s="283"/>
      <c r="R62" s="283"/>
      <c r="S62" s="283"/>
      <c r="T62" s="283"/>
      <c r="U62" s="217"/>
      <c r="V62" s="217"/>
      <c r="W62" s="217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22"/>
      <c r="AJ62" s="222"/>
      <c r="AK62" s="283"/>
      <c r="AL62" s="283"/>
      <c r="AM62" s="283"/>
      <c r="AN62" s="283"/>
      <c r="AO62" s="287"/>
      <c r="AP62" s="287"/>
      <c r="AQ62" s="287"/>
      <c r="AR62" s="287"/>
      <c r="AS62" s="40">
        <f t="shared" si="0"/>
        <v>0</v>
      </c>
      <c r="AT62" s="304"/>
      <c r="AU62" s="286"/>
      <c r="AV62" s="286"/>
      <c r="AW62" s="286"/>
      <c r="AX62" s="286"/>
      <c r="AY62" s="286"/>
      <c r="AZ62" s="286"/>
      <c r="BA62" s="286"/>
      <c r="BB62" s="286"/>
      <c r="BC62" s="222"/>
      <c r="BD62" s="283"/>
      <c r="BE62" s="283"/>
      <c r="BF62" s="283"/>
      <c r="BG62" s="283"/>
      <c r="BH62" s="283"/>
      <c r="BI62" s="283"/>
      <c r="BJ62" s="283"/>
      <c r="BK62" s="222"/>
      <c r="BL62" s="222"/>
      <c r="BM62" s="283"/>
      <c r="BN62" s="286"/>
      <c r="BO62" s="286"/>
      <c r="BP62" s="286"/>
      <c r="BQ62" s="286"/>
      <c r="BR62" s="286"/>
      <c r="BS62" s="286"/>
      <c r="BT62" s="305"/>
      <c r="BU62" s="40">
        <f t="shared" si="1"/>
        <v>0</v>
      </c>
      <c r="BV62" s="311"/>
      <c r="BW62" s="312"/>
      <c r="BX62" s="312"/>
      <c r="BY62" s="313"/>
      <c r="BZ62" s="41">
        <f t="shared" si="2"/>
        <v>0</v>
      </c>
      <c r="CA62" s="311"/>
      <c r="CB62" s="312"/>
      <c r="CC62" s="312"/>
      <c r="CD62" s="313"/>
      <c r="CE62" s="41">
        <f t="shared" si="3"/>
        <v>0</v>
      </c>
    </row>
    <row r="63" spans="1:83" s="33" customFormat="1" ht="13.5" customHeight="1">
      <c r="A63" s="50">
        <v>2</v>
      </c>
      <c r="B63" s="280">
        <v>18</v>
      </c>
      <c r="C63" s="268"/>
      <c r="D63" s="242"/>
      <c r="E63" s="242"/>
      <c r="F63" s="243"/>
      <c r="G63" s="381"/>
      <c r="H63" s="36">
        <f t="shared" si="4"/>
        <v>0</v>
      </c>
      <c r="I63" s="59"/>
      <c r="J63" s="59"/>
      <c r="K63" s="60"/>
      <c r="L63" s="219"/>
      <c r="M63" s="220"/>
      <c r="N63" s="220"/>
      <c r="O63" s="220"/>
      <c r="P63" s="220"/>
      <c r="Q63" s="220"/>
      <c r="R63" s="220"/>
      <c r="S63" s="220"/>
      <c r="T63" s="220"/>
      <c r="U63" s="222"/>
      <c r="V63" s="222"/>
      <c r="W63" s="222"/>
      <c r="X63" s="220"/>
      <c r="Y63" s="220"/>
      <c r="Z63" s="220"/>
      <c r="AA63" s="220"/>
      <c r="AB63" s="220"/>
      <c r="AC63" s="220"/>
      <c r="AD63" s="220"/>
      <c r="AE63" s="220"/>
      <c r="AF63" s="220"/>
      <c r="AG63" s="283"/>
      <c r="AH63" s="283"/>
      <c r="AI63" s="222"/>
      <c r="AJ63" s="222"/>
      <c r="AK63" s="220"/>
      <c r="AL63" s="220"/>
      <c r="AM63" s="220"/>
      <c r="AN63" s="220"/>
      <c r="AO63" s="221"/>
      <c r="AP63" s="221"/>
      <c r="AQ63" s="221"/>
      <c r="AR63" s="221"/>
      <c r="AS63" s="40">
        <f t="shared" si="0"/>
        <v>0</v>
      </c>
      <c r="AT63" s="219"/>
      <c r="AU63" s="220"/>
      <c r="AV63" s="220"/>
      <c r="AW63" s="220"/>
      <c r="AX63" s="220"/>
      <c r="AY63" s="220"/>
      <c r="AZ63" s="220"/>
      <c r="BA63" s="220"/>
      <c r="BB63" s="220"/>
      <c r="BC63" s="222"/>
      <c r="BD63" s="220"/>
      <c r="BE63" s="220"/>
      <c r="BF63" s="220"/>
      <c r="BG63" s="220"/>
      <c r="BH63" s="220"/>
      <c r="BI63" s="220"/>
      <c r="BJ63" s="283"/>
      <c r="BK63" s="222"/>
      <c r="BL63" s="222"/>
      <c r="BM63" s="220"/>
      <c r="BN63" s="220"/>
      <c r="BO63" s="220"/>
      <c r="BP63" s="220"/>
      <c r="BQ63" s="220"/>
      <c r="BR63" s="220"/>
      <c r="BS63" s="220"/>
      <c r="BT63" s="221"/>
      <c r="BU63" s="40">
        <f t="shared" si="1"/>
        <v>0</v>
      </c>
      <c r="BV63" s="311"/>
      <c r="BW63" s="312"/>
      <c r="BX63" s="312"/>
      <c r="BY63" s="313"/>
      <c r="BZ63" s="41">
        <f t="shared" si="2"/>
        <v>0</v>
      </c>
      <c r="CA63" s="311"/>
      <c r="CB63" s="312"/>
      <c r="CC63" s="312"/>
      <c r="CD63" s="313"/>
      <c r="CE63" s="41">
        <f t="shared" si="3"/>
        <v>0</v>
      </c>
    </row>
    <row r="64" spans="1:83" s="33" customFormat="1" ht="13.5" customHeight="1">
      <c r="A64" s="50">
        <v>2</v>
      </c>
      <c r="B64" s="280">
        <v>19</v>
      </c>
      <c r="C64" s="268"/>
      <c r="D64" s="242"/>
      <c r="E64" s="242"/>
      <c r="F64" s="243"/>
      <c r="G64" s="381"/>
      <c r="H64" s="36">
        <f t="shared" si="4"/>
        <v>0</v>
      </c>
      <c r="I64" s="59"/>
      <c r="J64" s="59"/>
      <c r="K64" s="60"/>
      <c r="L64" s="295"/>
      <c r="M64" s="283"/>
      <c r="N64" s="283"/>
      <c r="O64" s="283"/>
      <c r="P64" s="283"/>
      <c r="Q64" s="283"/>
      <c r="R64" s="283"/>
      <c r="S64" s="283"/>
      <c r="T64" s="283"/>
      <c r="U64" s="222"/>
      <c r="V64" s="222"/>
      <c r="W64" s="222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22"/>
      <c r="AJ64" s="222"/>
      <c r="AK64" s="283"/>
      <c r="AL64" s="283"/>
      <c r="AM64" s="283"/>
      <c r="AN64" s="283"/>
      <c r="AO64" s="287"/>
      <c r="AP64" s="287"/>
      <c r="AQ64" s="287"/>
      <c r="AR64" s="286"/>
      <c r="AS64" s="40">
        <f t="shared" si="0"/>
        <v>0</v>
      </c>
      <c r="AT64" s="286"/>
      <c r="AU64" s="286"/>
      <c r="AV64" s="286"/>
      <c r="AW64" s="286"/>
      <c r="AX64" s="286"/>
      <c r="AY64" s="286"/>
      <c r="AZ64" s="286"/>
      <c r="BA64" s="286"/>
      <c r="BB64" s="286"/>
      <c r="BC64" s="285"/>
      <c r="BD64" s="286"/>
      <c r="BE64" s="286"/>
      <c r="BF64" s="286"/>
      <c r="BG64" s="286"/>
      <c r="BH64" s="286"/>
      <c r="BI64" s="286"/>
      <c r="BJ64" s="286"/>
      <c r="BK64" s="285"/>
      <c r="BL64" s="285"/>
      <c r="BM64" s="286"/>
      <c r="BN64" s="286"/>
      <c r="BO64" s="286"/>
      <c r="BP64" s="286"/>
      <c r="BQ64" s="286"/>
      <c r="BR64" s="286"/>
      <c r="BS64" s="286"/>
      <c r="BT64" s="287"/>
      <c r="BU64" s="40">
        <f t="shared" si="1"/>
        <v>0</v>
      </c>
      <c r="BV64" s="311"/>
      <c r="BW64" s="312"/>
      <c r="BX64" s="312"/>
      <c r="BY64" s="313"/>
      <c r="BZ64" s="41">
        <f t="shared" si="2"/>
        <v>0</v>
      </c>
      <c r="CA64" s="311"/>
      <c r="CB64" s="312"/>
      <c r="CC64" s="312"/>
      <c r="CD64" s="313"/>
      <c r="CE64" s="41">
        <f t="shared" si="3"/>
        <v>0</v>
      </c>
    </row>
    <row r="65" spans="1:83" s="33" customFormat="1" ht="13.5" customHeight="1">
      <c r="A65" s="50">
        <v>2</v>
      </c>
      <c r="B65" s="280">
        <v>20</v>
      </c>
      <c r="C65" s="264"/>
      <c r="D65" s="242"/>
      <c r="E65" s="242"/>
      <c r="F65" s="243"/>
      <c r="G65" s="381"/>
      <c r="H65" s="36">
        <f t="shared" si="4"/>
        <v>0</v>
      </c>
      <c r="I65" s="59"/>
      <c r="J65" s="37"/>
      <c r="K65" s="38"/>
      <c r="L65" s="295"/>
      <c r="M65" s="283"/>
      <c r="N65" s="283"/>
      <c r="O65" s="283"/>
      <c r="P65" s="283"/>
      <c r="Q65" s="283"/>
      <c r="R65" s="283"/>
      <c r="S65" s="283"/>
      <c r="T65" s="283"/>
      <c r="U65" s="222"/>
      <c r="V65" s="222"/>
      <c r="W65" s="222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20"/>
      <c r="AJ65" s="220"/>
      <c r="AK65" s="283"/>
      <c r="AL65" s="283"/>
      <c r="AM65" s="283"/>
      <c r="AN65" s="283"/>
      <c r="AO65" s="287"/>
      <c r="AP65" s="287"/>
      <c r="AQ65" s="287"/>
      <c r="AR65" s="286"/>
      <c r="AS65" s="40">
        <f t="shared" si="0"/>
        <v>0</v>
      </c>
      <c r="AT65" s="286"/>
      <c r="AU65" s="286"/>
      <c r="AV65" s="286"/>
      <c r="AW65" s="286"/>
      <c r="AX65" s="286"/>
      <c r="AY65" s="286"/>
      <c r="AZ65" s="286"/>
      <c r="BA65" s="286"/>
      <c r="BB65" s="286"/>
      <c r="BC65" s="285"/>
      <c r="BD65" s="286"/>
      <c r="BE65" s="286"/>
      <c r="BF65" s="286"/>
      <c r="BG65" s="286"/>
      <c r="BH65" s="286"/>
      <c r="BI65" s="286"/>
      <c r="BJ65" s="286"/>
      <c r="BK65" s="285"/>
      <c r="BL65" s="285"/>
      <c r="BM65" s="286"/>
      <c r="BN65" s="286"/>
      <c r="BO65" s="286"/>
      <c r="BP65" s="286"/>
      <c r="BQ65" s="286"/>
      <c r="BR65" s="286"/>
      <c r="BS65" s="286"/>
      <c r="BT65" s="287"/>
      <c r="BU65" s="40">
        <f t="shared" si="1"/>
        <v>0</v>
      </c>
      <c r="BV65" s="311"/>
      <c r="BW65" s="312"/>
      <c r="BX65" s="312"/>
      <c r="BY65" s="313"/>
      <c r="BZ65" s="41">
        <f t="shared" si="2"/>
        <v>0</v>
      </c>
      <c r="CA65" s="311"/>
      <c r="CB65" s="312"/>
      <c r="CC65" s="312"/>
      <c r="CD65" s="313"/>
      <c r="CE65" s="41">
        <f t="shared" si="3"/>
        <v>0</v>
      </c>
    </row>
    <row r="66" spans="1:83" s="33" customFormat="1" ht="13.5" customHeight="1">
      <c r="A66" s="50">
        <v>2</v>
      </c>
      <c r="B66" s="280">
        <v>21</v>
      </c>
      <c r="C66" s="264"/>
      <c r="D66" s="242"/>
      <c r="E66" s="242"/>
      <c r="F66" s="243"/>
      <c r="G66" s="381"/>
      <c r="H66" s="36">
        <f t="shared" si="4"/>
        <v>0</v>
      </c>
      <c r="I66" s="37"/>
      <c r="J66" s="61"/>
      <c r="K66" s="62"/>
      <c r="L66" s="295"/>
      <c r="M66" s="283"/>
      <c r="N66" s="283"/>
      <c r="O66" s="283"/>
      <c r="P66" s="283"/>
      <c r="Q66" s="283"/>
      <c r="R66" s="283"/>
      <c r="S66" s="283"/>
      <c r="T66" s="283"/>
      <c r="U66" s="222"/>
      <c r="V66" s="222"/>
      <c r="W66" s="222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20"/>
      <c r="AJ66" s="220"/>
      <c r="AK66" s="283"/>
      <c r="AL66" s="283"/>
      <c r="AM66" s="283"/>
      <c r="AN66" s="283"/>
      <c r="AO66" s="287"/>
      <c r="AP66" s="287"/>
      <c r="AQ66" s="287"/>
      <c r="AR66" s="286"/>
      <c r="AS66" s="40">
        <f t="shared" si="0"/>
        <v>0</v>
      </c>
      <c r="AT66" s="286"/>
      <c r="AU66" s="286"/>
      <c r="AV66" s="286"/>
      <c r="AW66" s="286"/>
      <c r="AX66" s="286"/>
      <c r="AY66" s="286"/>
      <c r="AZ66" s="286"/>
      <c r="BA66" s="286"/>
      <c r="BB66" s="286"/>
      <c r="BC66" s="285"/>
      <c r="BD66" s="286"/>
      <c r="BE66" s="286"/>
      <c r="BF66" s="286"/>
      <c r="BG66" s="286"/>
      <c r="BH66" s="286"/>
      <c r="BI66" s="286"/>
      <c r="BJ66" s="286"/>
      <c r="BK66" s="220"/>
      <c r="BL66" s="220"/>
      <c r="BM66" s="286"/>
      <c r="BN66" s="286"/>
      <c r="BO66" s="286"/>
      <c r="BP66" s="286"/>
      <c r="BQ66" s="286"/>
      <c r="BR66" s="286"/>
      <c r="BS66" s="286"/>
      <c r="BT66" s="287"/>
      <c r="BU66" s="40">
        <f t="shared" si="1"/>
        <v>0</v>
      </c>
      <c r="BV66" s="311"/>
      <c r="BW66" s="312"/>
      <c r="BX66" s="312"/>
      <c r="BY66" s="313"/>
      <c r="BZ66" s="41">
        <f t="shared" si="2"/>
        <v>0</v>
      </c>
      <c r="CA66" s="311"/>
      <c r="CB66" s="312"/>
      <c r="CC66" s="312"/>
      <c r="CD66" s="313"/>
      <c r="CE66" s="41">
        <f t="shared" si="3"/>
        <v>0</v>
      </c>
    </row>
    <row r="67" spans="1:83" s="33" customFormat="1" ht="13.5" customHeight="1">
      <c r="A67" s="50">
        <v>2</v>
      </c>
      <c r="B67" s="280">
        <v>22</v>
      </c>
      <c r="C67" s="268"/>
      <c r="D67" s="242"/>
      <c r="E67" s="242"/>
      <c r="F67" s="243"/>
      <c r="G67" s="381"/>
      <c r="H67" s="36">
        <f t="shared" si="4"/>
        <v>0</v>
      </c>
      <c r="I67" s="61"/>
      <c r="J67" s="37"/>
      <c r="K67" s="38"/>
      <c r="L67" s="295"/>
      <c r="M67" s="283"/>
      <c r="N67" s="283"/>
      <c r="O67" s="283"/>
      <c r="P67" s="283"/>
      <c r="Q67" s="283"/>
      <c r="R67" s="283"/>
      <c r="S67" s="283"/>
      <c r="T67" s="283"/>
      <c r="U67" s="220"/>
      <c r="V67" s="220"/>
      <c r="W67" s="220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20"/>
      <c r="AJ67" s="220"/>
      <c r="AK67" s="283"/>
      <c r="AL67" s="283"/>
      <c r="AM67" s="283"/>
      <c r="AN67" s="283"/>
      <c r="AO67" s="287"/>
      <c r="AP67" s="287"/>
      <c r="AQ67" s="287"/>
      <c r="AR67" s="286"/>
      <c r="AS67" s="40">
        <f t="shared" si="0"/>
        <v>0</v>
      </c>
      <c r="AT67" s="286"/>
      <c r="AU67" s="286"/>
      <c r="AV67" s="286"/>
      <c r="AW67" s="286"/>
      <c r="AX67" s="286"/>
      <c r="AY67" s="286"/>
      <c r="AZ67" s="286"/>
      <c r="BA67" s="286"/>
      <c r="BB67" s="286"/>
      <c r="BC67" s="285"/>
      <c r="BD67" s="286"/>
      <c r="BE67" s="286"/>
      <c r="BF67" s="286"/>
      <c r="BG67" s="286"/>
      <c r="BH67" s="286"/>
      <c r="BI67" s="286"/>
      <c r="BJ67" s="286"/>
      <c r="BK67" s="220"/>
      <c r="BL67" s="220"/>
      <c r="BM67" s="286"/>
      <c r="BN67" s="286"/>
      <c r="BO67" s="286"/>
      <c r="BP67" s="286"/>
      <c r="BQ67" s="286"/>
      <c r="BR67" s="286"/>
      <c r="BS67" s="286"/>
      <c r="BT67" s="287"/>
      <c r="BU67" s="40">
        <f t="shared" si="1"/>
        <v>0</v>
      </c>
      <c r="BV67" s="311"/>
      <c r="BW67" s="312"/>
      <c r="BX67" s="312"/>
      <c r="BY67" s="313"/>
      <c r="BZ67" s="41">
        <f t="shared" si="2"/>
        <v>0</v>
      </c>
      <c r="CA67" s="311"/>
      <c r="CB67" s="312"/>
      <c r="CC67" s="312"/>
      <c r="CD67" s="313"/>
      <c r="CE67" s="41">
        <f t="shared" si="3"/>
        <v>0</v>
      </c>
    </row>
    <row r="68" spans="1:83" s="33" customFormat="1" ht="13.5" customHeight="1">
      <c r="A68" s="50">
        <v>2</v>
      </c>
      <c r="B68" s="280">
        <v>23</v>
      </c>
      <c r="C68" s="268"/>
      <c r="D68" s="242"/>
      <c r="E68" s="242"/>
      <c r="F68" s="243"/>
      <c r="G68" s="381"/>
      <c r="H68" s="36">
        <f t="shared" si="4"/>
        <v>0</v>
      </c>
      <c r="I68" s="37"/>
      <c r="J68" s="37"/>
      <c r="K68" s="38"/>
      <c r="L68" s="295"/>
      <c r="M68" s="283"/>
      <c r="N68" s="283"/>
      <c r="O68" s="283"/>
      <c r="P68" s="283"/>
      <c r="Q68" s="283"/>
      <c r="R68" s="283"/>
      <c r="S68" s="283"/>
      <c r="T68" s="283"/>
      <c r="U68" s="222"/>
      <c r="V68" s="222"/>
      <c r="W68" s="222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20"/>
      <c r="AJ68" s="220"/>
      <c r="AK68" s="283"/>
      <c r="AL68" s="283"/>
      <c r="AM68" s="283"/>
      <c r="AN68" s="283"/>
      <c r="AO68" s="287"/>
      <c r="AP68" s="287"/>
      <c r="AQ68" s="287"/>
      <c r="AR68" s="286"/>
      <c r="AS68" s="40">
        <f t="shared" si="0"/>
        <v>0</v>
      </c>
      <c r="AT68" s="286"/>
      <c r="AU68" s="286"/>
      <c r="AV68" s="286"/>
      <c r="AW68" s="286"/>
      <c r="AX68" s="286"/>
      <c r="AY68" s="286"/>
      <c r="AZ68" s="286"/>
      <c r="BA68" s="286"/>
      <c r="BB68" s="286"/>
      <c r="BC68" s="285"/>
      <c r="BD68" s="286"/>
      <c r="BE68" s="286"/>
      <c r="BF68" s="286"/>
      <c r="BG68" s="286"/>
      <c r="BH68" s="286"/>
      <c r="BI68" s="286"/>
      <c r="BJ68" s="286"/>
      <c r="BK68" s="220"/>
      <c r="BL68" s="220"/>
      <c r="BM68" s="286"/>
      <c r="BN68" s="286"/>
      <c r="BO68" s="286"/>
      <c r="BP68" s="286"/>
      <c r="BQ68" s="286"/>
      <c r="BR68" s="286"/>
      <c r="BS68" s="286"/>
      <c r="BT68" s="287"/>
      <c r="BU68" s="40">
        <f t="shared" si="1"/>
        <v>0</v>
      </c>
      <c r="BV68" s="311"/>
      <c r="BW68" s="312"/>
      <c r="BX68" s="312"/>
      <c r="BY68" s="313"/>
      <c r="BZ68" s="41">
        <f t="shared" si="2"/>
        <v>0</v>
      </c>
      <c r="CA68" s="311"/>
      <c r="CB68" s="312"/>
      <c r="CC68" s="312"/>
      <c r="CD68" s="313"/>
      <c r="CE68" s="41">
        <f t="shared" si="3"/>
        <v>0</v>
      </c>
    </row>
    <row r="69" spans="1:83" s="33" customFormat="1" ht="13.5" customHeight="1">
      <c r="A69" s="50">
        <v>2</v>
      </c>
      <c r="B69" s="280">
        <v>24</v>
      </c>
      <c r="C69" s="268"/>
      <c r="D69" s="242"/>
      <c r="E69" s="242"/>
      <c r="F69" s="243"/>
      <c r="G69" s="381"/>
      <c r="H69" s="36">
        <f t="shared" si="4"/>
        <v>0</v>
      </c>
      <c r="I69" s="61"/>
      <c r="J69" s="61"/>
      <c r="K69" s="62"/>
      <c r="L69" s="219"/>
      <c r="M69" s="220"/>
      <c r="N69" s="220"/>
      <c r="O69" s="220"/>
      <c r="P69" s="220"/>
      <c r="Q69" s="220"/>
      <c r="R69" s="220"/>
      <c r="S69" s="220"/>
      <c r="T69" s="220"/>
      <c r="U69" s="222"/>
      <c r="V69" s="222"/>
      <c r="W69" s="222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1"/>
      <c r="AP69" s="221"/>
      <c r="AQ69" s="221"/>
      <c r="AR69" s="221"/>
      <c r="AS69" s="40">
        <f t="shared" si="0"/>
        <v>0</v>
      </c>
      <c r="AT69" s="219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1"/>
      <c r="BU69" s="40">
        <f t="shared" si="1"/>
        <v>0</v>
      </c>
      <c r="BV69" s="314"/>
      <c r="BW69" s="315"/>
      <c r="BX69" s="315"/>
      <c r="BY69" s="316"/>
      <c r="BZ69" s="41">
        <f t="shared" si="2"/>
        <v>0</v>
      </c>
      <c r="CA69" s="314"/>
      <c r="CB69" s="315"/>
      <c r="CC69" s="315"/>
      <c r="CD69" s="316"/>
      <c r="CE69" s="41">
        <f t="shared" si="3"/>
        <v>0</v>
      </c>
    </row>
    <row r="70" spans="1:83" s="33" customFormat="1" ht="13.5" customHeight="1">
      <c r="A70" s="50">
        <v>2</v>
      </c>
      <c r="B70" s="280">
        <v>25</v>
      </c>
      <c r="C70" s="268"/>
      <c r="D70" s="242"/>
      <c r="E70" s="242"/>
      <c r="F70" s="243"/>
      <c r="G70" s="381"/>
      <c r="H70" s="36">
        <f t="shared" si="4"/>
        <v>0</v>
      </c>
      <c r="I70" s="61"/>
      <c r="J70" s="61"/>
      <c r="K70" s="62"/>
      <c r="L70" s="219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1"/>
      <c r="AP70" s="221"/>
      <c r="AQ70" s="221"/>
      <c r="AR70" s="221"/>
      <c r="AS70" s="40">
        <f aca="true" t="shared" si="5" ref="AS70:AS133">COUNT(L70:AR70)</f>
        <v>0</v>
      </c>
      <c r="AT70" s="219"/>
      <c r="AU70" s="220"/>
      <c r="AV70" s="220"/>
      <c r="AW70" s="220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90"/>
      <c r="BU70" s="40">
        <f aca="true" t="shared" si="6" ref="BU70:BU133">COUNT(AT70:BT70)</f>
        <v>0</v>
      </c>
      <c r="BV70" s="311"/>
      <c r="BW70" s="312"/>
      <c r="BX70" s="312"/>
      <c r="BY70" s="313"/>
      <c r="BZ70" s="41">
        <f t="shared" si="2"/>
        <v>0</v>
      </c>
      <c r="CA70" s="311"/>
      <c r="CB70" s="312"/>
      <c r="CC70" s="312"/>
      <c r="CD70" s="313"/>
      <c r="CE70" s="41">
        <f t="shared" si="3"/>
        <v>0</v>
      </c>
    </row>
    <row r="71" spans="1:83" s="33" customFormat="1" ht="13.5" customHeight="1">
      <c r="A71" s="50">
        <v>2</v>
      </c>
      <c r="B71" s="280">
        <v>26</v>
      </c>
      <c r="C71" s="261"/>
      <c r="D71" s="228"/>
      <c r="E71" s="228"/>
      <c r="F71" s="229"/>
      <c r="G71" s="381"/>
      <c r="H71" s="36">
        <f t="shared" si="4"/>
        <v>0</v>
      </c>
      <c r="I71" s="61"/>
      <c r="J71" s="61"/>
      <c r="K71" s="62"/>
      <c r="L71" s="219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1"/>
      <c r="AP71" s="221"/>
      <c r="AQ71" s="221"/>
      <c r="AR71" s="221"/>
      <c r="AS71" s="40">
        <f t="shared" si="5"/>
        <v>0</v>
      </c>
      <c r="AT71" s="219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1"/>
      <c r="BU71" s="40">
        <f t="shared" si="6"/>
        <v>0</v>
      </c>
      <c r="BV71" s="314"/>
      <c r="BW71" s="315"/>
      <c r="BX71" s="315"/>
      <c r="BY71" s="316"/>
      <c r="BZ71" s="41">
        <f aca="true" t="shared" si="7" ref="BZ71:BZ134">COUNT(BV71:BY71)</f>
        <v>0</v>
      </c>
      <c r="CA71" s="314"/>
      <c r="CB71" s="315"/>
      <c r="CC71" s="315"/>
      <c r="CD71" s="316"/>
      <c r="CE71" s="41">
        <f aca="true" t="shared" si="8" ref="CE71:CE134">COUNT(CA71:CD71)</f>
        <v>0</v>
      </c>
    </row>
    <row r="72" spans="1:83" s="33" customFormat="1" ht="13.5" customHeight="1">
      <c r="A72" s="50">
        <v>2</v>
      </c>
      <c r="B72" s="280">
        <v>27</v>
      </c>
      <c r="C72" s="239"/>
      <c r="D72" s="239"/>
      <c r="E72" s="239"/>
      <c r="F72" s="239"/>
      <c r="G72" s="381"/>
      <c r="H72" s="36">
        <f aca="true" t="shared" si="9" ref="H72:H135">COUNT(L72:AR72,AT72:BT72,BV72:BX72)</f>
        <v>0</v>
      </c>
      <c r="I72" s="37"/>
      <c r="J72" s="37"/>
      <c r="K72" s="38"/>
      <c r="L72" s="219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1"/>
      <c r="AP72" s="221"/>
      <c r="AQ72" s="221"/>
      <c r="AR72" s="221"/>
      <c r="AS72" s="40">
        <f t="shared" si="5"/>
        <v>0</v>
      </c>
      <c r="AT72" s="219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1"/>
      <c r="BU72" s="40">
        <f t="shared" si="6"/>
        <v>0</v>
      </c>
      <c r="BV72" s="314"/>
      <c r="BW72" s="315"/>
      <c r="BX72" s="315"/>
      <c r="BY72" s="316"/>
      <c r="BZ72" s="41">
        <f t="shared" si="7"/>
        <v>0</v>
      </c>
      <c r="CA72" s="314"/>
      <c r="CB72" s="315"/>
      <c r="CC72" s="315"/>
      <c r="CD72" s="316"/>
      <c r="CE72" s="41">
        <f t="shared" si="8"/>
        <v>0</v>
      </c>
    </row>
    <row r="73" spans="1:83" s="33" customFormat="1" ht="13.5" customHeight="1">
      <c r="A73" s="50">
        <v>2</v>
      </c>
      <c r="B73" s="280">
        <v>28</v>
      </c>
      <c r="C73" s="239"/>
      <c r="D73" s="239"/>
      <c r="E73" s="239"/>
      <c r="F73" s="239"/>
      <c r="G73" s="381"/>
      <c r="H73" s="36">
        <f t="shared" si="9"/>
        <v>0</v>
      </c>
      <c r="I73" s="37"/>
      <c r="J73" s="37"/>
      <c r="K73" s="38"/>
      <c r="L73" s="219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1"/>
      <c r="AP73" s="221"/>
      <c r="AQ73" s="221"/>
      <c r="AR73" s="221"/>
      <c r="AS73" s="40">
        <f t="shared" si="5"/>
        <v>0</v>
      </c>
      <c r="AT73" s="219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1"/>
      <c r="BU73" s="40">
        <f t="shared" si="6"/>
        <v>0</v>
      </c>
      <c r="BV73" s="314"/>
      <c r="BW73" s="315"/>
      <c r="BX73" s="315"/>
      <c r="BY73" s="316"/>
      <c r="BZ73" s="41">
        <f t="shared" si="7"/>
        <v>0</v>
      </c>
      <c r="CA73" s="314"/>
      <c r="CB73" s="315"/>
      <c r="CC73" s="315"/>
      <c r="CD73" s="316"/>
      <c r="CE73" s="41">
        <f t="shared" si="8"/>
        <v>0</v>
      </c>
    </row>
    <row r="74" spans="1:83" s="33" customFormat="1" ht="13.5" customHeight="1">
      <c r="A74" s="50">
        <v>2</v>
      </c>
      <c r="B74" s="280">
        <v>29</v>
      </c>
      <c r="C74" s="267"/>
      <c r="D74" s="230"/>
      <c r="E74" s="230"/>
      <c r="F74" s="231"/>
      <c r="G74" s="381"/>
      <c r="H74" s="36">
        <f t="shared" si="9"/>
        <v>0</v>
      </c>
      <c r="I74" s="37"/>
      <c r="J74" s="37"/>
      <c r="K74" s="38"/>
      <c r="L74" s="216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8"/>
      <c r="AP74" s="218"/>
      <c r="AQ74" s="218"/>
      <c r="AR74" s="218"/>
      <c r="AS74" s="40">
        <f t="shared" si="5"/>
        <v>0</v>
      </c>
      <c r="AT74" s="296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7"/>
      <c r="BF74" s="297"/>
      <c r="BG74" s="297"/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8"/>
      <c r="BU74" s="40">
        <f t="shared" si="6"/>
        <v>0</v>
      </c>
      <c r="BV74" s="314"/>
      <c r="BW74" s="315"/>
      <c r="BX74" s="315"/>
      <c r="BY74" s="316"/>
      <c r="BZ74" s="41">
        <f t="shared" si="7"/>
        <v>0</v>
      </c>
      <c r="CA74" s="314"/>
      <c r="CB74" s="315"/>
      <c r="CC74" s="315"/>
      <c r="CD74" s="316"/>
      <c r="CE74" s="41">
        <f t="shared" si="8"/>
        <v>0</v>
      </c>
    </row>
    <row r="75" spans="1:83" s="33" customFormat="1" ht="13.5" customHeight="1">
      <c r="A75" s="50">
        <v>2</v>
      </c>
      <c r="B75" s="280">
        <v>30</v>
      </c>
      <c r="C75" s="267"/>
      <c r="D75" s="230"/>
      <c r="E75" s="230"/>
      <c r="F75" s="231"/>
      <c r="G75" s="381"/>
      <c r="H75" s="36">
        <f t="shared" si="9"/>
        <v>0</v>
      </c>
      <c r="I75" s="37"/>
      <c r="J75" s="37"/>
      <c r="K75" s="38"/>
      <c r="L75" s="216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8"/>
      <c r="AP75" s="218"/>
      <c r="AQ75" s="218"/>
      <c r="AR75" s="218"/>
      <c r="AS75" s="40">
        <f t="shared" si="5"/>
        <v>0</v>
      </c>
      <c r="AT75" s="296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8"/>
      <c r="BU75" s="40">
        <f t="shared" si="6"/>
        <v>0</v>
      </c>
      <c r="BV75" s="314"/>
      <c r="BW75" s="315"/>
      <c r="BX75" s="315"/>
      <c r="BY75" s="316"/>
      <c r="BZ75" s="41">
        <f t="shared" si="7"/>
        <v>0</v>
      </c>
      <c r="CA75" s="314"/>
      <c r="CB75" s="315"/>
      <c r="CC75" s="315"/>
      <c r="CD75" s="316"/>
      <c r="CE75" s="41">
        <f t="shared" si="8"/>
        <v>0</v>
      </c>
    </row>
    <row r="76" spans="1:83" s="33" customFormat="1" ht="13.5" customHeight="1">
      <c r="A76" s="50">
        <v>2</v>
      </c>
      <c r="B76" s="280">
        <v>31</v>
      </c>
      <c r="C76" s="267"/>
      <c r="D76" s="230"/>
      <c r="E76" s="230"/>
      <c r="F76" s="231"/>
      <c r="G76" s="381"/>
      <c r="H76" s="36">
        <f t="shared" si="9"/>
        <v>0</v>
      </c>
      <c r="I76" s="37"/>
      <c r="J76" s="37"/>
      <c r="K76" s="38"/>
      <c r="L76" s="216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8"/>
      <c r="AP76" s="218"/>
      <c r="AQ76" s="218"/>
      <c r="AR76" s="218"/>
      <c r="AS76" s="40">
        <f t="shared" si="5"/>
        <v>0</v>
      </c>
      <c r="AT76" s="296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8"/>
      <c r="BU76" s="40">
        <f t="shared" si="6"/>
        <v>0</v>
      </c>
      <c r="BV76" s="314"/>
      <c r="BW76" s="315"/>
      <c r="BX76" s="315"/>
      <c r="BY76" s="316"/>
      <c r="BZ76" s="41">
        <f t="shared" si="7"/>
        <v>0</v>
      </c>
      <c r="CA76" s="314"/>
      <c r="CB76" s="315"/>
      <c r="CC76" s="315"/>
      <c r="CD76" s="316"/>
      <c r="CE76" s="41">
        <f t="shared" si="8"/>
        <v>0</v>
      </c>
    </row>
    <row r="77" spans="1:83" s="33" customFormat="1" ht="13.5" customHeight="1">
      <c r="A77" s="50">
        <v>2</v>
      </c>
      <c r="B77" s="280">
        <v>32</v>
      </c>
      <c r="C77" s="267"/>
      <c r="D77" s="230"/>
      <c r="E77" s="230"/>
      <c r="F77" s="231"/>
      <c r="G77" s="381"/>
      <c r="H77" s="36">
        <f t="shared" si="9"/>
        <v>0</v>
      </c>
      <c r="I77" s="37"/>
      <c r="J77" s="37"/>
      <c r="K77" s="38"/>
      <c r="L77" s="216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8"/>
      <c r="AP77" s="218"/>
      <c r="AQ77" s="218"/>
      <c r="AR77" s="218"/>
      <c r="AS77" s="40">
        <f t="shared" si="5"/>
        <v>0</v>
      </c>
      <c r="AT77" s="296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8"/>
      <c r="BU77" s="40">
        <f t="shared" si="6"/>
        <v>0</v>
      </c>
      <c r="BV77" s="314"/>
      <c r="BW77" s="315"/>
      <c r="BX77" s="315"/>
      <c r="BY77" s="316"/>
      <c r="BZ77" s="41">
        <f t="shared" si="7"/>
        <v>0</v>
      </c>
      <c r="CA77" s="314"/>
      <c r="CB77" s="315"/>
      <c r="CC77" s="315"/>
      <c r="CD77" s="316"/>
      <c r="CE77" s="41">
        <f t="shared" si="8"/>
        <v>0</v>
      </c>
    </row>
    <row r="78" spans="1:83" s="33" customFormat="1" ht="13.5" customHeight="1">
      <c r="A78" s="50">
        <v>2</v>
      </c>
      <c r="B78" s="280">
        <v>33</v>
      </c>
      <c r="C78" s="267"/>
      <c r="D78" s="230"/>
      <c r="E78" s="230"/>
      <c r="F78" s="231"/>
      <c r="G78" s="381"/>
      <c r="H78" s="36">
        <f t="shared" si="9"/>
        <v>0</v>
      </c>
      <c r="I78" s="37"/>
      <c r="J78" s="37"/>
      <c r="K78" s="38"/>
      <c r="L78" s="216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8"/>
      <c r="AP78" s="218"/>
      <c r="AQ78" s="218"/>
      <c r="AR78" s="218"/>
      <c r="AS78" s="40">
        <f t="shared" si="5"/>
        <v>0</v>
      </c>
      <c r="AT78" s="296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8"/>
      <c r="BU78" s="40">
        <f t="shared" si="6"/>
        <v>0</v>
      </c>
      <c r="BV78" s="314"/>
      <c r="BW78" s="315"/>
      <c r="BX78" s="315"/>
      <c r="BY78" s="316"/>
      <c r="BZ78" s="41">
        <f t="shared" si="7"/>
        <v>0</v>
      </c>
      <c r="CA78" s="314"/>
      <c r="CB78" s="315"/>
      <c r="CC78" s="315"/>
      <c r="CD78" s="316"/>
      <c r="CE78" s="41">
        <f t="shared" si="8"/>
        <v>0</v>
      </c>
    </row>
    <row r="79" spans="1:83" s="33" customFormat="1" ht="13.5" customHeight="1">
      <c r="A79" s="50">
        <v>2</v>
      </c>
      <c r="B79" s="280">
        <v>34</v>
      </c>
      <c r="C79" s="267"/>
      <c r="D79" s="230"/>
      <c r="E79" s="230"/>
      <c r="F79" s="231"/>
      <c r="G79" s="381"/>
      <c r="H79" s="36">
        <f t="shared" si="9"/>
        <v>0</v>
      </c>
      <c r="I79" s="37"/>
      <c r="J79" s="37"/>
      <c r="K79" s="38"/>
      <c r="L79" s="216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8"/>
      <c r="AP79" s="218"/>
      <c r="AQ79" s="218"/>
      <c r="AR79" s="218"/>
      <c r="AS79" s="40">
        <f t="shared" si="5"/>
        <v>0</v>
      </c>
      <c r="AT79" s="296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8"/>
      <c r="BU79" s="40">
        <f t="shared" si="6"/>
        <v>0</v>
      </c>
      <c r="BV79" s="314"/>
      <c r="BW79" s="315"/>
      <c r="BX79" s="315"/>
      <c r="BY79" s="316"/>
      <c r="BZ79" s="41">
        <f t="shared" si="7"/>
        <v>0</v>
      </c>
      <c r="CA79" s="314"/>
      <c r="CB79" s="315"/>
      <c r="CC79" s="315"/>
      <c r="CD79" s="316"/>
      <c r="CE79" s="41">
        <f t="shared" si="8"/>
        <v>0</v>
      </c>
    </row>
    <row r="80" spans="1:83" s="33" customFormat="1" ht="13.5" customHeight="1">
      <c r="A80" s="50">
        <v>2</v>
      </c>
      <c r="B80" s="280">
        <v>35</v>
      </c>
      <c r="C80" s="267"/>
      <c r="D80" s="230"/>
      <c r="E80" s="230"/>
      <c r="F80" s="231"/>
      <c r="G80" s="381"/>
      <c r="H80" s="36">
        <f t="shared" si="9"/>
        <v>0</v>
      </c>
      <c r="I80" s="37"/>
      <c r="J80" s="37"/>
      <c r="K80" s="38"/>
      <c r="L80" s="216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8"/>
      <c r="AP80" s="218"/>
      <c r="AQ80" s="218"/>
      <c r="AR80" s="218"/>
      <c r="AS80" s="40">
        <f t="shared" si="5"/>
        <v>0</v>
      </c>
      <c r="AT80" s="296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8"/>
      <c r="BU80" s="40">
        <f t="shared" si="6"/>
        <v>0</v>
      </c>
      <c r="BV80" s="314"/>
      <c r="BW80" s="315"/>
      <c r="BX80" s="315"/>
      <c r="BY80" s="316"/>
      <c r="BZ80" s="41">
        <f t="shared" si="7"/>
        <v>0</v>
      </c>
      <c r="CA80" s="314"/>
      <c r="CB80" s="315"/>
      <c r="CC80" s="315"/>
      <c r="CD80" s="316"/>
      <c r="CE80" s="41">
        <f t="shared" si="8"/>
        <v>0</v>
      </c>
    </row>
    <row r="81" spans="1:83" s="33" customFormat="1" ht="13.5" customHeight="1">
      <c r="A81" s="50">
        <v>2</v>
      </c>
      <c r="B81" s="280">
        <v>36</v>
      </c>
      <c r="C81" s="267"/>
      <c r="D81" s="230"/>
      <c r="E81" s="230"/>
      <c r="F81" s="231"/>
      <c r="G81" s="381"/>
      <c r="H81" s="36">
        <f t="shared" si="9"/>
        <v>0</v>
      </c>
      <c r="I81" s="37"/>
      <c r="J81" s="37"/>
      <c r="K81" s="38"/>
      <c r="L81" s="216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8"/>
      <c r="AP81" s="218"/>
      <c r="AQ81" s="218"/>
      <c r="AR81" s="218"/>
      <c r="AS81" s="40">
        <f t="shared" si="5"/>
        <v>0</v>
      </c>
      <c r="AT81" s="296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8"/>
      <c r="BU81" s="40">
        <f t="shared" si="6"/>
        <v>0</v>
      </c>
      <c r="BV81" s="314"/>
      <c r="BW81" s="315"/>
      <c r="BX81" s="315"/>
      <c r="BY81" s="316"/>
      <c r="BZ81" s="41">
        <f t="shared" si="7"/>
        <v>0</v>
      </c>
      <c r="CA81" s="314"/>
      <c r="CB81" s="315"/>
      <c r="CC81" s="315"/>
      <c r="CD81" s="316"/>
      <c r="CE81" s="41">
        <f t="shared" si="8"/>
        <v>0</v>
      </c>
    </row>
    <row r="82" spans="1:83" s="33" customFormat="1" ht="13.5" customHeight="1">
      <c r="A82" s="50">
        <v>2</v>
      </c>
      <c r="B82" s="280">
        <v>37</v>
      </c>
      <c r="C82" s="267"/>
      <c r="D82" s="230"/>
      <c r="E82" s="230"/>
      <c r="F82" s="231"/>
      <c r="G82" s="381"/>
      <c r="H82" s="36">
        <f t="shared" si="9"/>
        <v>0</v>
      </c>
      <c r="I82" s="37"/>
      <c r="J82" s="37"/>
      <c r="K82" s="38"/>
      <c r="L82" s="216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8"/>
      <c r="AP82" s="218"/>
      <c r="AQ82" s="218"/>
      <c r="AR82" s="218"/>
      <c r="AS82" s="40">
        <f t="shared" si="5"/>
        <v>0</v>
      </c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8"/>
      <c r="BU82" s="40">
        <f t="shared" si="6"/>
        <v>0</v>
      </c>
      <c r="BV82" s="314"/>
      <c r="BW82" s="315"/>
      <c r="BX82" s="315"/>
      <c r="BY82" s="316"/>
      <c r="BZ82" s="41">
        <f t="shared" si="7"/>
        <v>0</v>
      </c>
      <c r="CA82" s="314"/>
      <c r="CB82" s="315"/>
      <c r="CC82" s="315"/>
      <c r="CD82" s="316"/>
      <c r="CE82" s="41">
        <f t="shared" si="8"/>
        <v>0</v>
      </c>
    </row>
    <row r="83" spans="1:83" s="33" customFormat="1" ht="13.5" customHeight="1">
      <c r="A83" s="50">
        <v>2</v>
      </c>
      <c r="B83" s="280">
        <v>38</v>
      </c>
      <c r="C83" s="267"/>
      <c r="D83" s="230"/>
      <c r="E83" s="230"/>
      <c r="F83" s="231"/>
      <c r="G83" s="381"/>
      <c r="H83" s="36">
        <f t="shared" si="9"/>
        <v>0</v>
      </c>
      <c r="I83" s="37"/>
      <c r="J83" s="37"/>
      <c r="K83" s="38"/>
      <c r="L83" s="216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8"/>
      <c r="AP83" s="218"/>
      <c r="AQ83" s="218"/>
      <c r="AR83" s="218"/>
      <c r="AS83" s="40">
        <f t="shared" si="5"/>
        <v>0</v>
      </c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8"/>
      <c r="BU83" s="40">
        <f t="shared" si="6"/>
        <v>0</v>
      </c>
      <c r="BV83" s="314"/>
      <c r="BW83" s="315"/>
      <c r="BX83" s="315"/>
      <c r="BY83" s="316"/>
      <c r="BZ83" s="41">
        <f t="shared" si="7"/>
        <v>0</v>
      </c>
      <c r="CA83" s="314"/>
      <c r="CB83" s="315"/>
      <c r="CC83" s="315"/>
      <c r="CD83" s="316"/>
      <c r="CE83" s="41">
        <f t="shared" si="8"/>
        <v>0</v>
      </c>
    </row>
    <row r="84" spans="1:83" s="33" customFormat="1" ht="13.5" customHeight="1">
      <c r="A84" s="50">
        <v>2</v>
      </c>
      <c r="B84" s="280">
        <v>39</v>
      </c>
      <c r="C84" s="267"/>
      <c r="D84" s="230"/>
      <c r="E84" s="230"/>
      <c r="F84" s="231"/>
      <c r="G84" s="381"/>
      <c r="H84" s="36">
        <f t="shared" si="9"/>
        <v>0</v>
      </c>
      <c r="I84" s="37"/>
      <c r="J84" s="37"/>
      <c r="K84" s="38"/>
      <c r="L84" s="216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8"/>
      <c r="AP84" s="218"/>
      <c r="AQ84" s="218"/>
      <c r="AR84" s="218"/>
      <c r="AS84" s="40">
        <f t="shared" si="5"/>
        <v>0</v>
      </c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8"/>
      <c r="BU84" s="40">
        <f t="shared" si="6"/>
        <v>0</v>
      </c>
      <c r="BV84" s="314"/>
      <c r="BW84" s="315"/>
      <c r="BX84" s="315"/>
      <c r="BY84" s="316"/>
      <c r="BZ84" s="41">
        <f t="shared" si="7"/>
        <v>0</v>
      </c>
      <c r="CA84" s="314"/>
      <c r="CB84" s="315"/>
      <c r="CC84" s="315"/>
      <c r="CD84" s="316"/>
      <c r="CE84" s="41">
        <f t="shared" si="8"/>
        <v>0</v>
      </c>
    </row>
    <row r="85" spans="1:83" s="33" customFormat="1" ht="13.5" customHeight="1">
      <c r="A85" s="50">
        <v>2</v>
      </c>
      <c r="B85" s="280">
        <v>40</v>
      </c>
      <c r="C85" s="267"/>
      <c r="D85" s="230"/>
      <c r="E85" s="230"/>
      <c r="F85" s="231"/>
      <c r="G85" s="381"/>
      <c r="H85" s="36">
        <f t="shared" si="9"/>
        <v>0</v>
      </c>
      <c r="I85" s="37"/>
      <c r="J85" s="37"/>
      <c r="K85" s="38"/>
      <c r="L85" s="216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8"/>
      <c r="AP85" s="218"/>
      <c r="AQ85" s="218"/>
      <c r="AR85" s="218"/>
      <c r="AS85" s="40">
        <f t="shared" si="5"/>
        <v>0</v>
      </c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8"/>
      <c r="BU85" s="40">
        <f t="shared" si="6"/>
        <v>0</v>
      </c>
      <c r="BV85" s="314"/>
      <c r="BW85" s="315"/>
      <c r="BX85" s="315"/>
      <c r="BY85" s="316"/>
      <c r="BZ85" s="41">
        <f t="shared" si="7"/>
        <v>0</v>
      </c>
      <c r="CA85" s="314"/>
      <c r="CB85" s="315"/>
      <c r="CC85" s="315"/>
      <c r="CD85" s="316"/>
      <c r="CE85" s="41">
        <f t="shared" si="8"/>
        <v>0</v>
      </c>
    </row>
    <row r="86" spans="1:83" s="33" customFormat="1" ht="13.5" customHeight="1">
      <c r="A86" s="34">
        <v>3</v>
      </c>
      <c r="B86" s="279">
        <v>1</v>
      </c>
      <c r="C86" s="261"/>
      <c r="D86" s="242"/>
      <c r="E86" s="242"/>
      <c r="F86" s="243"/>
      <c r="G86" s="381"/>
      <c r="H86" s="36">
        <f t="shared" si="9"/>
        <v>0</v>
      </c>
      <c r="I86" s="37"/>
      <c r="J86" s="37"/>
      <c r="K86" s="38"/>
      <c r="L86" s="306"/>
      <c r="M86" s="222"/>
      <c r="N86" s="222"/>
      <c r="O86" s="222"/>
      <c r="P86" s="222"/>
      <c r="Q86" s="222"/>
      <c r="R86" s="222"/>
      <c r="S86" s="222"/>
      <c r="T86" s="222"/>
      <c r="U86" s="217"/>
      <c r="V86" s="217"/>
      <c r="W86" s="217"/>
      <c r="X86" s="222"/>
      <c r="Y86" s="222"/>
      <c r="Z86" s="222"/>
      <c r="AA86" s="222"/>
      <c r="AB86" s="222"/>
      <c r="AC86" s="222"/>
      <c r="AD86" s="222"/>
      <c r="AE86" s="222"/>
      <c r="AF86" s="222"/>
      <c r="AG86" s="283"/>
      <c r="AH86" s="283"/>
      <c r="AI86" s="222"/>
      <c r="AJ86" s="222"/>
      <c r="AK86" s="222"/>
      <c r="AL86" s="222"/>
      <c r="AM86" s="222"/>
      <c r="AN86" s="222"/>
      <c r="AO86" s="222"/>
      <c r="AP86" s="225"/>
      <c r="AQ86" s="225"/>
      <c r="AR86" s="307"/>
      <c r="AS86" s="40">
        <f t="shared" si="5"/>
        <v>0</v>
      </c>
      <c r="AT86" s="288"/>
      <c r="AU86" s="285"/>
      <c r="AV86" s="285"/>
      <c r="AW86" s="285"/>
      <c r="AX86" s="285"/>
      <c r="AY86" s="285"/>
      <c r="AZ86" s="285"/>
      <c r="BA86" s="285"/>
      <c r="BB86" s="285"/>
      <c r="BC86" s="297"/>
      <c r="BD86" s="285"/>
      <c r="BE86" s="285"/>
      <c r="BF86" s="285"/>
      <c r="BG86" s="285"/>
      <c r="BH86" s="285"/>
      <c r="BI86" s="285"/>
      <c r="BJ86" s="281"/>
      <c r="BK86" s="285"/>
      <c r="BL86" s="285"/>
      <c r="BM86" s="285"/>
      <c r="BN86" s="285"/>
      <c r="BO86" s="285"/>
      <c r="BP86" s="285"/>
      <c r="BQ86" s="285"/>
      <c r="BR86" s="285"/>
      <c r="BS86" s="285"/>
      <c r="BT86" s="225"/>
      <c r="BU86" s="40">
        <f t="shared" si="6"/>
        <v>0</v>
      </c>
      <c r="BV86" s="314"/>
      <c r="BW86" s="317"/>
      <c r="BX86" s="312"/>
      <c r="BY86" s="313"/>
      <c r="BZ86" s="41">
        <f t="shared" si="7"/>
        <v>0</v>
      </c>
      <c r="CA86" s="314"/>
      <c r="CB86" s="317"/>
      <c r="CC86" s="312"/>
      <c r="CD86" s="313"/>
      <c r="CE86" s="41">
        <f t="shared" si="8"/>
        <v>0</v>
      </c>
    </row>
    <row r="87" spans="1:83" s="33" customFormat="1" ht="13.5" customHeight="1">
      <c r="A87" s="34">
        <v>3</v>
      </c>
      <c r="B87" s="279">
        <v>2</v>
      </c>
      <c r="C87" s="261"/>
      <c r="D87" s="232"/>
      <c r="E87" s="232"/>
      <c r="F87" s="243"/>
      <c r="G87" s="381"/>
      <c r="H87" s="36">
        <f t="shared" si="9"/>
        <v>0</v>
      </c>
      <c r="I87" s="37"/>
      <c r="J87" s="37"/>
      <c r="K87" s="38"/>
      <c r="L87" s="306"/>
      <c r="M87" s="222"/>
      <c r="N87" s="222"/>
      <c r="O87" s="222"/>
      <c r="P87" s="222"/>
      <c r="Q87" s="222"/>
      <c r="R87" s="222"/>
      <c r="S87" s="222"/>
      <c r="T87" s="222"/>
      <c r="U87" s="217"/>
      <c r="V87" s="217"/>
      <c r="W87" s="217"/>
      <c r="X87" s="222"/>
      <c r="Y87" s="222"/>
      <c r="Z87" s="222"/>
      <c r="AA87" s="222"/>
      <c r="AB87" s="222"/>
      <c r="AC87" s="222"/>
      <c r="AD87" s="222"/>
      <c r="AE87" s="222"/>
      <c r="AF87" s="222"/>
      <c r="AG87" s="283"/>
      <c r="AH87" s="283"/>
      <c r="AI87" s="222"/>
      <c r="AJ87" s="222"/>
      <c r="AK87" s="222"/>
      <c r="AL87" s="222"/>
      <c r="AM87" s="222"/>
      <c r="AN87" s="222"/>
      <c r="AO87" s="222"/>
      <c r="AP87" s="225"/>
      <c r="AQ87" s="225"/>
      <c r="AR87" s="307"/>
      <c r="AS87" s="40">
        <f t="shared" si="5"/>
        <v>0</v>
      </c>
      <c r="AT87" s="288"/>
      <c r="AU87" s="285"/>
      <c r="AV87" s="285"/>
      <c r="AW87" s="285"/>
      <c r="AX87" s="285"/>
      <c r="AY87" s="285"/>
      <c r="AZ87" s="285"/>
      <c r="BA87" s="285"/>
      <c r="BB87" s="285"/>
      <c r="BC87" s="297"/>
      <c r="BD87" s="285"/>
      <c r="BE87" s="285"/>
      <c r="BF87" s="285"/>
      <c r="BG87" s="285"/>
      <c r="BH87" s="285"/>
      <c r="BI87" s="285"/>
      <c r="BJ87" s="283"/>
      <c r="BK87" s="285"/>
      <c r="BL87" s="285"/>
      <c r="BM87" s="285"/>
      <c r="BN87" s="285"/>
      <c r="BO87" s="285"/>
      <c r="BP87" s="285"/>
      <c r="BQ87" s="285"/>
      <c r="BR87" s="285"/>
      <c r="BS87" s="285"/>
      <c r="BT87" s="225"/>
      <c r="BU87" s="40">
        <f t="shared" si="6"/>
        <v>0</v>
      </c>
      <c r="BV87" s="314"/>
      <c r="BW87" s="314"/>
      <c r="BX87" s="315"/>
      <c r="BY87" s="316"/>
      <c r="BZ87" s="41">
        <f t="shared" si="7"/>
        <v>0</v>
      </c>
      <c r="CA87" s="314"/>
      <c r="CB87" s="314"/>
      <c r="CC87" s="315"/>
      <c r="CD87" s="316"/>
      <c r="CE87" s="41">
        <f t="shared" si="8"/>
        <v>0</v>
      </c>
    </row>
    <row r="88" spans="1:83" s="33" customFormat="1" ht="13.5" customHeight="1">
      <c r="A88" s="34">
        <v>3</v>
      </c>
      <c r="B88" s="279">
        <v>3</v>
      </c>
      <c r="C88" s="264"/>
      <c r="D88" s="242"/>
      <c r="E88" s="242"/>
      <c r="F88" s="243"/>
      <c r="G88" s="381"/>
      <c r="H88" s="36">
        <f t="shared" si="9"/>
        <v>0</v>
      </c>
      <c r="I88" s="37"/>
      <c r="J88" s="37"/>
      <c r="K88" s="38"/>
      <c r="L88" s="306"/>
      <c r="M88" s="222"/>
      <c r="N88" s="222"/>
      <c r="O88" s="222"/>
      <c r="P88" s="222"/>
      <c r="Q88" s="222"/>
      <c r="R88" s="222"/>
      <c r="S88" s="222"/>
      <c r="T88" s="222"/>
      <c r="U88" s="217"/>
      <c r="V88" s="217"/>
      <c r="W88" s="217"/>
      <c r="X88" s="222"/>
      <c r="Y88" s="222"/>
      <c r="Z88" s="222"/>
      <c r="AA88" s="222"/>
      <c r="AB88" s="222"/>
      <c r="AC88" s="222"/>
      <c r="AD88" s="222"/>
      <c r="AE88" s="222"/>
      <c r="AF88" s="222"/>
      <c r="AG88" s="283"/>
      <c r="AH88" s="283"/>
      <c r="AI88" s="222"/>
      <c r="AJ88" s="222"/>
      <c r="AK88" s="222"/>
      <c r="AL88" s="222"/>
      <c r="AM88" s="222"/>
      <c r="AN88" s="222"/>
      <c r="AO88" s="222"/>
      <c r="AP88" s="225"/>
      <c r="AQ88" s="225"/>
      <c r="AR88" s="307"/>
      <c r="AS88" s="40">
        <f t="shared" si="5"/>
        <v>0</v>
      </c>
      <c r="AT88" s="288"/>
      <c r="AU88" s="285"/>
      <c r="AV88" s="285"/>
      <c r="AW88" s="285"/>
      <c r="AX88" s="285"/>
      <c r="AY88" s="285"/>
      <c r="AZ88" s="285"/>
      <c r="BA88" s="285"/>
      <c r="BB88" s="285"/>
      <c r="BC88" s="297"/>
      <c r="BD88" s="285"/>
      <c r="BE88" s="285"/>
      <c r="BF88" s="285"/>
      <c r="BG88" s="285"/>
      <c r="BH88" s="285"/>
      <c r="BI88" s="285"/>
      <c r="BJ88" s="283"/>
      <c r="BK88" s="285"/>
      <c r="BL88" s="285"/>
      <c r="BM88" s="285"/>
      <c r="BN88" s="285"/>
      <c r="BO88" s="285"/>
      <c r="BP88" s="285"/>
      <c r="BQ88" s="285"/>
      <c r="BR88" s="285"/>
      <c r="BS88" s="285"/>
      <c r="BT88" s="225"/>
      <c r="BU88" s="40">
        <f t="shared" si="6"/>
        <v>0</v>
      </c>
      <c r="BV88" s="314"/>
      <c r="BW88" s="314"/>
      <c r="BX88" s="315"/>
      <c r="BY88" s="316"/>
      <c r="BZ88" s="41">
        <f t="shared" si="7"/>
        <v>0</v>
      </c>
      <c r="CA88" s="314"/>
      <c r="CB88" s="314"/>
      <c r="CC88" s="315"/>
      <c r="CD88" s="316"/>
      <c r="CE88" s="41">
        <f t="shared" si="8"/>
        <v>0</v>
      </c>
    </row>
    <row r="89" spans="1:83" s="33" customFormat="1" ht="13.5" customHeight="1">
      <c r="A89" s="34">
        <v>3</v>
      </c>
      <c r="B89" s="279">
        <v>4</v>
      </c>
      <c r="C89" s="261"/>
      <c r="D89" s="242"/>
      <c r="E89" s="242"/>
      <c r="F89" s="243"/>
      <c r="G89" s="381"/>
      <c r="H89" s="36">
        <f t="shared" si="9"/>
        <v>0</v>
      </c>
      <c r="I89" s="37"/>
      <c r="J89" s="37"/>
      <c r="K89" s="38"/>
      <c r="L89" s="306"/>
      <c r="M89" s="222"/>
      <c r="N89" s="222"/>
      <c r="O89" s="222"/>
      <c r="P89" s="222"/>
      <c r="Q89" s="222"/>
      <c r="R89" s="222"/>
      <c r="S89" s="222"/>
      <c r="T89" s="222"/>
      <c r="U89" s="217"/>
      <c r="V89" s="217"/>
      <c r="W89" s="217"/>
      <c r="X89" s="222"/>
      <c r="Y89" s="222"/>
      <c r="Z89" s="222"/>
      <c r="AA89" s="222"/>
      <c r="AB89" s="222"/>
      <c r="AC89" s="222"/>
      <c r="AD89" s="222"/>
      <c r="AE89" s="222"/>
      <c r="AF89" s="222"/>
      <c r="AG89" s="283"/>
      <c r="AH89" s="283"/>
      <c r="AI89" s="222"/>
      <c r="AJ89" s="222"/>
      <c r="AK89" s="222"/>
      <c r="AL89" s="222"/>
      <c r="AM89" s="222"/>
      <c r="AN89" s="222"/>
      <c r="AO89" s="222"/>
      <c r="AP89" s="225"/>
      <c r="AQ89" s="225"/>
      <c r="AR89" s="307"/>
      <c r="AS89" s="40">
        <f t="shared" si="5"/>
        <v>0</v>
      </c>
      <c r="AT89" s="288"/>
      <c r="AU89" s="285"/>
      <c r="AV89" s="285"/>
      <c r="AW89" s="285"/>
      <c r="AX89" s="285"/>
      <c r="AY89" s="285"/>
      <c r="AZ89" s="285"/>
      <c r="BA89" s="285"/>
      <c r="BB89" s="285"/>
      <c r="BC89" s="297"/>
      <c r="BD89" s="285"/>
      <c r="BE89" s="285"/>
      <c r="BF89" s="285"/>
      <c r="BG89" s="285"/>
      <c r="BH89" s="285"/>
      <c r="BI89" s="285"/>
      <c r="BJ89" s="283"/>
      <c r="BK89" s="285"/>
      <c r="BL89" s="285"/>
      <c r="BM89" s="285"/>
      <c r="BN89" s="285"/>
      <c r="BO89" s="285"/>
      <c r="BP89" s="222"/>
      <c r="BQ89" s="222"/>
      <c r="BR89" s="222"/>
      <c r="BS89" s="222"/>
      <c r="BT89" s="225"/>
      <c r="BU89" s="40">
        <f t="shared" si="6"/>
        <v>0</v>
      </c>
      <c r="BV89" s="314"/>
      <c r="BW89" s="314"/>
      <c r="BX89" s="315"/>
      <c r="BY89" s="316"/>
      <c r="BZ89" s="41">
        <f t="shared" si="7"/>
        <v>0</v>
      </c>
      <c r="CA89" s="314"/>
      <c r="CB89" s="314"/>
      <c r="CC89" s="315"/>
      <c r="CD89" s="316"/>
      <c r="CE89" s="41">
        <f t="shared" si="8"/>
        <v>0</v>
      </c>
    </row>
    <row r="90" spans="1:83" s="33" customFormat="1" ht="13.5" customHeight="1">
      <c r="A90" s="34">
        <v>3</v>
      </c>
      <c r="B90" s="279">
        <v>5</v>
      </c>
      <c r="C90" s="269"/>
      <c r="D90" s="237"/>
      <c r="E90" s="237"/>
      <c r="F90" s="250"/>
      <c r="G90" s="381"/>
      <c r="H90" s="36">
        <f t="shared" si="9"/>
        <v>0</v>
      </c>
      <c r="I90" s="37"/>
      <c r="J90" s="37"/>
      <c r="K90" s="38"/>
      <c r="L90" s="306"/>
      <c r="M90" s="222"/>
      <c r="N90" s="222"/>
      <c r="O90" s="222"/>
      <c r="P90" s="222"/>
      <c r="Q90" s="222"/>
      <c r="R90" s="222"/>
      <c r="S90" s="222"/>
      <c r="T90" s="222"/>
      <c r="U90" s="217"/>
      <c r="V90" s="217"/>
      <c r="W90" s="217"/>
      <c r="X90" s="222"/>
      <c r="Y90" s="222"/>
      <c r="Z90" s="222"/>
      <c r="AA90" s="222"/>
      <c r="AB90" s="222"/>
      <c r="AC90" s="222"/>
      <c r="AD90" s="222"/>
      <c r="AE90" s="222"/>
      <c r="AF90" s="222"/>
      <c r="AG90" s="283"/>
      <c r="AH90" s="283"/>
      <c r="AI90" s="222"/>
      <c r="AJ90" s="222"/>
      <c r="AK90" s="222"/>
      <c r="AL90" s="222"/>
      <c r="AM90" s="222"/>
      <c r="AN90" s="222"/>
      <c r="AO90" s="222"/>
      <c r="AP90" s="225"/>
      <c r="AQ90" s="225"/>
      <c r="AR90" s="307"/>
      <c r="AS90" s="40">
        <f t="shared" si="5"/>
        <v>0</v>
      </c>
      <c r="AT90" s="288"/>
      <c r="AU90" s="285"/>
      <c r="AV90" s="285"/>
      <c r="AW90" s="285"/>
      <c r="AX90" s="285"/>
      <c r="AY90" s="285"/>
      <c r="AZ90" s="285"/>
      <c r="BA90" s="285"/>
      <c r="BB90" s="285"/>
      <c r="BC90" s="297"/>
      <c r="BD90" s="285"/>
      <c r="BE90" s="285"/>
      <c r="BF90" s="285"/>
      <c r="BG90" s="285"/>
      <c r="BH90" s="285"/>
      <c r="BI90" s="285"/>
      <c r="BJ90" s="283"/>
      <c r="BK90" s="285"/>
      <c r="BL90" s="285"/>
      <c r="BM90" s="285"/>
      <c r="BN90" s="285"/>
      <c r="BO90" s="285"/>
      <c r="BP90" s="222"/>
      <c r="BQ90" s="222"/>
      <c r="BR90" s="222"/>
      <c r="BS90" s="222"/>
      <c r="BT90" s="225"/>
      <c r="BU90" s="40">
        <f t="shared" si="6"/>
        <v>0</v>
      </c>
      <c r="BV90" s="314"/>
      <c r="BW90" s="314"/>
      <c r="BX90" s="315"/>
      <c r="BY90" s="316"/>
      <c r="BZ90" s="41">
        <f t="shared" si="7"/>
        <v>0</v>
      </c>
      <c r="CA90" s="314"/>
      <c r="CB90" s="314"/>
      <c r="CC90" s="315"/>
      <c r="CD90" s="316"/>
      <c r="CE90" s="41">
        <f t="shared" si="8"/>
        <v>0</v>
      </c>
    </row>
    <row r="91" spans="1:83" s="33" customFormat="1" ht="13.5" customHeight="1">
      <c r="A91" s="34">
        <v>3</v>
      </c>
      <c r="B91" s="279">
        <v>6</v>
      </c>
      <c r="C91" s="261"/>
      <c r="D91" s="242"/>
      <c r="E91" s="242"/>
      <c r="F91" s="243"/>
      <c r="G91" s="381"/>
      <c r="H91" s="36">
        <f t="shared" si="9"/>
        <v>0</v>
      </c>
      <c r="I91" s="37"/>
      <c r="J91" s="37"/>
      <c r="K91" s="38"/>
      <c r="L91" s="306"/>
      <c r="M91" s="222"/>
      <c r="N91" s="222"/>
      <c r="O91" s="222"/>
      <c r="P91" s="222"/>
      <c r="Q91" s="222"/>
      <c r="R91" s="222"/>
      <c r="S91" s="222"/>
      <c r="T91" s="222"/>
      <c r="U91" s="217"/>
      <c r="V91" s="217"/>
      <c r="W91" s="217"/>
      <c r="X91" s="222"/>
      <c r="Y91" s="222"/>
      <c r="Z91" s="222"/>
      <c r="AA91" s="222"/>
      <c r="AB91" s="222"/>
      <c r="AC91" s="222"/>
      <c r="AD91" s="222"/>
      <c r="AE91" s="222"/>
      <c r="AF91" s="222"/>
      <c r="AG91" s="283"/>
      <c r="AH91" s="283"/>
      <c r="AI91" s="222"/>
      <c r="AJ91" s="222"/>
      <c r="AK91" s="222"/>
      <c r="AL91" s="222"/>
      <c r="AM91" s="222"/>
      <c r="AN91" s="222"/>
      <c r="AO91" s="222"/>
      <c r="AP91" s="225"/>
      <c r="AQ91" s="225"/>
      <c r="AR91" s="307"/>
      <c r="AS91" s="40">
        <f t="shared" si="5"/>
        <v>0</v>
      </c>
      <c r="AT91" s="224"/>
      <c r="AU91" s="222"/>
      <c r="AV91" s="222"/>
      <c r="AW91" s="222"/>
      <c r="AX91" s="222"/>
      <c r="AY91" s="222"/>
      <c r="AZ91" s="222"/>
      <c r="BA91" s="222"/>
      <c r="BB91" s="222"/>
      <c r="BC91" s="297"/>
      <c r="BD91" s="222"/>
      <c r="BE91" s="222"/>
      <c r="BF91" s="222"/>
      <c r="BG91" s="222"/>
      <c r="BH91" s="222"/>
      <c r="BI91" s="222"/>
      <c r="BJ91" s="283"/>
      <c r="BK91" s="285"/>
      <c r="BL91" s="285"/>
      <c r="BM91" s="222"/>
      <c r="BN91" s="222"/>
      <c r="BO91" s="222"/>
      <c r="BP91" s="222"/>
      <c r="BQ91" s="222"/>
      <c r="BR91" s="222"/>
      <c r="BS91" s="222"/>
      <c r="BT91" s="225"/>
      <c r="BU91" s="40">
        <f t="shared" si="6"/>
        <v>0</v>
      </c>
      <c r="BV91" s="314"/>
      <c r="BW91" s="314"/>
      <c r="BX91" s="315"/>
      <c r="BY91" s="316"/>
      <c r="BZ91" s="41">
        <f t="shared" si="7"/>
        <v>0</v>
      </c>
      <c r="CA91" s="314"/>
      <c r="CB91" s="314"/>
      <c r="CC91" s="315"/>
      <c r="CD91" s="316"/>
      <c r="CE91" s="41">
        <f t="shared" si="8"/>
        <v>0</v>
      </c>
    </row>
    <row r="92" spans="1:83" s="33" customFormat="1" ht="13.5" customHeight="1">
      <c r="A92" s="34">
        <v>3</v>
      </c>
      <c r="B92" s="279">
        <v>7</v>
      </c>
      <c r="C92" s="264"/>
      <c r="D92" s="232"/>
      <c r="E92" s="232"/>
      <c r="F92" s="251"/>
      <c r="G92" s="381"/>
      <c r="H92" s="36">
        <f t="shared" si="9"/>
        <v>0</v>
      </c>
      <c r="I92" s="37"/>
      <c r="J92" s="37"/>
      <c r="K92" s="38"/>
      <c r="L92" s="306"/>
      <c r="M92" s="222"/>
      <c r="N92" s="222"/>
      <c r="O92" s="222"/>
      <c r="P92" s="222"/>
      <c r="Q92" s="222"/>
      <c r="R92" s="222"/>
      <c r="S92" s="222"/>
      <c r="T92" s="222"/>
      <c r="U92" s="217"/>
      <c r="V92" s="217"/>
      <c r="W92" s="217"/>
      <c r="X92" s="222"/>
      <c r="Y92" s="222"/>
      <c r="Z92" s="222"/>
      <c r="AA92" s="222"/>
      <c r="AB92" s="222"/>
      <c r="AC92" s="222"/>
      <c r="AD92" s="222"/>
      <c r="AE92" s="222"/>
      <c r="AF92" s="222"/>
      <c r="AG92" s="283"/>
      <c r="AH92" s="283"/>
      <c r="AI92" s="222"/>
      <c r="AJ92" s="222"/>
      <c r="AK92" s="222"/>
      <c r="AL92" s="222"/>
      <c r="AM92" s="222"/>
      <c r="AN92" s="222"/>
      <c r="AO92" s="222"/>
      <c r="AP92" s="225"/>
      <c r="AQ92" s="225"/>
      <c r="AR92" s="307"/>
      <c r="AS92" s="40">
        <f t="shared" si="5"/>
        <v>0</v>
      </c>
      <c r="AT92" s="288"/>
      <c r="AU92" s="285"/>
      <c r="AV92" s="285"/>
      <c r="AW92" s="285"/>
      <c r="AX92" s="285"/>
      <c r="AY92" s="285"/>
      <c r="AZ92" s="285"/>
      <c r="BA92" s="285"/>
      <c r="BB92" s="285"/>
      <c r="BC92" s="297"/>
      <c r="BD92" s="285"/>
      <c r="BE92" s="285"/>
      <c r="BF92" s="285"/>
      <c r="BG92" s="285"/>
      <c r="BH92" s="285"/>
      <c r="BI92" s="285"/>
      <c r="BJ92" s="283"/>
      <c r="BK92" s="285"/>
      <c r="BL92" s="285"/>
      <c r="BM92" s="285"/>
      <c r="BN92" s="285"/>
      <c r="BO92" s="285"/>
      <c r="BP92" s="222"/>
      <c r="BQ92" s="222"/>
      <c r="BR92" s="222"/>
      <c r="BS92" s="222"/>
      <c r="BT92" s="225"/>
      <c r="BU92" s="40">
        <f t="shared" si="6"/>
        <v>0</v>
      </c>
      <c r="BV92" s="314"/>
      <c r="BW92" s="315"/>
      <c r="BX92" s="315"/>
      <c r="BY92" s="316"/>
      <c r="BZ92" s="41">
        <f t="shared" si="7"/>
        <v>0</v>
      </c>
      <c r="CA92" s="314"/>
      <c r="CB92" s="315"/>
      <c r="CC92" s="315"/>
      <c r="CD92" s="316"/>
      <c r="CE92" s="41">
        <f t="shared" si="8"/>
        <v>0</v>
      </c>
    </row>
    <row r="93" spans="1:83" s="33" customFormat="1" ht="13.5" customHeight="1">
      <c r="A93" s="34">
        <v>3</v>
      </c>
      <c r="B93" s="279">
        <v>8</v>
      </c>
      <c r="C93" s="264"/>
      <c r="D93" s="242"/>
      <c r="E93" s="242"/>
      <c r="F93" s="243"/>
      <c r="G93" s="381"/>
      <c r="H93" s="36">
        <f t="shared" si="9"/>
        <v>0</v>
      </c>
      <c r="I93" s="37"/>
      <c r="J93" s="37"/>
      <c r="K93" s="38"/>
      <c r="L93" s="306"/>
      <c r="M93" s="222"/>
      <c r="N93" s="222"/>
      <c r="O93" s="222"/>
      <c r="P93" s="222"/>
      <c r="Q93" s="222"/>
      <c r="R93" s="222"/>
      <c r="S93" s="222"/>
      <c r="T93" s="222"/>
      <c r="U93" s="217"/>
      <c r="V93" s="217"/>
      <c r="W93" s="217"/>
      <c r="X93" s="222"/>
      <c r="Y93" s="222"/>
      <c r="Z93" s="222"/>
      <c r="AA93" s="222"/>
      <c r="AB93" s="222"/>
      <c r="AC93" s="222"/>
      <c r="AD93" s="222"/>
      <c r="AE93" s="222"/>
      <c r="AF93" s="222"/>
      <c r="AG93" s="283"/>
      <c r="AH93" s="283"/>
      <c r="AI93" s="222"/>
      <c r="AJ93" s="222"/>
      <c r="AK93" s="222"/>
      <c r="AL93" s="222"/>
      <c r="AM93" s="222"/>
      <c r="AN93" s="222"/>
      <c r="AO93" s="222"/>
      <c r="AP93" s="225"/>
      <c r="AQ93" s="225"/>
      <c r="AR93" s="307"/>
      <c r="AS93" s="40">
        <f t="shared" si="5"/>
        <v>0</v>
      </c>
      <c r="AT93" s="288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3"/>
      <c r="BK93" s="285"/>
      <c r="BL93" s="285"/>
      <c r="BM93" s="285"/>
      <c r="BN93" s="285"/>
      <c r="BO93" s="285"/>
      <c r="BP93" s="222"/>
      <c r="BQ93" s="222"/>
      <c r="BR93" s="222"/>
      <c r="BS93" s="222"/>
      <c r="BT93" s="225"/>
      <c r="BU93" s="40">
        <f t="shared" si="6"/>
        <v>0</v>
      </c>
      <c r="BV93" s="314"/>
      <c r="BW93" s="315"/>
      <c r="BX93" s="315"/>
      <c r="BY93" s="316"/>
      <c r="BZ93" s="41">
        <f t="shared" si="7"/>
        <v>0</v>
      </c>
      <c r="CA93" s="314"/>
      <c r="CB93" s="315"/>
      <c r="CC93" s="315"/>
      <c r="CD93" s="316"/>
      <c r="CE93" s="41">
        <f t="shared" si="8"/>
        <v>0</v>
      </c>
    </row>
    <row r="94" spans="1:83" s="33" customFormat="1" ht="13.5" customHeight="1">
      <c r="A94" s="34">
        <v>3</v>
      </c>
      <c r="B94" s="279">
        <v>9</v>
      </c>
      <c r="C94" s="261"/>
      <c r="D94" s="242"/>
      <c r="E94" s="242"/>
      <c r="F94" s="243"/>
      <c r="G94" s="381"/>
      <c r="H94" s="36">
        <f t="shared" si="9"/>
        <v>0</v>
      </c>
      <c r="I94" s="37"/>
      <c r="J94" s="37"/>
      <c r="K94" s="38"/>
      <c r="L94" s="306"/>
      <c r="M94" s="222"/>
      <c r="N94" s="222"/>
      <c r="O94" s="222"/>
      <c r="P94" s="222"/>
      <c r="Q94" s="222"/>
      <c r="R94" s="222"/>
      <c r="S94" s="222"/>
      <c r="T94" s="222"/>
      <c r="U94" s="217"/>
      <c r="V94" s="217"/>
      <c r="W94" s="217"/>
      <c r="X94" s="222"/>
      <c r="Y94" s="222"/>
      <c r="Z94" s="222"/>
      <c r="AA94" s="222"/>
      <c r="AB94" s="222"/>
      <c r="AC94" s="222"/>
      <c r="AD94" s="222"/>
      <c r="AE94" s="222"/>
      <c r="AF94" s="222"/>
      <c r="AG94" s="283"/>
      <c r="AH94" s="283"/>
      <c r="AI94" s="222"/>
      <c r="AJ94" s="222"/>
      <c r="AK94" s="222"/>
      <c r="AL94" s="222"/>
      <c r="AM94" s="222"/>
      <c r="AN94" s="222"/>
      <c r="AO94" s="222"/>
      <c r="AP94" s="225"/>
      <c r="AQ94" s="225"/>
      <c r="AR94" s="307"/>
      <c r="AS94" s="40">
        <f t="shared" si="5"/>
        <v>0</v>
      </c>
      <c r="AT94" s="288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3"/>
      <c r="BK94" s="285"/>
      <c r="BL94" s="285"/>
      <c r="BM94" s="285"/>
      <c r="BN94" s="285"/>
      <c r="BO94" s="285"/>
      <c r="BP94" s="222"/>
      <c r="BQ94" s="222"/>
      <c r="BR94" s="222"/>
      <c r="BS94" s="222"/>
      <c r="BT94" s="225"/>
      <c r="BU94" s="40">
        <f t="shared" si="6"/>
        <v>0</v>
      </c>
      <c r="BV94" s="314"/>
      <c r="BW94" s="315"/>
      <c r="BX94" s="315"/>
      <c r="BY94" s="316"/>
      <c r="BZ94" s="41">
        <f t="shared" si="7"/>
        <v>0</v>
      </c>
      <c r="CA94" s="314"/>
      <c r="CB94" s="315"/>
      <c r="CC94" s="315"/>
      <c r="CD94" s="316"/>
      <c r="CE94" s="41">
        <f t="shared" si="8"/>
        <v>0</v>
      </c>
    </row>
    <row r="95" spans="1:83" s="33" customFormat="1" ht="13.5" customHeight="1">
      <c r="A95" s="34">
        <v>3</v>
      </c>
      <c r="B95" s="279">
        <v>10</v>
      </c>
      <c r="C95" s="261"/>
      <c r="D95" s="242"/>
      <c r="E95" s="242"/>
      <c r="F95" s="243"/>
      <c r="G95" s="381"/>
      <c r="H95" s="36">
        <f t="shared" si="9"/>
        <v>0</v>
      </c>
      <c r="I95" s="61"/>
      <c r="J95" s="61"/>
      <c r="K95" s="62"/>
      <c r="L95" s="306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83"/>
      <c r="AH95" s="283"/>
      <c r="AI95" s="222"/>
      <c r="AJ95" s="222"/>
      <c r="AK95" s="222"/>
      <c r="AL95" s="222"/>
      <c r="AM95" s="222"/>
      <c r="AN95" s="222"/>
      <c r="AO95" s="222"/>
      <c r="AP95" s="225"/>
      <c r="AQ95" s="225"/>
      <c r="AR95" s="307"/>
      <c r="AS95" s="40">
        <f t="shared" si="5"/>
        <v>0</v>
      </c>
      <c r="AT95" s="288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3"/>
      <c r="BK95" s="285"/>
      <c r="BL95" s="285"/>
      <c r="BM95" s="285"/>
      <c r="BN95" s="285"/>
      <c r="BO95" s="285"/>
      <c r="BP95" s="222"/>
      <c r="BQ95" s="222"/>
      <c r="BR95" s="222"/>
      <c r="BS95" s="222"/>
      <c r="BT95" s="225"/>
      <c r="BU95" s="40">
        <f t="shared" si="6"/>
        <v>0</v>
      </c>
      <c r="BV95" s="314"/>
      <c r="BW95" s="315"/>
      <c r="BX95" s="315"/>
      <c r="BY95" s="316"/>
      <c r="BZ95" s="41">
        <f t="shared" si="7"/>
        <v>0</v>
      </c>
      <c r="CA95" s="314"/>
      <c r="CB95" s="315"/>
      <c r="CC95" s="315"/>
      <c r="CD95" s="316"/>
      <c r="CE95" s="41">
        <f t="shared" si="8"/>
        <v>0</v>
      </c>
    </row>
    <row r="96" spans="1:83" s="33" customFormat="1" ht="13.5" customHeight="1">
      <c r="A96" s="34">
        <v>3</v>
      </c>
      <c r="B96" s="279">
        <v>11</v>
      </c>
      <c r="C96" s="239"/>
      <c r="D96" s="248"/>
      <c r="E96" s="239"/>
      <c r="F96" s="239"/>
      <c r="G96" s="381"/>
      <c r="H96" s="36">
        <f t="shared" si="9"/>
        <v>0</v>
      </c>
      <c r="I96" s="61"/>
      <c r="J96" s="61"/>
      <c r="K96" s="62"/>
      <c r="L96" s="306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83"/>
      <c r="AH96" s="283"/>
      <c r="AI96" s="222"/>
      <c r="AJ96" s="222"/>
      <c r="AK96" s="222"/>
      <c r="AL96" s="222"/>
      <c r="AM96" s="222"/>
      <c r="AN96" s="222"/>
      <c r="AO96" s="222"/>
      <c r="AP96" s="225"/>
      <c r="AQ96" s="225"/>
      <c r="AR96" s="307"/>
      <c r="AS96" s="40">
        <f t="shared" si="5"/>
        <v>0</v>
      </c>
      <c r="AT96" s="288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3"/>
      <c r="BK96" s="285"/>
      <c r="BL96" s="285"/>
      <c r="BM96" s="285"/>
      <c r="BN96" s="285"/>
      <c r="BO96" s="285"/>
      <c r="BP96" s="222"/>
      <c r="BQ96" s="222"/>
      <c r="BR96" s="222"/>
      <c r="BS96" s="222"/>
      <c r="BT96" s="225"/>
      <c r="BU96" s="40">
        <f t="shared" si="6"/>
        <v>0</v>
      </c>
      <c r="BV96" s="314"/>
      <c r="BW96" s="315"/>
      <c r="BX96" s="315"/>
      <c r="BY96" s="316"/>
      <c r="BZ96" s="41">
        <f t="shared" si="7"/>
        <v>0</v>
      </c>
      <c r="CA96" s="314"/>
      <c r="CB96" s="315"/>
      <c r="CC96" s="315"/>
      <c r="CD96" s="316"/>
      <c r="CE96" s="41">
        <f t="shared" si="8"/>
        <v>0</v>
      </c>
    </row>
    <row r="97" spans="1:83" s="33" customFormat="1" ht="13.5" customHeight="1">
      <c r="A97" s="34">
        <v>3</v>
      </c>
      <c r="B97" s="279">
        <v>12</v>
      </c>
      <c r="C97" s="264"/>
      <c r="D97" s="242"/>
      <c r="E97" s="242"/>
      <c r="F97" s="243"/>
      <c r="G97" s="381"/>
      <c r="H97" s="36">
        <f t="shared" si="9"/>
        <v>0</v>
      </c>
      <c r="I97" s="61"/>
      <c r="J97" s="61"/>
      <c r="K97" s="62"/>
      <c r="L97" s="306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83"/>
      <c r="AH97" s="283"/>
      <c r="AI97" s="222"/>
      <c r="AJ97" s="222"/>
      <c r="AK97" s="222"/>
      <c r="AL97" s="222"/>
      <c r="AM97" s="222"/>
      <c r="AN97" s="222"/>
      <c r="AO97" s="222"/>
      <c r="AP97" s="225"/>
      <c r="AQ97" s="225"/>
      <c r="AR97" s="307"/>
      <c r="AS97" s="40">
        <f t="shared" si="5"/>
        <v>0</v>
      </c>
      <c r="AT97" s="288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3"/>
      <c r="BK97" s="285"/>
      <c r="BL97" s="285"/>
      <c r="BM97" s="285"/>
      <c r="BN97" s="285"/>
      <c r="BO97" s="285"/>
      <c r="BP97" s="285"/>
      <c r="BQ97" s="285"/>
      <c r="BR97" s="285"/>
      <c r="BS97" s="285"/>
      <c r="BT97" s="225"/>
      <c r="BU97" s="40">
        <f t="shared" si="6"/>
        <v>0</v>
      </c>
      <c r="BV97" s="311"/>
      <c r="BW97" s="312"/>
      <c r="BX97" s="312"/>
      <c r="BY97" s="313"/>
      <c r="BZ97" s="41">
        <f t="shared" si="7"/>
        <v>0</v>
      </c>
      <c r="CA97" s="311"/>
      <c r="CB97" s="312"/>
      <c r="CC97" s="312"/>
      <c r="CD97" s="313"/>
      <c r="CE97" s="41">
        <f t="shared" si="8"/>
        <v>0</v>
      </c>
    </row>
    <row r="98" spans="1:83" s="33" customFormat="1" ht="13.5" customHeight="1">
      <c r="A98" s="34">
        <v>3</v>
      </c>
      <c r="B98" s="279">
        <v>13</v>
      </c>
      <c r="C98" s="261"/>
      <c r="D98" s="242"/>
      <c r="E98" s="242"/>
      <c r="F98" s="243"/>
      <c r="G98" s="381"/>
      <c r="H98" s="36">
        <f t="shared" si="9"/>
        <v>0</v>
      </c>
      <c r="I98" s="61"/>
      <c r="J98" s="61"/>
      <c r="K98" s="62"/>
      <c r="L98" s="306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83"/>
      <c r="AH98" s="283"/>
      <c r="AI98" s="222"/>
      <c r="AJ98" s="222"/>
      <c r="AK98" s="222"/>
      <c r="AL98" s="222"/>
      <c r="AM98" s="222"/>
      <c r="AN98" s="222"/>
      <c r="AO98" s="222"/>
      <c r="AP98" s="225"/>
      <c r="AQ98" s="225"/>
      <c r="AR98" s="307"/>
      <c r="AS98" s="40">
        <f t="shared" si="5"/>
        <v>0</v>
      </c>
      <c r="AT98" s="288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3"/>
      <c r="BK98" s="285"/>
      <c r="BL98" s="285"/>
      <c r="BM98" s="285"/>
      <c r="BN98" s="285"/>
      <c r="BO98" s="285"/>
      <c r="BP98" s="285"/>
      <c r="BQ98" s="285"/>
      <c r="BR98" s="285"/>
      <c r="BS98" s="285"/>
      <c r="BT98" s="225"/>
      <c r="BU98" s="40">
        <f t="shared" si="6"/>
        <v>0</v>
      </c>
      <c r="BV98" s="311"/>
      <c r="BW98" s="312"/>
      <c r="BX98" s="312"/>
      <c r="BY98" s="313"/>
      <c r="BZ98" s="41">
        <f t="shared" si="7"/>
        <v>0</v>
      </c>
      <c r="CA98" s="311"/>
      <c r="CB98" s="312"/>
      <c r="CC98" s="312"/>
      <c r="CD98" s="313"/>
      <c r="CE98" s="41">
        <f t="shared" si="8"/>
        <v>0</v>
      </c>
    </row>
    <row r="99" spans="1:83" s="33" customFormat="1" ht="13.5" customHeight="1">
      <c r="A99" s="34">
        <v>3</v>
      </c>
      <c r="B99" s="279">
        <v>14</v>
      </c>
      <c r="C99" s="261"/>
      <c r="D99" s="242"/>
      <c r="E99" s="242"/>
      <c r="F99" s="243"/>
      <c r="G99" s="381"/>
      <c r="H99" s="36">
        <f t="shared" si="9"/>
        <v>0</v>
      </c>
      <c r="I99" s="61"/>
      <c r="J99" s="61"/>
      <c r="K99" s="62"/>
      <c r="L99" s="306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83"/>
      <c r="AH99" s="283"/>
      <c r="AI99" s="222"/>
      <c r="AJ99" s="222"/>
      <c r="AK99" s="222"/>
      <c r="AL99" s="222"/>
      <c r="AM99" s="222"/>
      <c r="AN99" s="222"/>
      <c r="AO99" s="222"/>
      <c r="AP99" s="225"/>
      <c r="AQ99" s="225"/>
      <c r="AR99" s="307"/>
      <c r="AS99" s="40">
        <f t="shared" si="5"/>
        <v>0</v>
      </c>
      <c r="AT99" s="288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3"/>
      <c r="BK99" s="285"/>
      <c r="BL99" s="285"/>
      <c r="BM99" s="285"/>
      <c r="BN99" s="285"/>
      <c r="BO99" s="285"/>
      <c r="BP99" s="285"/>
      <c r="BQ99" s="285"/>
      <c r="BR99" s="285"/>
      <c r="BS99" s="285"/>
      <c r="BT99" s="225"/>
      <c r="BU99" s="40">
        <f t="shared" si="6"/>
        <v>0</v>
      </c>
      <c r="BV99" s="311"/>
      <c r="BW99" s="312"/>
      <c r="BX99" s="312"/>
      <c r="BY99" s="313"/>
      <c r="BZ99" s="41">
        <f t="shared" si="7"/>
        <v>0</v>
      </c>
      <c r="CA99" s="311"/>
      <c r="CB99" s="312"/>
      <c r="CC99" s="312"/>
      <c r="CD99" s="313"/>
      <c r="CE99" s="41">
        <f t="shared" si="8"/>
        <v>0</v>
      </c>
    </row>
    <row r="100" spans="1:83" s="33" customFormat="1" ht="13.5" customHeight="1">
      <c r="A100" s="34">
        <v>3</v>
      </c>
      <c r="B100" s="279">
        <v>15</v>
      </c>
      <c r="C100" s="261"/>
      <c r="D100" s="242"/>
      <c r="E100" s="242"/>
      <c r="F100" s="243"/>
      <c r="G100" s="381"/>
      <c r="H100" s="36">
        <f t="shared" si="9"/>
        <v>0</v>
      </c>
      <c r="I100" s="61"/>
      <c r="J100" s="61"/>
      <c r="K100" s="62"/>
      <c r="L100" s="306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83"/>
      <c r="AH100" s="283"/>
      <c r="AI100" s="222"/>
      <c r="AJ100" s="222"/>
      <c r="AK100" s="222"/>
      <c r="AL100" s="222"/>
      <c r="AM100" s="222"/>
      <c r="AN100" s="222"/>
      <c r="AO100" s="222"/>
      <c r="AP100" s="225"/>
      <c r="AQ100" s="225"/>
      <c r="AR100" s="307"/>
      <c r="AS100" s="40">
        <f t="shared" si="5"/>
        <v>0</v>
      </c>
      <c r="AT100" s="288"/>
      <c r="AU100" s="285"/>
      <c r="AV100" s="285"/>
      <c r="AW100" s="285"/>
      <c r="AX100" s="285"/>
      <c r="AY100" s="285"/>
      <c r="AZ100" s="285"/>
      <c r="BA100" s="285"/>
      <c r="BB100" s="285"/>
      <c r="BC100" s="300"/>
      <c r="BD100" s="285"/>
      <c r="BE100" s="285"/>
      <c r="BF100" s="285"/>
      <c r="BG100" s="285"/>
      <c r="BH100" s="285"/>
      <c r="BI100" s="285"/>
      <c r="BJ100" s="283"/>
      <c r="BK100" s="289"/>
      <c r="BL100" s="289"/>
      <c r="BM100" s="285"/>
      <c r="BN100" s="285"/>
      <c r="BO100" s="285"/>
      <c r="BP100" s="285"/>
      <c r="BQ100" s="285"/>
      <c r="BR100" s="285"/>
      <c r="BS100" s="285"/>
      <c r="BT100" s="225"/>
      <c r="BU100" s="40">
        <f t="shared" si="6"/>
        <v>0</v>
      </c>
      <c r="BV100" s="311"/>
      <c r="BW100" s="312"/>
      <c r="BX100" s="312"/>
      <c r="BY100" s="313"/>
      <c r="BZ100" s="41">
        <f t="shared" si="7"/>
        <v>0</v>
      </c>
      <c r="CA100" s="311"/>
      <c r="CB100" s="312"/>
      <c r="CC100" s="312"/>
      <c r="CD100" s="313"/>
      <c r="CE100" s="41">
        <f t="shared" si="8"/>
        <v>0</v>
      </c>
    </row>
    <row r="101" spans="1:83" s="33" customFormat="1" ht="13.5" customHeight="1">
      <c r="A101" s="34">
        <v>3</v>
      </c>
      <c r="B101" s="279">
        <v>16</v>
      </c>
      <c r="C101" s="261"/>
      <c r="D101" s="242"/>
      <c r="E101" s="242"/>
      <c r="F101" s="243"/>
      <c r="G101" s="381"/>
      <c r="H101" s="36">
        <f t="shared" si="9"/>
        <v>0</v>
      </c>
      <c r="I101" s="61"/>
      <c r="J101" s="61"/>
      <c r="K101" s="62"/>
      <c r="L101" s="306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83"/>
      <c r="AH101" s="283"/>
      <c r="AI101" s="222"/>
      <c r="AJ101" s="222"/>
      <c r="AK101" s="222"/>
      <c r="AL101" s="222"/>
      <c r="AM101" s="222"/>
      <c r="AN101" s="222"/>
      <c r="AO101" s="222"/>
      <c r="AP101" s="225"/>
      <c r="AQ101" s="225"/>
      <c r="AR101" s="307"/>
      <c r="AS101" s="40">
        <f t="shared" si="5"/>
        <v>0</v>
      </c>
      <c r="AT101" s="288"/>
      <c r="AU101" s="285"/>
      <c r="AV101" s="285"/>
      <c r="AW101" s="285"/>
      <c r="AX101" s="285"/>
      <c r="AY101" s="285"/>
      <c r="AZ101" s="285"/>
      <c r="BA101" s="285"/>
      <c r="BB101" s="285"/>
      <c r="BC101" s="289"/>
      <c r="BD101" s="285"/>
      <c r="BE101" s="285"/>
      <c r="BF101" s="285"/>
      <c r="BG101" s="285"/>
      <c r="BH101" s="285"/>
      <c r="BI101" s="285"/>
      <c r="BJ101" s="283"/>
      <c r="BK101" s="289"/>
      <c r="BL101" s="289"/>
      <c r="BM101" s="285"/>
      <c r="BN101" s="285"/>
      <c r="BO101" s="285"/>
      <c r="BP101" s="285"/>
      <c r="BQ101" s="285"/>
      <c r="BR101" s="285"/>
      <c r="BS101" s="285"/>
      <c r="BT101" s="225"/>
      <c r="BU101" s="40">
        <f t="shared" si="6"/>
        <v>0</v>
      </c>
      <c r="BV101" s="311"/>
      <c r="BW101" s="312"/>
      <c r="BX101" s="312"/>
      <c r="BY101" s="313"/>
      <c r="BZ101" s="41">
        <f t="shared" si="7"/>
        <v>0</v>
      </c>
      <c r="CA101" s="311"/>
      <c r="CB101" s="312"/>
      <c r="CC101" s="312"/>
      <c r="CD101" s="313"/>
      <c r="CE101" s="41">
        <f t="shared" si="8"/>
        <v>0</v>
      </c>
    </row>
    <row r="102" spans="1:83" s="33" customFormat="1" ht="13.5" customHeight="1">
      <c r="A102" s="34">
        <v>3</v>
      </c>
      <c r="B102" s="279">
        <v>17</v>
      </c>
      <c r="C102" s="261"/>
      <c r="D102" s="242"/>
      <c r="E102" s="242"/>
      <c r="F102" s="243"/>
      <c r="G102" s="381"/>
      <c r="H102" s="36">
        <f t="shared" si="9"/>
        <v>0</v>
      </c>
      <c r="I102" s="61"/>
      <c r="J102" s="61"/>
      <c r="K102" s="62"/>
      <c r="L102" s="224"/>
      <c r="M102" s="222"/>
      <c r="N102" s="222"/>
      <c r="O102" s="222"/>
      <c r="P102" s="222"/>
      <c r="Q102" s="222"/>
      <c r="R102" s="222"/>
      <c r="S102" s="222"/>
      <c r="T102" s="222"/>
      <c r="U102" s="289"/>
      <c r="V102" s="289"/>
      <c r="W102" s="289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5"/>
      <c r="AP102" s="225"/>
      <c r="AQ102" s="225"/>
      <c r="AR102" s="225"/>
      <c r="AS102" s="40">
        <f t="shared" si="5"/>
        <v>0</v>
      </c>
      <c r="AT102" s="288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90"/>
      <c r="BU102" s="40">
        <f t="shared" si="6"/>
        <v>0</v>
      </c>
      <c r="BV102" s="311"/>
      <c r="BW102" s="312"/>
      <c r="BX102" s="312"/>
      <c r="BY102" s="313"/>
      <c r="BZ102" s="41">
        <f t="shared" si="7"/>
        <v>0</v>
      </c>
      <c r="CA102" s="311"/>
      <c r="CB102" s="312"/>
      <c r="CC102" s="312"/>
      <c r="CD102" s="313"/>
      <c r="CE102" s="41">
        <f t="shared" si="8"/>
        <v>0</v>
      </c>
    </row>
    <row r="103" spans="1:83" s="33" customFormat="1" ht="13.5" customHeight="1">
      <c r="A103" s="34">
        <v>3</v>
      </c>
      <c r="B103" s="279">
        <v>18</v>
      </c>
      <c r="C103" s="261"/>
      <c r="D103" s="242"/>
      <c r="E103" s="242"/>
      <c r="F103" s="243"/>
      <c r="G103" s="381"/>
      <c r="H103" s="36">
        <f t="shared" si="9"/>
        <v>0</v>
      </c>
      <c r="I103" s="61"/>
      <c r="J103" s="61"/>
      <c r="K103" s="62"/>
      <c r="L103" s="224"/>
      <c r="M103" s="222"/>
      <c r="N103" s="222"/>
      <c r="O103" s="222"/>
      <c r="P103" s="222"/>
      <c r="Q103" s="222"/>
      <c r="R103" s="222"/>
      <c r="S103" s="222"/>
      <c r="T103" s="222"/>
      <c r="U103" s="300"/>
      <c r="V103" s="300"/>
      <c r="W103" s="300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5"/>
      <c r="AP103" s="225"/>
      <c r="AQ103" s="225"/>
      <c r="AR103" s="225"/>
      <c r="AS103" s="40">
        <f t="shared" si="5"/>
        <v>0</v>
      </c>
      <c r="AT103" s="288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90"/>
      <c r="BU103" s="40">
        <f t="shared" si="6"/>
        <v>0</v>
      </c>
      <c r="BV103" s="311"/>
      <c r="BW103" s="312"/>
      <c r="BX103" s="312"/>
      <c r="BY103" s="313"/>
      <c r="BZ103" s="41">
        <f t="shared" si="7"/>
        <v>0</v>
      </c>
      <c r="CA103" s="311"/>
      <c r="CB103" s="312"/>
      <c r="CC103" s="312"/>
      <c r="CD103" s="313"/>
      <c r="CE103" s="41">
        <f t="shared" si="8"/>
        <v>0</v>
      </c>
    </row>
    <row r="104" spans="1:83" s="33" customFormat="1" ht="13.5" customHeight="1">
      <c r="A104" s="34">
        <v>3</v>
      </c>
      <c r="B104" s="279">
        <v>19</v>
      </c>
      <c r="C104" s="268"/>
      <c r="D104" s="242"/>
      <c r="E104" s="242"/>
      <c r="F104" s="243"/>
      <c r="G104" s="381"/>
      <c r="H104" s="36">
        <f t="shared" si="9"/>
        <v>0</v>
      </c>
      <c r="I104" s="61"/>
      <c r="J104" s="61"/>
      <c r="K104" s="62"/>
      <c r="L104" s="224"/>
      <c r="M104" s="222"/>
      <c r="N104" s="222"/>
      <c r="O104" s="222"/>
      <c r="P104" s="222"/>
      <c r="Q104" s="222"/>
      <c r="R104" s="222"/>
      <c r="S104" s="222"/>
      <c r="T104" s="222"/>
      <c r="U104" s="300"/>
      <c r="V104" s="300"/>
      <c r="W104" s="300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5"/>
      <c r="AP104" s="225"/>
      <c r="AQ104" s="225"/>
      <c r="AR104" s="225"/>
      <c r="AS104" s="40">
        <f t="shared" si="5"/>
        <v>0</v>
      </c>
      <c r="AT104" s="288"/>
      <c r="AU104" s="285"/>
      <c r="AV104" s="285"/>
      <c r="AW104" s="285"/>
      <c r="AX104" s="285"/>
      <c r="AY104" s="285"/>
      <c r="AZ104" s="285"/>
      <c r="BA104" s="285"/>
      <c r="BB104" s="285"/>
      <c r="BC104" s="297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90"/>
      <c r="BU104" s="40">
        <f t="shared" si="6"/>
        <v>0</v>
      </c>
      <c r="BV104" s="311"/>
      <c r="BW104" s="312"/>
      <c r="BX104" s="312"/>
      <c r="BY104" s="313"/>
      <c r="BZ104" s="41">
        <f t="shared" si="7"/>
        <v>0</v>
      </c>
      <c r="CA104" s="311"/>
      <c r="CB104" s="312"/>
      <c r="CC104" s="312"/>
      <c r="CD104" s="313"/>
      <c r="CE104" s="41">
        <f t="shared" si="8"/>
        <v>0</v>
      </c>
    </row>
    <row r="105" spans="1:83" s="33" customFormat="1" ht="13.5" customHeight="1">
      <c r="A105" s="34">
        <v>3</v>
      </c>
      <c r="B105" s="279">
        <v>20</v>
      </c>
      <c r="C105" s="261"/>
      <c r="D105" s="242"/>
      <c r="E105" s="242"/>
      <c r="F105" s="243"/>
      <c r="G105" s="381"/>
      <c r="H105" s="36">
        <f t="shared" si="9"/>
        <v>0</v>
      </c>
      <c r="I105" s="61"/>
      <c r="J105" s="61"/>
      <c r="K105" s="62"/>
      <c r="L105" s="224"/>
      <c r="M105" s="222"/>
      <c r="N105" s="222"/>
      <c r="O105" s="222"/>
      <c r="P105" s="222"/>
      <c r="Q105" s="222"/>
      <c r="R105" s="222"/>
      <c r="S105" s="222"/>
      <c r="T105" s="222"/>
      <c r="U105" s="289"/>
      <c r="V105" s="289"/>
      <c r="W105" s="289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5"/>
      <c r="AP105" s="225"/>
      <c r="AQ105" s="225"/>
      <c r="AR105" s="225"/>
      <c r="AS105" s="40">
        <f t="shared" si="5"/>
        <v>0</v>
      </c>
      <c r="AT105" s="288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90"/>
      <c r="BU105" s="40">
        <f t="shared" si="6"/>
        <v>0</v>
      </c>
      <c r="BV105" s="311"/>
      <c r="BW105" s="312"/>
      <c r="BX105" s="312"/>
      <c r="BY105" s="313"/>
      <c r="BZ105" s="41">
        <f t="shared" si="7"/>
        <v>0</v>
      </c>
      <c r="CA105" s="311"/>
      <c r="CB105" s="312"/>
      <c r="CC105" s="312"/>
      <c r="CD105" s="313"/>
      <c r="CE105" s="41">
        <f t="shared" si="8"/>
        <v>0</v>
      </c>
    </row>
    <row r="106" spans="1:83" s="33" customFormat="1" ht="13.5" customHeight="1">
      <c r="A106" s="34">
        <v>3</v>
      </c>
      <c r="B106" s="279">
        <v>21</v>
      </c>
      <c r="C106" s="264"/>
      <c r="D106" s="242"/>
      <c r="E106" s="242"/>
      <c r="F106" s="243"/>
      <c r="G106" s="381"/>
      <c r="H106" s="36">
        <f t="shared" si="9"/>
        <v>0</v>
      </c>
      <c r="I106" s="61"/>
      <c r="J106" s="61"/>
      <c r="K106" s="62"/>
      <c r="L106" s="224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5"/>
      <c r="AP106" s="225"/>
      <c r="AQ106" s="225"/>
      <c r="AR106" s="225"/>
      <c r="AS106" s="40">
        <f t="shared" si="5"/>
        <v>0</v>
      </c>
      <c r="AT106" s="288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90"/>
      <c r="BU106" s="40">
        <f t="shared" si="6"/>
        <v>0</v>
      </c>
      <c r="BV106" s="311"/>
      <c r="BW106" s="312"/>
      <c r="BX106" s="312"/>
      <c r="BY106" s="313"/>
      <c r="BZ106" s="41">
        <f t="shared" si="7"/>
        <v>0</v>
      </c>
      <c r="CA106" s="311"/>
      <c r="CB106" s="312"/>
      <c r="CC106" s="312"/>
      <c r="CD106" s="313"/>
      <c r="CE106" s="41">
        <f t="shared" si="8"/>
        <v>0</v>
      </c>
    </row>
    <row r="107" spans="1:83" s="33" customFormat="1" ht="13.5" customHeight="1">
      <c r="A107" s="34">
        <v>3</v>
      </c>
      <c r="B107" s="279">
        <v>22</v>
      </c>
      <c r="C107" s="261"/>
      <c r="D107" s="242"/>
      <c r="E107" s="242"/>
      <c r="F107" s="243"/>
      <c r="G107" s="381"/>
      <c r="H107" s="36">
        <f t="shared" si="9"/>
        <v>0</v>
      </c>
      <c r="I107" s="61"/>
      <c r="J107" s="61"/>
      <c r="K107" s="62"/>
      <c r="L107" s="224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5"/>
      <c r="AP107" s="225"/>
      <c r="AQ107" s="225"/>
      <c r="AR107" s="225"/>
      <c r="AS107" s="40">
        <f t="shared" si="5"/>
        <v>0</v>
      </c>
      <c r="AT107" s="291"/>
      <c r="AU107" s="289"/>
      <c r="AV107" s="289"/>
      <c r="AW107" s="289"/>
      <c r="AX107" s="289"/>
      <c r="AY107" s="289"/>
      <c r="AZ107" s="289"/>
      <c r="BA107" s="289"/>
      <c r="BB107" s="289"/>
      <c r="BC107" s="300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92"/>
      <c r="BU107" s="40">
        <f t="shared" si="6"/>
        <v>0</v>
      </c>
      <c r="BV107" s="311"/>
      <c r="BW107" s="312"/>
      <c r="BX107" s="312"/>
      <c r="BY107" s="313"/>
      <c r="BZ107" s="41">
        <f t="shared" si="7"/>
        <v>0</v>
      </c>
      <c r="CA107" s="311"/>
      <c r="CB107" s="312"/>
      <c r="CC107" s="312"/>
      <c r="CD107" s="313"/>
      <c r="CE107" s="41">
        <f t="shared" si="8"/>
        <v>0</v>
      </c>
    </row>
    <row r="108" spans="1:83" s="33" customFormat="1" ht="13.5" customHeight="1">
      <c r="A108" s="34">
        <v>3</v>
      </c>
      <c r="B108" s="279">
        <v>23</v>
      </c>
      <c r="C108" s="261"/>
      <c r="D108" s="242"/>
      <c r="E108" s="242"/>
      <c r="F108" s="243"/>
      <c r="G108" s="381"/>
      <c r="H108" s="36">
        <f t="shared" si="9"/>
        <v>0</v>
      </c>
      <c r="I108" s="61"/>
      <c r="J108" s="61"/>
      <c r="K108" s="62"/>
      <c r="L108" s="224"/>
      <c r="M108" s="222"/>
      <c r="N108" s="222"/>
      <c r="O108" s="222"/>
      <c r="P108" s="222"/>
      <c r="Q108" s="222"/>
      <c r="R108" s="222"/>
      <c r="S108" s="222"/>
      <c r="T108" s="222"/>
      <c r="U108" s="217"/>
      <c r="V108" s="217"/>
      <c r="W108" s="217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5"/>
      <c r="AP108" s="225"/>
      <c r="AQ108" s="225"/>
      <c r="AR108" s="225"/>
      <c r="AS108" s="40">
        <f t="shared" si="5"/>
        <v>0</v>
      </c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17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5"/>
      <c r="BT108" s="225"/>
      <c r="BU108" s="40">
        <f t="shared" si="6"/>
        <v>0</v>
      </c>
      <c r="BV108" s="311"/>
      <c r="BW108" s="312"/>
      <c r="BX108" s="312"/>
      <c r="BY108" s="313"/>
      <c r="BZ108" s="41">
        <f t="shared" si="7"/>
        <v>0</v>
      </c>
      <c r="CA108" s="311"/>
      <c r="CB108" s="312"/>
      <c r="CC108" s="312"/>
      <c r="CD108" s="313"/>
      <c r="CE108" s="41">
        <f t="shared" si="8"/>
        <v>0</v>
      </c>
    </row>
    <row r="109" spans="1:83" s="33" customFormat="1" ht="13.5" customHeight="1">
      <c r="A109" s="34">
        <v>3</v>
      </c>
      <c r="B109" s="279">
        <v>24</v>
      </c>
      <c r="C109" s="261"/>
      <c r="D109" s="242"/>
      <c r="E109" s="242"/>
      <c r="F109" s="243"/>
      <c r="G109" s="381"/>
      <c r="H109" s="36">
        <f t="shared" si="9"/>
        <v>0</v>
      </c>
      <c r="I109" s="61"/>
      <c r="J109" s="61"/>
      <c r="K109" s="62"/>
      <c r="L109" s="216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8"/>
      <c r="AP109" s="218"/>
      <c r="AQ109" s="218"/>
      <c r="AR109" s="218"/>
      <c r="AS109" s="40">
        <f t="shared" si="5"/>
        <v>0</v>
      </c>
      <c r="AT109" s="299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1"/>
      <c r="BU109" s="40">
        <f t="shared" si="6"/>
        <v>0</v>
      </c>
      <c r="BV109" s="314"/>
      <c r="BW109" s="315"/>
      <c r="BX109" s="315"/>
      <c r="BY109" s="316"/>
      <c r="BZ109" s="41">
        <f t="shared" si="7"/>
        <v>0</v>
      </c>
      <c r="CA109" s="314"/>
      <c r="CB109" s="315"/>
      <c r="CC109" s="315"/>
      <c r="CD109" s="316"/>
      <c r="CE109" s="41">
        <f t="shared" si="8"/>
        <v>0</v>
      </c>
    </row>
    <row r="110" spans="1:83" s="33" customFormat="1" ht="13.5" customHeight="1">
      <c r="A110" s="34">
        <v>3</v>
      </c>
      <c r="B110" s="279">
        <v>25</v>
      </c>
      <c r="C110" s="263"/>
      <c r="D110" s="244"/>
      <c r="E110" s="244"/>
      <c r="F110" s="227"/>
      <c r="G110" s="381"/>
      <c r="H110" s="36">
        <f t="shared" si="9"/>
        <v>0</v>
      </c>
      <c r="I110" s="61"/>
      <c r="J110" s="61"/>
      <c r="K110" s="62"/>
      <c r="L110" s="224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5"/>
      <c r="AP110" s="225"/>
      <c r="AQ110" s="225"/>
      <c r="AR110" s="225"/>
      <c r="AS110" s="40">
        <f t="shared" si="5"/>
        <v>0</v>
      </c>
      <c r="AT110" s="288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90"/>
      <c r="BU110" s="40">
        <f t="shared" si="6"/>
        <v>0</v>
      </c>
      <c r="BV110" s="314"/>
      <c r="BW110" s="315"/>
      <c r="BX110" s="315"/>
      <c r="BY110" s="316"/>
      <c r="BZ110" s="41">
        <f t="shared" si="7"/>
        <v>0</v>
      </c>
      <c r="CA110" s="314"/>
      <c r="CB110" s="315"/>
      <c r="CC110" s="315"/>
      <c r="CD110" s="316"/>
      <c r="CE110" s="41">
        <f t="shared" si="8"/>
        <v>0</v>
      </c>
    </row>
    <row r="111" spans="1:83" s="33" customFormat="1" ht="13.5" customHeight="1">
      <c r="A111" s="34">
        <v>3</v>
      </c>
      <c r="B111" s="279">
        <v>26</v>
      </c>
      <c r="C111" s="263"/>
      <c r="D111" s="244"/>
      <c r="E111" s="244"/>
      <c r="F111" s="252"/>
      <c r="G111" s="381"/>
      <c r="H111" s="36">
        <f t="shared" si="9"/>
        <v>0</v>
      </c>
      <c r="I111" s="61"/>
      <c r="J111" s="61"/>
      <c r="K111" s="62"/>
      <c r="L111" s="224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5"/>
      <c r="AP111" s="225"/>
      <c r="AQ111" s="225"/>
      <c r="AR111" s="225"/>
      <c r="AS111" s="40">
        <f t="shared" si="5"/>
        <v>0</v>
      </c>
      <c r="AT111" s="288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90"/>
      <c r="BU111" s="40">
        <f t="shared" si="6"/>
        <v>0</v>
      </c>
      <c r="BV111" s="314"/>
      <c r="BW111" s="315"/>
      <c r="BX111" s="315"/>
      <c r="BY111" s="316"/>
      <c r="BZ111" s="41">
        <f t="shared" si="7"/>
        <v>0</v>
      </c>
      <c r="CA111" s="314"/>
      <c r="CB111" s="315"/>
      <c r="CC111" s="315"/>
      <c r="CD111" s="316"/>
      <c r="CE111" s="41">
        <f t="shared" si="8"/>
        <v>0</v>
      </c>
    </row>
    <row r="112" spans="1:83" s="33" customFormat="1" ht="13.5" customHeight="1">
      <c r="A112" s="34">
        <v>3</v>
      </c>
      <c r="B112" s="279">
        <v>27</v>
      </c>
      <c r="C112" s="267"/>
      <c r="D112" s="230"/>
      <c r="E112" s="230"/>
      <c r="F112" s="231"/>
      <c r="G112" s="381"/>
      <c r="H112" s="36">
        <f t="shared" si="9"/>
        <v>0</v>
      </c>
      <c r="I112" s="61"/>
      <c r="J112" s="61"/>
      <c r="K112" s="62"/>
      <c r="L112" s="216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8"/>
      <c r="AP112" s="218"/>
      <c r="AQ112" s="218"/>
      <c r="AR112" s="218"/>
      <c r="AS112" s="40">
        <f t="shared" si="5"/>
        <v>0</v>
      </c>
      <c r="AT112" s="299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1"/>
      <c r="BU112" s="40">
        <f t="shared" si="6"/>
        <v>0</v>
      </c>
      <c r="BV112" s="314"/>
      <c r="BW112" s="315"/>
      <c r="BX112" s="315"/>
      <c r="BY112" s="316"/>
      <c r="BZ112" s="41">
        <f t="shared" si="7"/>
        <v>0</v>
      </c>
      <c r="CA112" s="314"/>
      <c r="CB112" s="315"/>
      <c r="CC112" s="315"/>
      <c r="CD112" s="316"/>
      <c r="CE112" s="41">
        <f t="shared" si="8"/>
        <v>0</v>
      </c>
    </row>
    <row r="113" spans="1:83" s="33" customFormat="1" ht="13.5" customHeight="1">
      <c r="A113" s="34">
        <v>3</v>
      </c>
      <c r="B113" s="279">
        <v>28</v>
      </c>
      <c r="C113" s="267"/>
      <c r="D113" s="230"/>
      <c r="E113" s="230"/>
      <c r="F113" s="231"/>
      <c r="G113" s="381"/>
      <c r="H113" s="36">
        <f t="shared" si="9"/>
        <v>0</v>
      </c>
      <c r="I113" s="37"/>
      <c r="J113" s="37"/>
      <c r="K113" s="38"/>
      <c r="L113" s="216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8"/>
      <c r="AP113" s="218"/>
      <c r="AQ113" s="218"/>
      <c r="AR113" s="218"/>
      <c r="AS113" s="40">
        <f t="shared" si="5"/>
        <v>0</v>
      </c>
      <c r="AT113" s="216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8"/>
      <c r="BU113" s="40">
        <f t="shared" si="6"/>
        <v>0</v>
      </c>
      <c r="BV113" s="314"/>
      <c r="BW113" s="315"/>
      <c r="BX113" s="315"/>
      <c r="BY113" s="316"/>
      <c r="BZ113" s="41">
        <f t="shared" si="7"/>
        <v>0</v>
      </c>
      <c r="CA113" s="314"/>
      <c r="CB113" s="315"/>
      <c r="CC113" s="315"/>
      <c r="CD113" s="316"/>
      <c r="CE113" s="41">
        <f t="shared" si="8"/>
        <v>0</v>
      </c>
    </row>
    <row r="114" spans="1:83" s="33" customFormat="1" ht="13.5" customHeight="1">
      <c r="A114" s="34">
        <v>3</v>
      </c>
      <c r="B114" s="279">
        <v>29</v>
      </c>
      <c r="C114" s="267"/>
      <c r="D114" s="230"/>
      <c r="E114" s="230"/>
      <c r="F114" s="231"/>
      <c r="G114" s="381"/>
      <c r="H114" s="36">
        <f t="shared" si="9"/>
        <v>0</v>
      </c>
      <c r="I114" s="37"/>
      <c r="J114" s="37"/>
      <c r="K114" s="38"/>
      <c r="L114" s="216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8"/>
      <c r="AP114" s="218"/>
      <c r="AQ114" s="218"/>
      <c r="AR114" s="218"/>
      <c r="AS114" s="40">
        <f t="shared" si="5"/>
        <v>0</v>
      </c>
      <c r="AT114" s="216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8"/>
      <c r="BU114" s="40">
        <f t="shared" si="6"/>
        <v>0</v>
      </c>
      <c r="BV114" s="314"/>
      <c r="BW114" s="315"/>
      <c r="BX114" s="315"/>
      <c r="BY114" s="316"/>
      <c r="BZ114" s="41">
        <f t="shared" si="7"/>
        <v>0</v>
      </c>
      <c r="CA114" s="314"/>
      <c r="CB114" s="315"/>
      <c r="CC114" s="315"/>
      <c r="CD114" s="316"/>
      <c r="CE114" s="41">
        <f t="shared" si="8"/>
        <v>0</v>
      </c>
    </row>
    <row r="115" spans="1:83" s="33" customFormat="1" ht="13.5" customHeight="1">
      <c r="A115" s="34">
        <v>3</v>
      </c>
      <c r="B115" s="279">
        <v>30</v>
      </c>
      <c r="C115" s="267"/>
      <c r="D115" s="230"/>
      <c r="E115" s="230"/>
      <c r="F115" s="231"/>
      <c r="G115" s="381"/>
      <c r="H115" s="36">
        <f t="shared" si="9"/>
        <v>0</v>
      </c>
      <c r="I115" s="37"/>
      <c r="J115" s="37"/>
      <c r="K115" s="38"/>
      <c r="L115" s="216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8"/>
      <c r="AP115" s="218"/>
      <c r="AQ115" s="218"/>
      <c r="AR115" s="218"/>
      <c r="AS115" s="40">
        <f t="shared" si="5"/>
        <v>0</v>
      </c>
      <c r="AT115" s="216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8"/>
      <c r="BU115" s="40">
        <f t="shared" si="6"/>
        <v>0</v>
      </c>
      <c r="BV115" s="314"/>
      <c r="BW115" s="315"/>
      <c r="BX115" s="315"/>
      <c r="BY115" s="316"/>
      <c r="BZ115" s="41">
        <f t="shared" si="7"/>
        <v>0</v>
      </c>
      <c r="CA115" s="314"/>
      <c r="CB115" s="315"/>
      <c r="CC115" s="315"/>
      <c r="CD115" s="316"/>
      <c r="CE115" s="41">
        <f t="shared" si="8"/>
        <v>0</v>
      </c>
    </row>
    <row r="116" spans="1:83" s="33" customFormat="1" ht="13.5" customHeight="1">
      <c r="A116" s="34">
        <v>3</v>
      </c>
      <c r="B116" s="279">
        <v>31</v>
      </c>
      <c r="C116" s="267"/>
      <c r="D116" s="230"/>
      <c r="E116" s="230"/>
      <c r="F116" s="231"/>
      <c r="G116" s="381"/>
      <c r="H116" s="36">
        <f t="shared" si="9"/>
        <v>0</v>
      </c>
      <c r="I116" s="37"/>
      <c r="J116" s="37"/>
      <c r="K116" s="38"/>
      <c r="L116" s="216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8"/>
      <c r="AP116" s="218"/>
      <c r="AQ116" s="218"/>
      <c r="AR116" s="218"/>
      <c r="AS116" s="40">
        <f t="shared" si="5"/>
        <v>0</v>
      </c>
      <c r="AT116" s="216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8"/>
      <c r="BU116" s="40">
        <f t="shared" si="6"/>
        <v>0</v>
      </c>
      <c r="BV116" s="314"/>
      <c r="BW116" s="315"/>
      <c r="BX116" s="315"/>
      <c r="BY116" s="316"/>
      <c r="BZ116" s="41">
        <f t="shared" si="7"/>
        <v>0</v>
      </c>
      <c r="CA116" s="314"/>
      <c r="CB116" s="315"/>
      <c r="CC116" s="315"/>
      <c r="CD116" s="316"/>
      <c r="CE116" s="41">
        <f t="shared" si="8"/>
        <v>0</v>
      </c>
    </row>
    <row r="117" spans="1:83" s="33" customFormat="1" ht="13.5" customHeight="1">
      <c r="A117" s="34">
        <v>3</v>
      </c>
      <c r="B117" s="279">
        <v>32</v>
      </c>
      <c r="C117" s="267"/>
      <c r="D117" s="230"/>
      <c r="E117" s="230"/>
      <c r="F117" s="231"/>
      <c r="G117" s="381"/>
      <c r="H117" s="36">
        <f t="shared" si="9"/>
        <v>0</v>
      </c>
      <c r="I117" s="37"/>
      <c r="J117" s="37"/>
      <c r="K117" s="38"/>
      <c r="L117" s="216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8"/>
      <c r="AP117" s="218"/>
      <c r="AQ117" s="218"/>
      <c r="AR117" s="218"/>
      <c r="AS117" s="40">
        <f t="shared" si="5"/>
        <v>0</v>
      </c>
      <c r="AT117" s="296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8"/>
      <c r="BU117" s="40">
        <f t="shared" si="6"/>
        <v>0</v>
      </c>
      <c r="BV117" s="314"/>
      <c r="BW117" s="315"/>
      <c r="BX117" s="315"/>
      <c r="BY117" s="316"/>
      <c r="BZ117" s="41">
        <f t="shared" si="7"/>
        <v>0</v>
      </c>
      <c r="CA117" s="314"/>
      <c r="CB117" s="315"/>
      <c r="CC117" s="315"/>
      <c r="CD117" s="316"/>
      <c r="CE117" s="41">
        <f t="shared" si="8"/>
        <v>0</v>
      </c>
    </row>
    <row r="118" spans="1:83" s="33" customFormat="1" ht="13.5" customHeight="1">
      <c r="A118" s="34">
        <v>3</v>
      </c>
      <c r="B118" s="279">
        <v>33</v>
      </c>
      <c r="C118" s="267"/>
      <c r="D118" s="230"/>
      <c r="E118" s="230"/>
      <c r="F118" s="231"/>
      <c r="G118" s="381"/>
      <c r="H118" s="36">
        <f t="shared" si="9"/>
        <v>0</v>
      </c>
      <c r="I118" s="37"/>
      <c r="J118" s="37"/>
      <c r="K118" s="38"/>
      <c r="L118" s="216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8"/>
      <c r="AP118" s="218"/>
      <c r="AQ118" s="218"/>
      <c r="AR118" s="218"/>
      <c r="AS118" s="40">
        <f t="shared" si="5"/>
        <v>0</v>
      </c>
      <c r="AT118" s="296"/>
      <c r="AU118" s="297"/>
      <c r="AV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F118" s="297"/>
      <c r="BG118" s="297"/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8"/>
      <c r="BU118" s="40">
        <f t="shared" si="6"/>
        <v>0</v>
      </c>
      <c r="BV118" s="314"/>
      <c r="BW118" s="315"/>
      <c r="BX118" s="315"/>
      <c r="BY118" s="316"/>
      <c r="BZ118" s="41">
        <f t="shared" si="7"/>
        <v>0</v>
      </c>
      <c r="CA118" s="314"/>
      <c r="CB118" s="315"/>
      <c r="CC118" s="315"/>
      <c r="CD118" s="316"/>
      <c r="CE118" s="41">
        <f t="shared" si="8"/>
        <v>0</v>
      </c>
    </row>
    <row r="119" spans="1:83" s="33" customFormat="1" ht="13.5" customHeight="1">
      <c r="A119" s="34">
        <v>3</v>
      </c>
      <c r="B119" s="279">
        <v>34</v>
      </c>
      <c r="C119" s="270"/>
      <c r="D119" s="233"/>
      <c r="E119" s="233"/>
      <c r="F119" s="234"/>
      <c r="G119" s="381"/>
      <c r="H119" s="36">
        <f t="shared" si="9"/>
        <v>0</v>
      </c>
      <c r="I119" s="37"/>
      <c r="J119" s="37"/>
      <c r="K119" s="38"/>
      <c r="L119" s="216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8"/>
      <c r="AP119" s="218"/>
      <c r="AQ119" s="218"/>
      <c r="AR119" s="218"/>
      <c r="AS119" s="40">
        <f t="shared" si="5"/>
        <v>0</v>
      </c>
      <c r="AT119" s="296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8"/>
      <c r="BU119" s="40">
        <f t="shared" si="6"/>
        <v>0</v>
      </c>
      <c r="BV119" s="314"/>
      <c r="BW119" s="315"/>
      <c r="BX119" s="315"/>
      <c r="BY119" s="316"/>
      <c r="BZ119" s="41">
        <f t="shared" si="7"/>
        <v>0</v>
      </c>
      <c r="CA119" s="314"/>
      <c r="CB119" s="315"/>
      <c r="CC119" s="315"/>
      <c r="CD119" s="316"/>
      <c r="CE119" s="41">
        <f t="shared" si="8"/>
        <v>0</v>
      </c>
    </row>
    <row r="120" spans="1:83" s="33" customFormat="1" ht="13.5" customHeight="1">
      <c r="A120" s="34">
        <v>3</v>
      </c>
      <c r="B120" s="279">
        <v>35</v>
      </c>
      <c r="C120" s="270"/>
      <c r="D120" s="233"/>
      <c r="E120" s="233"/>
      <c r="F120" s="234"/>
      <c r="G120" s="381"/>
      <c r="H120" s="36">
        <f t="shared" si="9"/>
        <v>0</v>
      </c>
      <c r="I120" s="37"/>
      <c r="J120" s="37"/>
      <c r="K120" s="38"/>
      <c r="L120" s="216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8"/>
      <c r="AP120" s="218"/>
      <c r="AQ120" s="218"/>
      <c r="AR120" s="218"/>
      <c r="AS120" s="40">
        <f t="shared" si="5"/>
        <v>0</v>
      </c>
      <c r="AT120" s="296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8"/>
      <c r="BU120" s="40">
        <f t="shared" si="6"/>
        <v>0</v>
      </c>
      <c r="BV120" s="314"/>
      <c r="BW120" s="315"/>
      <c r="BX120" s="315"/>
      <c r="BY120" s="316"/>
      <c r="BZ120" s="41">
        <f t="shared" si="7"/>
        <v>0</v>
      </c>
      <c r="CA120" s="314"/>
      <c r="CB120" s="315"/>
      <c r="CC120" s="315"/>
      <c r="CD120" s="316"/>
      <c r="CE120" s="41">
        <f t="shared" si="8"/>
        <v>0</v>
      </c>
    </row>
    <row r="121" spans="1:83" s="33" customFormat="1" ht="13.5" customHeight="1">
      <c r="A121" s="34">
        <v>3</v>
      </c>
      <c r="B121" s="279">
        <v>36</v>
      </c>
      <c r="C121" s="270"/>
      <c r="D121" s="233"/>
      <c r="E121" s="233"/>
      <c r="F121" s="234"/>
      <c r="G121" s="381"/>
      <c r="H121" s="36">
        <f t="shared" si="9"/>
        <v>0</v>
      </c>
      <c r="I121" s="37"/>
      <c r="J121" s="37"/>
      <c r="K121" s="38"/>
      <c r="L121" s="219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1"/>
      <c r="AP121" s="221"/>
      <c r="AQ121" s="221"/>
      <c r="AR121" s="221"/>
      <c r="AS121" s="40">
        <f t="shared" si="5"/>
        <v>0</v>
      </c>
      <c r="AT121" s="219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1"/>
      <c r="BU121" s="40">
        <f t="shared" si="6"/>
        <v>0</v>
      </c>
      <c r="BV121" s="314"/>
      <c r="BW121" s="315"/>
      <c r="BX121" s="315"/>
      <c r="BY121" s="316"/>
      <c r="BZ121" s="41">
        <f t="shared" si="7"/>
        <v>0</v>
      </c>
      <c r="CA121" s="314"/>
      <c r="CB121" s="315"/>
      <c r="CC121" s="315"/>
      <c r="CD121" s="316"/>
      <c r="CE121" s="41">
        <f t="shared" si="8"/>
        <v>0</v>
      </c>
    </row>
    <row r="122" spans="1:83" s="33" customFormat="1" ht="13.5" customHeight="1">
      <c r="A122" s="34">
        <v>3</v>
      </c>
      <c r="B122" s="279">
        <v>37</v>
      </c>
      <c r="C122" s="270"/>
      <c r="D122" s="233"/>
      <c r="E122" s="233"/>
      <c r="F122" s="234"/>
      <c r="G122" s="381"/>
      <c r="H122" s="36">
        <f t="shared" si="9"/>
        <v>0</v>
      </c>
      <c r="I122" s="37"/>
      <c r="J122" s="37"/>
      <c r="K122" s="38"/>
      <c r="L122" s="219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1"/>
      <c r="AP122" s="221"/>
      <c r="AQ122" s="221"/>
      <c r="AR122" s="221"/>
      <c r="AS122" s="40">
        <f t="shared" si="5"/>
        <v>0</v>
      </c>
      <c r="AT122" s="219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1"/>
      <c r="BU122" s="40">
        <f t="shared" si="6"/>
        <v>0</v>
      </c>
      <c r="BV122" s="314"/>
      <c r="BW122" s="315"/>
      <c r="BX122" s="315"/>
      <c r="BY122" s="316"/>
      <c r="BZ122" s="41">
        <f t="shared" si="7"/>
        <v>0</v>
      </c>
      <c r="CA122" s="314"/>
      <c r="CB122" s="315"/>
      <c r="CC122" s="315"/>
      <c r="CD122" s="316"/>
      <c r="CE122" s="41">
        <f t="shared" si="8"/>
        <v>0</v>
      </c>
    </row>
    <row r="123" spans="1:83" s="33" customFormat="1" ht="13.5" customHeight="1">
      <c r="A123" s="34">
        <v>3</v>
      </c>
      <c r="B123" s="279">
        <v>38</v>
      </c>
      <c r="C123" s="270"/>
      <c r="D123" s="235"/>
      <c r="E123" s="235"/>
      <c r="F123" s="234"/>
      <c r="G123" s="381"/>
      <c r="H123" s="36">
        <f t="shared" si="9"/>
        <v>0</v>
      </c>
      <c r="I123" s="37"/>
      <c r="J123" s="37"/>
      <c r="K123" s="38"/>
      <c r="L123" s="219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1"/>
      <c r="AP123" s="221"/>
      <c r="AQ123" s="221"/>
      <c r="AR123" s="221"/>
      <c r="AS123" s="40">
        <f t="shared" si="5"/>
        <v>0</v>
      </c>
      <c r="AT123" s="219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1"/>
      <c r="BU123" s="40">
        <f t="shared" si="6"/>
        <v>0</v>
      </c>
      <c r="BV123" s="314"/>
      <c r="BW123" s="315"/>
      <c r="BX123" s="315"/>
      <c r="BY123" s="316"/>
      <c r="BZ123" s="41">
        <f t="shared" si="7"/>
        <v>0</v>
      </c>
      <c r="CA123" s="314"/>
      <c r="CB123" s="315"/>
      <c r="CC123" s="315"/>
      <c r="CD123" s="316"/>
      <c r="CE123" s="41">
        <f t="shared" si="8"/>
        <v>0</v>
      </c>
    </row>
    <row r="124" spans="1:83" s="33" customFormat="1" ht="13.5" customHeight="1">
      <c r="A124" s="34">
        <v>3</v>
      </c>
      <c r="B124" s="279">
        <v>39</v>
      </c>
      <c r="C124" s="270"/>
      <c r="D124" s="235"/>
      <c r="E124" s="235"/>
      <c r="F124" s="234"/>
      <c r="G124" s="381"/>
      <c r="H124" s="36">
        <f t="shared" si="9"/>
        <v>0</v>
      </c>
      <c r="I124" s="37"/>
      <c r="J124" s="37"/>
      <c r="K124" s="38"/>
      <c r="L124" s="219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1"/>
      <c r="AP124" s="221"/>
      <c r="AQ124" s="221"/>
      <c r="AR124" s="221"/>
      <c r="AS124" s="40">
        <f t="shared" si="5"/>
        <v>0</v>
      </c>
      <c r="AT124" s="219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1"/>
      <c r="BU124" s="40">
        <f t="shared" si="6"/>
        <v>0</v>
      </c>
      <c r="BV124" s="314"/>
      <c r="BW124" s="315"/>
      <c r="BX124" s="315"/>
      <c r="BY124" s="316"/>
      <c r="BZ124" s="41">
        <f t="shared" si="7"/>
        <v>0</v>
      </c>
      <c r="CA124" s="314"/>
      <c r="CB124" s="315"/>
      <c r="CC124" s="315"/>
      <c r="CD124" s="316"/>
      <c r="CE124" s="41">
        <f t="shared" si="8"/>
        <v>0</v>
      </c>
    </row>
    <row r="125" spans="1:83" s="33" customFormat="1" ht="13.5" customHeight="1">
      <c r="A125" s="34">
        <v>3</v>
      </c>
      <c r="B125" s="279">
        <v>40</v>
      </c>
      <c r="C125" s="270"/>
      <c r="D125" s="235"/>
      <c r="E125" s="235"/>
      <c r="F125" s="234"/>
      <c r="G125" s="381"/>
      <c r="H125" s="36">
        <f t="shared" si="9"/>
        <v>0</v>
      </c>
      <c r="I125" s="37"/>
      <c r="J125" s="37"/>
      <c r="K125" s="38"/>
      <c r="L125" s="219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1"/>
      <c r="AP125" s="221"/>
      <c r="AQ125" s="221"/>
      <c r="AR125" s="221"/>
      <c r="AS125" s="40">
        <f t="shared" si="5"/>
        <v>0</v>
      </c>
      <c r="AT125" s="219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1"/>
      <c r="BU125" s="40">
        <f t="shared" si="6"/>
        <v>0</v>
      </c>
      <c r="BV125" s="314"/>
      <c r="BW125" s="315"/>
      <c r="BX125" s="315"/>
      <c r="BY125" s="316"/>
      <c r="BZ125" s="41">
        <f t="shared" si="7"/>
        <v>0</v>
      </c>
      <c r="CA125" s="314"/>
      <c r="CB125" s="315"/>
      <c r="CC125" s="315"/>
      <c r="CD125" s="316"/>
      <c r="CE125" s="41">
        <f t="shared" si="8"/>
        <v>0</v>
      </c>
    </row>
    <row r="126" spans="1:83" s="33" customFormat="1" ht="13.5" customHeight="1">
      <c r="A126" s="50">
        <v>4</v>
      </c>
      <c r="B126" s="280">
        <v>1</v>
      </c>
      <c r="C126" s="261"/>
      <c r="D126" s="242"/>
      <c r="E126" s="242"/>
      <c r="F126" s="243"/>
      <c r="G126" s="381"/>
      <c r="H126" s="36">
        <f t="shared" si="9"/>
        <v>0</v>
      </c>
      <c r="I126" s="37"/>
      <c r="J126" s="37"/>
      <c r="K126" s="38"/>
      <c r="L126" s="219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2"/>
      <c r="AD126" s="222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1"/>
      <c r="AP126" s="221"/>
      <c r="AQ126" s="221"/>
      <c r="AR126" s="221"/>
      <c r="AS126" s="40">
        <f t="shared" si="5"/>
        <v>0</v>
      </c>
      <c r="AT126" s="219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1"/>
      <c r="BU126" s="40">
        <f t="shared" si="6"/>
        <v>0</v>
      </c>
      <c r="BV126" s="311"/>
      <c r="BW126" s="312"/>
      <c r="BX126" s="312"/>
      <c r="BY126" s="313"/>
      <c r="BZ126" s="41">
        <f t="shared" si="7"/>
        <v>0</v>
      </c>
      <c r="CA126" s="311"/>
      <c r="CB126" s="312"/>
      <c r="CC126" s="312"/>
      <c r="CD126" s="313"/>
      <c r="CE126" s="41">
        <f t="shared" si="8"/>
        <v>0</v>
      </c>
    </row>
    <row r="127" spans="1:83" s="33" customFormat="1" ht="13.5" customHeight="1">
      <c r="A127" s="50">
        <v>4</v>
      </c>
      <c r="B127" s="280">
        <v>2</v>
      </c>
      <c r="C127" s="261"/>
      <c r="D127" s="242"/>
      <c r="E127" s="242"/>
      <c r="F127" s="243"/>
      <c r="G127" s="381"/>
      <c r="H127" s="36">
        <f t="shared" si="9"/>
        <v>0</v>
      </c>
      <c r="I127" s="37"/>
      <c r="J127" s="37"/>
      <c r="K127" s="38"/>
      <c r="L127" s="219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2"/>
      <c r="AD127" s="222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1"/>
      <c r="AP127" s="221"/>
      <c r="AQ127" s="221"/>
      <c r="AR127" s="221"/>
      <c r="AS127" s="40">
        <f t="shared" si="5"/>
        <v>0</v>
      </c>
      <c r="AT127" s="219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1"/>
      <c r="BU127" s="40">
        <f t="shared" si="6"/>
        <v>0</v>
      </c>
      <c r="BV127" s="311"/>
      <c r="BW127" s="312"/>
      <c r="BX127" s="312"/>
      <c r="BY127" s="313"/>
      <c r="BZ127" s="41">
        <f t="shared" si="7"/>
        <v>0</v>
      </c>
      <c r="CA127" s="311"/>
      <c r="CB127" s="312"/>
      <c r="CC127" s="312"/>
      <c r="CD127" s="313"/>
      <c r="CE127" s="41">
        <f t="shared" si="8"/>
        <v>0</v>
      </c>
    </row>
    <row r="128" spans="1:83" s="33" customFormat="1" ht="13.5" customHeight="1">
      <c r="A128" s="50">
        <v>4</v>
      </c>
      <c r="B128" s="280">
        <v>3</v>
      </c>
      <c r="C128" s="264"/>
      <c r="D128" s="242"/>
      <c r="E128" s="242"/>
      <c r="F128" s="243"/>
      <c r="G128" s="381"/>
      <c r="H128" s="36">
        <f t="shared" si="9"/>
        <v>0</v>
      </c>
      <c r="I128" s="37"/>
      <c r="J128" s="37"/>
      <c r="K128" s="38"/>
      <c r="L128" s="219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1"/>
      <c r="AP128" s="221"/>
      <c r="AQ128" s="221"/>
      <c r="AR128" s="221"/>
      <c r="AS128" s="40">
        <f t="shared" si="5"/>
        <v>0</v>
      </c>
      <c r="AT128" s="219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1"/>
      <c r="BU128" s="40">
        <f t="shared" si="6"/>
        <v>0</v>
      </c>
      <c r="BV128" s="311"/>
      <c r="BW128" s="312"/>
      <c r="BX128" s="312"/>
      <c r="BY128" s="313"/>
      <c r="BZ128" s="41">
        <f t="shared" si="7"/>
        <v>0</v>
      </c>
      <c r="CA128" s="311"/>
      <c r="CB128" s="312"/>
      <c r="CC128" s="312"/>
      <c r="CD128" s="313"/>
      <c r="CE128" s="41">
        <f t="shared" si="8"/>
        <v>0</v>
      </c>
    </row>
    <row r="129" spans="1:83" s="33" customFormat="1" ht="13.5" customHeight="1">
      <c r="A129" s="50">
        <v>4</v>
      </c>
      <c r="B129" s="280">
        <v>4</v>
      </c>
      <c r="C129" s="261"/>
      <c r="D129" s="242"/>
      <c r="E129" s="242"/>
      <c r="F129" s="243"/>
      <c r="G129" s="381"/>
      <c r="H129" s="36">
        <f t="shared" si="9"/>
        <v>0</v>
      </c>
      <c r="I129" s="37"/>
      <c r="J129" s="37"/>
      <c r="K129" s="38"/>
      <c r="L129" s="219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1"/>
      <c r="AP129" s="221"/>
      <c r="AQ129" s="221"/>
      <c r="AR129" s="221"/>
      <c r="AS129" s="40">
        <f t="shared" si="5"/>
        <v>0</v>
      </c>
      <c r="AT129" s="219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1"/>
      <c r="BU129" s="40">
        <f t="shared" si="6"/>
        <v>0</v>
      </c>
      <c r="BV129" s="311"/>
      <c r="BW129" s="312"/>
      <c r="BX129" s="312"/>
      <c r="BY129" s="313"/>
      <c r="BZ129" s="41">
        <f t="shared" si="7"/>
        <v>0</v>
      </c>
      <c r="CA129" s="311"/>
      <c r="CB129" s="312"/>
      <c r="CC129" s="312"/>
      <c r="CD129" s="313"/>
      <c r="CE129" s="41">
        <f t="shared" si="8"/>
        <v>0</v>
      </c>
    </row>
    <row r="130" spans="1:83" s="33" customFormat="1" ht="13.5" customHeight="1">
      <c r="A130" s="50">
        <v>4</v>
      </c>
      <c r="B130" s="280">
        <v>5</v>
      </c>
      <c r="C130" s="261"/>
      <c r="D130" s="242"/>
      <c r="E130" s="242"/>
      <c r="F130" s="243"/>
      <c r="G130" s="381"/>
      <c r="H130" s="36">
        <f t="shared" si="9"/>
        <v>0</v>
      </c>
      <c r="I130" s="37"/>
      <c r="J130" s="37"/>
      <c r="K130" s="38"/>
      <c r="L130" s="219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1"/>
      <c r="AP130" s="221"/>
      <c r="AQ130" s="221"/>
      <c r="AR130" s="221"/>
      <c r="AS130" s="40">
        <f t="shared" si="5"/>
        <v>0</v>
      </c>
      <c r="AT130" s="219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1"/>
      <c r="BU130" s="40">
        <f t="shared" si="6"/>
        <v>0</v>
      </c>
      <c r="BV130" s="311"/>
      <c r="BW130" s="312"/>
      <c r="BX130" s="312"/>
      <c r="BY130" s="313"/>
      <c r="BZ130" s="41">
        <f t="shared" si="7"/>
        <v>0</v>
      </c>
      <c r="CA130" s="311"/>
      <c r="CB130" s="312"/>
      <c r="CC130" s="312"/>
      <c r="CD130" s="313"/>
      <c r="CE130" s="41">
        <f t="shared" si="8"/>
        <v>0</v>
      </c>
    </row>
    <row r="131" spans="1:83" s="33" customFormat="1" ht="13.5" customHeight="1">
      <c r="A131" s="50">
        <v>4</v>
      </c>
      <c r="B131" s="280">
        <v>6</v>
      </c>
      <c r="C131" s="261"/>
      <c r="D131" s="242"/>
      <c r="E131" s="242"/>
      <c r="F131" s="243"/>
      <c r="G131" s="381"/>
      <c r="H131" s="36">
        <f t="shared" si="9"/>
        <v>0</v>
      </c>
      <c r="I131" s="37"/>
      <c r="J131" s="37"/>
      <c r="K131" s="38"/>
      <c r="L131" s="224"/>
      <c r="M131" s="222"/>
      <c r="N131" s="222"/>
      <c r="O131" s="222"/>
      <c r="P131" s="222"/>
      <c r="Q131" s="222"/>
      <c r="R131" s="222"/>
      <c r="S131" s="222"/>
      <c r="T131" s="222"/>
      <c r="U131" s="220"/>
      <c r="V131" s="220"/>
      <c r="W131" s="220"/>
      <c r="X131" s="222"/>
      <c r="Y131" s="222"/>
      <c r="Z131" s="222"/>
      <c r="AA131" s="222"/>
      <c r="AB131" s="222"/>
      <c r="AC131" s="220"/>
      <c r="AD131" s="220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5"/>
      <c r="AP131" s="225"/>
      <c r="AQ131" s="225"/>
      <c r="AR131" s="225"/>
      <c r="AS131" s="40">
        <f t="shared" si="5"/>
        <v>0</v>
      </c>
      <c r="AT131" s="288"/>
      <c r="AU131" s="285"/>
      <c r="AV131" s="285"/>
      <c r="AW131" s="285"/>
      <c r="AX131" s="285"/>
      <c r="AY131" s="285"/>
      <c r="AZ131" s="285"/>
      <c r="BA131" s="285"/>
      <c r="BB131" s="285"/>
      <c r="BC131" s="222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90"/>
      <c r="BU131" s="40">
        <f t="shared" si="6"/>
        <v>0</v>
      </c>
      <c r="BV131" s="311"/>
      <c r="BW131" s="312"/>
      <c r="BX131" s="312"/>
      <c r="BY131" s="313"/>
      <c r="BZ131" s="41">
        <f t="shared" si="7"/>
        <v>0</v>
      </c>
      <c r="CA131" s="311"/>
      <c r="CB131" s="312"/>
      <c r="CC131" s="312"/>
      <c r="CD131" s="313"/>
      <c r="CE131" s="41">
        <f t="shared" si="8"/>
        <v>0</v>
      </c>
    </row>
    <row r="132" spans="1:83" s="33" customFormat="1" ht="13.5" customHeight="1">
      <c r="A132" s="50">
        <v>4</v>
      </c>
      <c r="B132" s="280">
        <v>7</v>
      </c>
      <c r="C132" s="264"/>
      <c r="D132" s="242"/>
      <c r="E132" s="242"/>
      <c r="F132" s="243"/>
      <c r="G132" s="381"/>
      <c r="H132" s="36">
        <f t="shared" si="9"/>
        <v>0</v>
      </c>
      <c r="I132" s="37"/>
      <c r="J132" s="37"/>
      <c r="K132" s="38"/>
      <c r="L132" s="224"/>
      <c r="M132" s="222"/>
      <c r="N132" s="222"/>
      <c r="O132" s="222"/>
      <c r="P132" s="222"/>
      <c r="Q132" s="222"/>
      <c r="R132" s="222"/>
      <c r="S132" s="222"/>
      <c r="T132" s="222"/>
      <c r="U132" s="220"/>
      <c r="V132" s="220"/>
      <c r="W132" s="220"/>
      <c r="X132" s="222"/>
      <c r="Y132" s="222"/>
      <c r="Z132" s="222"/>
      <c r="AA132" s="222"/>
      <c r="AB132" s="222"/>
      <c r="AC132" s="220"/>
      <c r="AD132" s="220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5"/>
      <c r="AP132" s="225"/>
      <c r="AQ132" s="225"/>
      <c r="AR132" s="225"/>
      <c r="AS132" s="40">
        <f t="shared" si="5"/>
        <v>0</v>
      </c>
      <c r="AT132" s="288"/>
      <c r="AU132" s="285"/>
      <c r="AV132" s="285"/>
      <c r="AW132" s="285"/>
      <c r="AX132" s="285"/>
      <c r="AY132" s="285"/>
      <c r="AZ132" s="285"/>
      <c r="BA132" s="285"/>
      <c r="BB132" s="285"/>
      <c r="BC132" s="222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85"/>
      <c r="BT132" s="290"/>
      <c r="BU132" s="40">
        <f t="shared" si="6"/>
        <v>0</v>
      </c>
      <c r="BV132" s="311"/>
      <c r="BW132" s="312"/>
      <c r="BX132" s="312"/>
      <c r="BY132" s="313"/>
      <c r="BZ132" s="41">
        <f t="shared" si="7"/>
        <v>0</v>
      </c>
      <c r="CA132" s="311"/>
      <c r="CB132" s="312"/>
      <c r="CC132" s="312"/>
      <c r="CD132" s="313"/>
      <c r="CE132" s="41">
        <f t="shared" si="8"/>
        <v>0</v>
      </c>
    </row>
    <row r="133" spans="1:83" s="33" customFormat="1" ht="13.5" customHeight="1">
      <c r="A133" s="50">
        <v>4</v>
      </c>
      <c r="B133" s="280">
        <v>8</v>
      </c>
      <c r="C133" s="261"/>
      <c r="D133" s="242"/>
      <c r="E133" s="242"/>
      <c r="F133" s="243"/>
      <c r="G133" s="381"/>
      <c r="H133" s="36">
        <f t="shared" si="9"/>
        <v>0</v>
      </c>
      <c r="I133" s="37"/>
      <c r="J133" s="37"/>
      <c r="K133" s="38"/>
      <c r="L133" s="224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5"/>
      <c r="AP133" s="225"/>
      <c r="AQ133" s="225"/>
      <c r="AR133" s="225"/>
      <c r="AS133" s="40">
        <f t="shared" si="5"/>
        <v>0</v>
      </c>
      <c r="AT133" s="288"/>
      <c r="AU133" s="285"/>
      <c r="AV133" s="285"/>
      <c r="AW133" s="285"/>
      <c r="AX133" s="285"/>
      <c r="AY133" s="285"/>
      <c r="AZ133" s="285"/>
      <c r="BA133" s="285"/>
      <c r="BB133" s="285"/>
      <c r="BC133" s="222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90"/>
      <c r="BU133" s="40">
        <f t="shared" si="6"/>
        <v>0</v>
      </c>
      <c r="BV133" s="311"/>
      <c r="BW133" s="312"/>
      <c r="BX133" s="312"/>
      <c r="BY133" s="313"/>
      <c r="BZ133" s="41">
        <f t="shared" si="7"/>
        <v>0</v>
      </c>
      <c r="CA133" s="311"/>
      <c r="CB133" s="312"/>
      <c r="CC133" s="312"/>
      <c r="CD133" s="313"/>
      <c r="CE133" s="41">
        <f t="shared" si="8"/>
        <v>0</v>
      </c>
    </row>
    <row r="134" spans="1:83" s="33" customFormat="1" ht="13.5" customHeight="1">
      <c r="A134" s="50">
        <v>4</v>
      </c>
      <c r="B134" s="280">
        <v>9</v>
      </c>
      <c r="C134" s="261"/>
      <c r="D134" s="242"/>
      <c r="E134" s="242"/>
      <c r="F134" s="243"/>
      <c r="G134" s="381"/>
      <c r="H134" s="36">
        <f t="shared" si="9"/>
        <v>0</v>
      </c>
      <c r="I134" s="37"/>
      <c r="J134" s="37"/>
      <c r="K134" s="38"/>
      <c r="L134" s="224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5"/>
      <c r="AP134" s="225"/>
      <c r="AQ134" s="225"/>
      <c r="AR134" s="225"/>
      <c r="AS134" s="40">
        <f aca="true" t="shared" si="10" ref="AS134:AS197">COUNT(L134:AR134)</f>
        <v>0</v>
      </c>
      <c r="AT134" s="288"/>
      <c r="AU134" s="285"/>
      <c r="AV134" s="285"/>
      <c r="AW134" s="285"/>
      <c r="AX134" s="285"/>
      <c r="AY134" s="285"/>
      <c r="AZ134" s="285"/>
      <c r="BA134" s="285"/>
      <c r="BB134" s="285"/>
      <c r="BC134" s="222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90"/>
      <c r="BU134" s="40">
        <f aca="true" t="shared" si="11" ref="BU134:BU197">COUNT(AT134:BT134)</f>
        <v>0</v>
      </c>
      <c r="BV134" s="311"/>
      <c r="BW134" s="312"/>
      <c r="BX134" s="312"/>
      <c r="BY134" s="313"/>
      <c r="BZ134" s="41">
        <f t="shared" si="7"/>
        <v>0</v>
      </c>
      <c r="CA134" s="311"/>
      <c r="CB134" s="312"/>
      <c r="CC134" s="312"/>
      <c r="CD134" s="313"/>
      <c r="CE134" s="41">
        <f t="shared" si="8"/>
        <v>0</v>
      </c>
    </row>
    <row r="135" spans="1:83" s="33" customFormat="1" ht="13.5" customHeight="1">
      <c r="A135" s="50">
        <v>4</v>
      </c>
      <c r="B135" s="280">
        <v>10</v>
      </c>
      <c r="C135" s="261"/>
      <c r="D135" s="242"/>
      <c r="E135" s="242"/>
      <c r="F135" s="243"/>
      <c r="G135" s="381"/>
      <c r="H135" s="36">
        <f t="shared" si="9"/>
        <v>0</v>
      </c>
      <c r="I135" s="37"/>
      <c r="J135" s="37"/>
      <c r="K135" s="38"/>
      <c r="L135" s="219"/>
      <c r="M135" s="220"/>
      <c r="N135" s="220"/>
      <c r="O135" s="220"/>
      <c r="P135" s="220"/>
      <c r="Q135" s="220"/>
      <c r="R135" s="220"/>
      <c r="S135" s="220"/>
      <c r="T135" s="220"/>
      <c r="U135" s="222"/>
      <c r="V135" s="222"/>
      <c r="W135" s="222"/>
      <c r="X135" s="220"/>
      <c r="Y135" s="220"/>
      <c r="Z135" s="220"/>
      <c r="AA135" s="220"/>
      <c r="AB135" s="220"/>
      <c r="AC135" s="222"/>
      <c r="AD135" s="222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1"/>
      <c r="AP135" s="221"/>
      <c r="AQ135" s="221"/>
      <c r="AR135" s="221"/>
      <c r="AS135" s="40">
        <f t="shared" si="10"/>
        <v>0</v>
      </c>
      <c r="AT135" s="219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1"/>
      <c r="BU135" s="40">
        <f t="shared" si="11"/>
        <v>0</v>
      </c>
      <c r="BV135" s="311"/>
      <c r="BW135" s="312"/>
      <c r="BX135" s="312"/>
      <c r="BY135" s="313"/>
      <c r="BZ135" s="41">
        <f aca="true" t="shared" si="12" ref="BZ135:BZ198">COUNT(BV135:BY135)</f>
        <v>0</v>
      </c>
      <c r="CA135" s="311"/>
      <c r="CB135" s="312"/>
      <c r="CC135" s="312"/>
      <c r="CD135" s="313"/>
      <c r="CE135" s="41">
        <f aca="true" t="shared" si="13" ref="CE135:CE198">COUNT(CA135:CD135)</f>
        <v>0</v>
      </c>
    </row>
    <row r="136" spans="1:83" s="33" customFormat="1" ht="13.5" customHeight="1">
      <c r="A136" s="50">
        <v>4</v>
      </c>
      <c r="B136" s="280">
        <v>11</v>
      </c>
      <c r="C136" s="261"/>
      <c r="D136" s="242"/>
      <c r="E136" s="242"/>
      <c r="F136" s="243"/>
      <c r="G136" s="381"/>
      <c r="H136" s="36">
        <f aca="true" t="shared" si="14" ref="H136:H199">COUNT(L136:AR136,AT136:BT136,BV136:BX136)</f>
        <v>0</v>
      </c>
      <c r="I136" s="37"/>
      <c r="J136" s="37"/>
      <c r="K136" s="38"/>
      <c r="L136" s="219"/>
      <c r="M136" s="220"/>
      <c r="N136" s="220"/>
      <c r="O136" s="220"/>
      <c r="P136" s="220"/>
      <c r="Q136" s="220"/>
      <c r="R136" s="220"/>
      <c r="S136" s="220"/>
      <c r="T136" s="220"/>
      <c r="U136" s="222"/>
      <c r="V136" s="222"/>
      <c r="W136" s="222"/>
      <c r="X136" s="220"/>
      <c r="Y136" s="220"/>
      <c r="Z136" s="220"/>
      <c r="AA136" s="220"/>
      <c r="AB136" s="220"/>
      <c r="AC136" s="222"/>
      <c r="AD136" s="222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1"/>
      <c r="AP136" s="221"/>
      <c r="AQ136" s="221"/>
      <c r="AR136" s="221"/>
      <c r="AS136" s="40">
        <f t="shared" si="10"/>
        <v>0</v>
      </c>
      <c r="AT136" s="219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1"/>
      <c r="BU136" s="40">
        <f t="shared" si="11"/>
        <v>0</v>
      </c>
      <c r="BV136" s="311"/>
      <c r="BW136" s="312"/>
      <c r="BX136" s="312"/>
      <c r="BY136" s="313"/>
      <c r="BZ136" s="41">
        <f t="shared" si="12"/>
        <v>0</v>
      </c>
      <c r="CA136" s="311"/>
      <c r="CB136" s="312"/>
      <c r="CC136" s="312"/>
      <c r="CD136" s="313"/>
      <c r="CE136" s="41">
        <f t="shared" si="13"/>
        <v>0</v>
      </c>
    </row>
    <row r="137" spans="1:83" s="33" customFormat="1" ht="13.5" customHeight="1">
      <c r="A137" s="50">
        <v>4</v>
      </c>
      <c r="B137" s="280">
        <v>12</v>
      </c>
      <c r="C137" s="261"/>
      <c r="D137" s="242"/>
      <c r="E137" s="242"/>
      <c r="F137" s="243"/>
      <c r="G137" s="381"/>
      <c r="H137" s="36">
        <f t="shared" si="14"/>
        <v>0</v>
      </c>
      <c r="I137" s="37"/>
      <c r="J137" s="37"/>
      <c r="K137" s="38"/>
      <c r="L137" s="219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1"/>
      <c r="AP137" s="221"/>
      <c r="AQ137" s="221"/>
      <c r="AR137" s="221"/>
      <c r="AS137" s="40">
        <f t="shared" si="10"/>
        <v>0</v>
      </c>
      <c r="AT137" s="219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1"/>
      <c r="BU137" s="40">
        <f t="shared" si="11"/>
        <v>0</v>
      </c>
      <c r="BV137" s="311"/>
      <c r="BW137" s="312"/>
      <c r="BX137" s="312"/>
      <c r="BY137" s="313"/>
      <c r="BZ137" s="41">
        <f t="shared" si="12"/>
        <v>0</v>
      </c>
      <c r="CA137" s="311"/>
      <c r="CB137" s="312"/>
      <c r="CC137" s="312"/>
      <c r="CD137" s="313"/>
      <c r="CE137" s="41">
        <f t="shared" si="13"/>
        <v>0</v>
      </c>
    </row>
    <row r="138" spans="1:83" s="33" customFormat="1" ht="13.5" customHeight="1">
      <c r="A138" s="50">
        <v>4</v>
      </c>
      <c r="B138" s="280">
        <v>13</v>
      </c>
      <c r="C138" s="261"/>
      <c r="D138" s="242"/>
      <c r="E138" s="242"/>
      <c r="F138" s="243"/>
      <c r="G138" s="381"/>
      <c r="H138" s="36">
        <f t="shared" si="14"/>
        <v>0</v>
      </c>
      <c r="I138" s="37"/>
      <c r="J138" s="37"/>
      <c r="K138" s="38"/>
      <c r="L138" s="219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1"/>
      <c r="AP138" s="221"/>
      <c r="AQ138" s="221"/>
      <c r="AR138" s="221"/>
      <c r="AS138" s="40">
        <f t="shared" si="10"/>
        <v>0</v>
      </c>
      <c r="AT138" s="219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1"/>
      <c r="BU138" s="40">
        <f t="shared" si="11"/>
        <v>0</v>
      </c>
      <c r="BV138" s="311"/>
      <c r="BW138" s="312"/>
      <c r="BX138" s="312"/>
      <c r="BY138" s="313"/>
      <c r="BZ138" s="41">
        <f t="shared" si="12"/>
        <v>0</v>
      </c>
      <c r="CA138" s="311"/>
      <c r="CB138" s="312"/>
      <c r="CC138" s="312"/>
      <c r="CD138" s="313"/>
      <c r="CE138" s="41">
        <f t="shared" si="13"/>
        <v>0</v>
      </c>
    </row>
    <row r="139" spans="1:83" s="33" customFormat="1" ht="13.5" customHeight="1">
      <c r="A139" s="50">
        <v>4</v>
      </c>
      <c r="B139" s="280">
        <v>14</v>
      </c>
      <c r="C139" s="264"/>
      <c r="D139" s="242"/>
      <c r="E139" s="242"/>
      <c r="F139" s="243"/>
      <c r="G139" s="381"/>
      <c r="H139" s="36">
        <f t="shared" si="14"/>
        <v>0</v>
      </c>
      <c r="I139" s="37"/>
      <c r="J139" s="37"/>
      <c r="K139" s="38"/>
      <c r="L139" s="219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1"/>
      <c r="AP139" s="221"/>
      <c r="AQ139" s="221"/>
      <c r="AR139" s="221"/>
      <c r="AS139" s="40">
        <f t="shared" si="10"/>
        <v>0</v>
      </c>
      <c r="AT139" s="219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1"/>
      <c r="BU139" s="40">
        <f t="shared" si="11"/>
        <v>0</v>
      </c>
      <c r="BV139" s="311"/>
      <c r="BW139" s="312"/>
      <c r="BX139" s="312"/>
      <c r="BY139" s="313"/>
      <c r="BZ139" s="41">
        <f t="shared" si="12"/>
        <v>0</v>
      </c>
      <c r="CA139" s="311"/>
      <c r="CB139" s="312"/>
      <c r="CC139" s="312"/>
      <c r="CD139" s="313"/>
      <c r="CE139" s="41">
        <f t="shared" si="13"/>
        <v>0</v>
      </c>
    </row>
    <row r="140" spans="1:83" s="33" customFormat="1" ht="13.5" customHeight="1">
      <c r="A140" s="50">
        <v>4</v>
      </c>
      <c r="B140" s="280">
        <v>15</v>
      </c>
      <c r="C140" s="261"/>
      <c r="D140" s="242"/>
      <c r="E140" s="242"/>
      <c r="F140" s="243"/>
      <c r="G140" s="381"/>
      <c r="H140" s="36">
        <f t="shared" si="14"/>
        <v>0</v>
      </c>
      <c r="I140" s="37"/>
      <c r="J140" s="37"/>
      <c r="K140" s="38"/>
      <c r="L140" s="219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1"/>
      <c r="AP140" s="221"/>
      <c r="AQ140" s="221"/>
      <c r="AR140" s="221"/>
      <c r="AS140" s="40">
        <f t="shared" si="10"/>
        <v>0</v>
      </c>
      <c r="AT140" s="219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1"/>
      <c r="BU140" s="40">
        <f t="shared" si="11"/>
        <v>0</v>
      </c>
      <c r="BV140" s="311"/>
      <c r="BW140" s="312"/>
      <c r="BX140" s="312"/>
      <c r="BY140" s="313"/>
      <c r="BZ140" s="41">
        <f t="shared" si="12"/>
        <v>0</v>
      </c>
      <c r="CA140" s="311"/>
      <c r="CB140" s="312"/>
      <c r="CC140" s="312"/>
      <c r="CD140" s="313"/>
      <c r="CE140" s="41">
        <f t="shared" si="13"/>
        <v>0</v>
      </c>
    </row>
    <row r="141" spans="1:83" s="33" customFormat="1" ht="13.5" customHeight="1">
      <c r="A141" s="50">
        <v>4</v>
      </c>
      <c r="B141" s="280">
        <v>16</v>
      </c>
      <c r="C141" s="261"/>
      <c r="D141" s="242"/>
      <c r="E141" s="242"/>
      <c r="F141" s="243"/>
      <c r="G141" s="381"/>
      <c r="H141" s="36">
        <f t="shared" si="14"/>
        <v>0</v>
      </c>
      <c r="I141" s="37"/>
      <c r="J141" s="37"/>
      <c r="K141" s="38"/>
      <c r="L141" s="219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1"/>
      <c r="AP141" s="221"/>
      <c r="AQ141" s="221"/>
      <c r="AR141" s="221"/>
      <c r="AS141" s="40">
        <f t="shared" si="10"/>
        <v>0</v>
      </c>
      <c r="AT141" s="219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1"/>
      <c r="BU141" s="40">
        <f t="shared" si="11"/>
        <v>0</v>
      </c>
      <c r="BV141" s="311"/>
      <c r="BW141" s="312"/>
      <c r="BX141" s="312"/>
      <c r="BY141" s="313"/>
      <c r="BZ141" s="41">
        <f t="shared" si="12"/>
        <v>0</v>
      </c>
      <c r="CA141" s="311"/>
      <c r="CB141" s="312"/>
      <c r="CC141" s="312"/>
      <c r="CD141" s="313"/>
      <c r="CE141" s="41">
        <f t="shared" si="13"/>
        <v>0</v>
      </c>
    </row>
    <row r="142" spans="1:83" s="33" customFormat="1" ht="13.5" customHeight="1">
      <c r="A142" s="50">
        <v>4</v>
      </c>
      <c r="B142" s="280">
        <v>17</v>
      </c>
      <c r="C142" s="261"/>
      <c r="D142" s="242"/>
      <c r="E142" s="242"/>
      <c r="F142" s="243"/>
      <c r="G142" s="381"/>
      <c r="H142" s="36">
        <f t="shared" si="14"/>
        <v>0</v>
      </c>
      <c r="I142" s="37"/>
      <c r="J142" s="37"/>
      <c r="K142" s="38"/>
      <c r="L142" s="219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1"/>
      <c r="AP142" s="221"/>
      <c r="AQ142" s="221"/>
      <c r="AR142" s="221"/>
      <c r="AS142" s="40">
        <f t="shared" si="10"/>
        <v>0</v>
      </c>
      <c r="AT142" s="219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1"/>
      <c r="BU142" s="40">
        <f t="shared" si="11"/>
        <v>0</v>
      </c>
      <c r="BV142" s="311"/>
      <c r="BW142" s="312"/>
      <c r="BX142" s="312"/>
      <c r="BY142" s="313"/>
      <c r="BZ142" s="41">
        <f t="shared" si="12"/>
        <v>0</v>
      </c>
      <c r="CA142" s="311"/>
      <c r="CB142" s="312"/>
      <c r="CC142" s="312"/>
      <c r="CD142" s="313"/>
      <c r="CE142" s="41">
        <f t="shared" si="13"/>
        <v>0</v>
      </c>
    </row>
    <row r="143" spans="1:83" s="33" customFormat="1" ht="13.5" customHeight="1">
      <c r="A143" s="50">
        <v>4</v>
      </c>
      <c r="B143" s="280">
        <v>18</v>
      </c>
      <c r="C143" s="261"/>
      <c r="D143" s="242"/>
      <c r="E143" s="242"/>
      <c r="F143" s="243"/>
      <c r="G143" s="381"/>
      <c r="H143" s="36">
        <f t="shared" si="14"/>
        <v>0</v>
      </c>
      <c r="I143" s="37"/>
      <c r="J143" s="37"/>
      <c r="K143" s="38"/>
      <c r="L143" s="219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1"/>
      <c r="AP143" s="221"/>
      <c r="AQ143" s="221"/>
      <c r="AR143" s="221"/>
      <c r="AS143" s="40">
        <f t="shared" si="10"/>
        <v>0</v>
      </c>
      <c r="AT143" s="219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1"/>
      <c r="BU143" s="40">
        <f t="shared" si="11"/>
        <v>0</v>
      </c>
      <c r="BV143" s="311"/>
      <c r="BW143" s="312"/>
      <c r="BX143" s="312"/>
      <c r="BY143" s="313"/>
      <c r="BZ143" s="41">
        <f t="shared" si="12"/>
        <v>0</v>
      </c>
      <c r="CA143" s="311"/>
      <c r="CB143" s="312"/>
      <c r="CC143" s="312"/>
      <c r="CD143" s="313"/>
      <c r="CE143" s="41">
        <f t="shared" si="13"/>
        <v>0</v>
      </c>
    </row>
    <row r="144" spans="1:83" s="33" customFormat="1" ht="13.5" customHeight="1">
      <c r="A144" s="50">
        <v>4</v>
      </c>
      <c r="B144" s="280">
        <v>19</v>
      </c>
      <c r="C144" s="264"/>
      <c r="D144" s="232"/>
      <c r="E144" s="232"/>
      <c r="F144" s="243"/>
      <c r="G144" s="381"/>
      <c r="H144" s="36">
        <f t="shared" si="14"/>
        <v>0</v>
      </c>
      <c r="I144" s="37"/>
      <c r="J144" s="37"/>
      <c r="K144" s="38"/>
      <c r="L144" s="219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1"/>
      <c r="AP144" s="221"/>
      <c r="AQ144" s="221"/>
      <c r="AR144" s="221"/>
      <c r="AS144" s="40">
        <f t="shared" si="10"/>
        <v>0</v>
      </c>
      <c r="AT144" s="219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1"/>
      <c r="BU144" s="40">
        <f t="shared" si="11"/>
        <v>0</v>
      </c>
      <c r="BV144" s="311"/>
      <c r="BW144" s="312"/>
      <c r="BX144" s="312"/>
      <c r="BY144" s="313"/>
      <c r="BZ144" s="41">
        <f t="shared" si="12"/>
        <v>0</v>
      </c>
      <c r="CA144" s="311"/>
      <c r="CB144" s="312"/>
      <c r="CC144" s="312"/>
      <c r="CD144" s="313"/>
      <c r="CE144" s="41">
        <f t="shared" si="13"/>
        <v>0</v>
      </c>
    </row>
    <row r="145" spans="1:83" s="33" customFormat="1" ht="13.5" customHeight="1">
      <c r="A145" s="50">
        <v>4</v>
      </c>
      <c r="B145" s="280">
        <v>20</v>
      </c>
      <c r="C145" s="267"/>
      <c r="D145" s="253"/>
      <c r="E145" s="253"/>
      <c r="F145" s="254"/>
      <c r="G145" s="381"/>
      <c r="H145" s="36">
        <f t="shared" si="14"/>
        <v>0</v>
      </c>
      <c r="I145" s="37"/>
      <c r="J145" s="37"/>
      <c r="K145" s="38"/>
      <c r="L145" s="219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1"/>
      <c r="AP145" s="221"/>
      <c r="AQ145" s="221"/>
      <c r="AR145" s="221"/>
      <c r="AS145" s="40">
        <f t="shared" si="10"/>
        <v>0</v>
      </c>
      <c r="AT145" s="219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1"/>
      <c r="BU145" s="40">
        <f t="shared" si="11"/>
        <v>0</v>
      </c>
      <c r="BV145" s="311"/>
      <c r="BW145" s="312"/>
      <c r="BX145" s="312"/>
      <c r="BY145" s="313"/>
      <c r="BZ145" s="41">
        <f t="shared" si="12"/>
        <v>0</v>
      </c>
      <c r="CA145" s="311"/>
      <c r="CB145" s="312"/>
      <c r="CC145" s="312"/>
      <c r="CD145" s="313"/>
      <c r="CE145" s="41">
        <f t="shared" si="13"/>
        <v>0</v>
      </c>
    </row>
    <row r="146" spans="1:83" s="33" customFormat="1" ht="13.5" customHeight="1">
      <c r="A146" s="50">
        <v>4</v>
      </c>
      <c r="B146" s="280">
        <v>21</v>
      </c>
      <c r="C146" s="271"/>
      <c r="D146" s="240"/>
      <c r="E146" s="240"/>
      <c r="F146" s="255"/>
      <c r="G146" s="381"/>
      <c r="H146" s="36">
        <f t="shared" si="14"/>
        <v>0</v>
      </c>
      <c r="I146" s="37"/>
      <c r="J146" s="37"/>
      <c r="K146" s="38"/>
      <c r="L146" s="219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1"/>
      <c r="AP146" s="221"/>
      <c r="AQ146" s="221"/>
      <c r="AR146" s="221"/>
      <c r="AS146" s="40">
        <f t="shared" si="10"/>
        <v>0</v>
      </c>
      <c r="AT146" s="219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1"/>
      <c r="BU146" s="40">
        <f t="shared" si="11"/>
        <v>0</v>
      </c>
      <c r="BV146" s="311"/>
      <c r="BW146" s="312"/>
      <c r="BX146" s="312"/>
      <c r="BY146" s="313"/>
      <c r="BZ146" s="41">
        <f t="shared" si="12"/>
        <v>0</v>
      </c>
      <c r="CA146" s="311"/>
      <c r="CB146" s="312"/>
      <c r="CC146" s="312"/>
      <c r="CD146" s="313"/>
      <c r="CE146" s="41">
        <f t="shared" si="13"/>
        <v>0</v>
      </c>
    </row>
    <row r="147" spans="1:83" s="33" customFormat="1" ht="13.5" customHeight="1">
      <c r="A147" s="50">
        <v>4</v>
      </c>
      <c r="B147" s="280">
        <v>22</v>
      </c>
      <c r="C147" s="263"/>
      <c r="D147" s="244"/>
      <c r="E147" s="244"/>
      <c r="F147" s="254"/>
      <c r="G147" s="381"/>
      <c r="H147" s="36">
        <f t="shared" si="14"/>
        <v>0</v>
      </c>
      <c r="I147" s="37"/>
      <c r="J147" s="37"/>
      <c r="K147" s="38"/>
      <c r="L147" s="219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1"/>
      <c r="AP147" s="221"/>
      <c r="AQ147" s="221"/>
      <c r="AR147" s="221"/>
      <c r="AS147" s="40">
        <f t="shared" si="10"/>
        <v>0</v>
      </c>
      <c r="AT147" s="219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1"/>
      <c r="BU147" s="40">
        <f t="shared" si="11"/>
        <v>0</v>
      </c>
      <c r="BV147" s="311"/>
      <c r="BW147" s="312"/>
      <c r="BX147" s="312"/>
      <c r="BY147" s="313"/>
      <c r="BZ147" s="41">
        <f t="shared" si="12"/>
        <v>0</v>
      </c>
      <c r="CA147" s="311"/>
      <c r="CB147" s="312"/>
      <c r="CC147" s="312"/>
      <c r="CD147" s="313"/>
      <c r="CE147" s="41">
        <f t="shared" si="13"/>
        <v>0</v>
      </c>
    </row>
    <row r="148" spans="1:83" s="33" customFormat="1" ht="13.5" customHeight="1">
      <c r="A148" s="50">
        <v>4</v>
      </c>
      <c r="B148" s="280">
        <v>23</v>
      </c>
      <c r="C148" s="261"/>
      <c r="D148" s="242"/>
      <c r="E148" s="242"/>
      <c r="F148" s="243"/>
      <c r="G148" s="381"/>
      <c r="H148" s="36">
        <f t="shared" si="14"/>
        <v>0</v>
      </c>
      <c r="I148" s="37"/>
      <c r="J148" s="37"/>
      <c r="K148" s="38"/>
      <c r="L148" s="219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1"/>
      <c r="AP148" s="221"/>
      <c r="AQ148" s="221"/>
      <c r="AR148" s="221"/>
      <c r="AS148" s="40">
        <f t="shared" si="10"/>
        <v>0</v>
      </c>
      <c r="AT148" s="219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1"/>
      <c r="BU148" s="40">
        <f t="shared" si="11"/>
        <v>0</v>
      </c>
      <c r="BV148" s="311"/>
      <c r="BW148" s="312"/>
      <c r="BX148" s="312"/>
      <c r="BY148" s="313"/>
      <c r="BZ148" s="41">
        <f t="shared" si="12"/>
        <v>0</v>
      </c>
      <c r="CA148" s="311"/>
      <c r="CB148" s="312"/>
      <c r="CC148" s="312"/>
      <c r="CD148" s="313"/>
      <c r="CE148" s="41">
        <f t="shared" si="13"/>
        <v>0</v>
      </c>
    </row>
    <row r="149" spans="1:83" s="33" customFormat="1" ht="13.5" customHeight="1">
      <c r="A149" s="50">
        <v>4</v>
      </c>
      <c r="B149" s="280">
        <v>24</v>
      </c>
      <c r="C149" s="264"/>
      <c r="D149" s="232"/>
      <c r="E149" s="232"/>
      <c r="F149" s="243"/>
      <c r="G149" s="381"/>
      <c r="H149" s="36">
        <f t="shared" si="14"/>
        <v>0</v>
      </c>
      <c r="I149" s="37"/>
      <c r="J149" s="37"/>
      <c r="K149" s="38"/>
      <c r="L149" s="219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1"/>
      <c r="AP149" s="221"/>
      <c r="AQ149" s="221"/>
      <c r="AR149" s="221"/>
      <c r="AS149" s="40">
        <f t="shared" si="10"/>
        <v>0</v>
      </c>
      <c r="AT149" s="219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1"/>
      <c r="BU149" s="40">
        <f t="shared" si="11"/>
        <v>0</v>
      </c>
      <c r="BV149" s="311"/>
      <c r="BW149" s="312"/>
      <c r="BX149" s="312"/>
      <c r="BY149" s="313"/>
      <c r="BZ149" s="41">
        <f t="shared" si="12"/>
        <v>0</v>
      </c>
      <c r="CA149" s="311"/>
      <c r="CB149" s="312"/>
      <c r="CC149" s="312"/>
      <c r="CD149" s="313"/>
      <c r="CE149" s="41">
        <f t="shared" si="13"/>
        <v>0</v>
      </c>
    </row>
    <row r="150" spans="1:83" s="33" customFormat="1" ht="13.5" customHeight="1">
      <c r="A150" s="50">
        <v>4</v>
      </c>
      <c r="B150" s="280">
        <v>25</v>
      </c>
      <c r="C150" s="261"/>
      <c r="D150" s="242"/>
      <c r="E150" s="242"/>
      <c r="F150" s="243"/>
      <c r="G150" s="381"/>
      <c r="H150" s="36">
        <f t="shared" si="14"/>
        <v>0</v>
      </c>
      <c r="I150" s="37"/>
      <c r="J150" s="37"/>
      <c r="K150" s="38"/>
      <c r="L150" s="219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3"/>
      <c r="AJ150" s="223"/>
      <c r="AK150" s="220"/>
      <c r="AL150" s="220"/>
      <c r="AM150" s="220"/>
      <c r="AN150" s="220"/>
      <c r="AO150" s="221"/>
      <c r="AP150" s="221"/>
      <c r="AQ150" s="221"/>
      <c r="AR150" s="221"/>
      <c r="AS150" s="40">
        <f t="shared" si="10"/>
        <v>0</v>
      </c>
      <c r="AT150" s="219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1"/>
      <c r="BU150" s="40">
        <f t="shared" si="11"/>
        <v>0</v>
      </c>
      <c r="BV150" s="311"/>
      <c r="BW150" s="312"/>
      <c r="BX150" s="312"/>
      <c r="BY150" s="313"/>
      <c r="BZ150" s="41">
        <f t="shared" si="12"/>
        <v>0</v>
      </c>
      <c r="CA150" s="311"/>
      <c r="CB150" s="312"/>
      <c r="CC150" s="312"/>
      <c r="CD150" s="313"/>
      <c r="CE150" s="41">
        <f t="shared" si="13"/>
        <v>0</v>
      </c>
    </row>
    <row r="151" spans="1:83" s="33" customFormat="1" ht="13.5" customHeight="1">
      <c r="A151" s="50">
        <v>4</v>
      </c>
      <c r="B151" s="280">
        <v>26</v>
      </c>
      <c r="C151" s="261"/>
      <c r="D151" s="242"/>
      <c r="E151" s="242"/>
      <c r="F151" s="243"/>
      <c r="G151" s="381"/>
      <c r="H151" s="36">
        <f t="shared" si="14"/>
        <v>0</v>
      </c>
      <c r="I151" s="37"/>
      <c r="J151" s="37"/>
      <c r="K151" s="38"/>
      <c r="L151" s="219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1"/>
      <c r="AP151" s="221"/>
      <c r="AQ151" s="221"/>
      <c r="AR151" s="221"/>
      <c r="AS151" s="40">
        <f t="shared" si="10"/>
        <v>0</v>
      </c>
      <c r="AT151" s="219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1"/>
      <c r="BU151" s="40">
        <f t="shared" si="11"/>
        <v>0</v>
      </c>
      <c r="BV151" s="311"/>
      <c r="BW151" s="312"/>
      <c r="BX151" s="312"/>
      <c r="BY151" s="313"/>
      <c r="BZ151" s="41">
        <f t="shared" si="12"/>
        <v>0</v>
      </c>
      <c r="CA151" s="311"/>
      <c r="CB151" s="312"/>
      <c r="CC151" s="312"/>
      <c r="CD151" s="313"/>
      <c r="CE151" s="41">
        <f t="shared" si="13"/>
        <v>0</v>
      </c>
    </row>
    <row r="152" spans="1:83" s="33" customFormat="1" ht="13.5" customHeight="1">
      <c r="A152" s="50">
        <v>4</v>
      </c>
      <c r="B152" s="280">
        <v>27</v>
      </c>
      <c r="C152" s="263"/>
      <c r="D152" s="244"/>
      <c r="E152" s="244"/>
      <c r="F152" s="252"/>
      <c r="G152" s="381"/>
      <c r="H152" s="36">
        <f t="shared" si="14"/>
        <v>0</v>
      </c>
      <c r="I152" s="37"/>
      <c r="J152" s="37"/>
      <c r="K152" s="38"/>
      <c r="L152" s="219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1"/>
      <c r="AP152" s="221"/>
      <c r="AQ152" s="221"/>
      <c r="AR152" s="221"/>
      <c r="AS152" s="40">
        <f t="shared" si="10"/>
        <v>0</v>
      </c>
      <c r="AT152" s="219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1"/>
      <c r="BU152" s="40">
        <f t="shared" si="11"/>
        <v>0</v>
      </c>
      <c r="BV152" s="311"/>
      <c r="BW152" s="312"/>
      <c r="BX152" s="312"/>
      <c r="BY152" s="313"/>
      <c r="BZ152" s="41">
        <f t="shared" si="12"/>
        <v>0</v>
      </c>
      <c r="CA152" s="311"/>
      <c r="CB152" s="312"/>
      <c r="CC152" s="312"/>
      <c r="CD152" s="313"/>
      <c r="CE152" s="41">
        <f t="shared" si="13"/>
        <v>0</v>
      </c>
    </row>
    <row r="153" spans="1:83" s="33" customFormat="1" ht="13.5" customHeight="1">
      <c r="A153" s="50">
        <v>4</v>
      </c>
      <c r="B153" s="280">
        <v>28</v>
      </c>
      <c r="C153" s="271"/>
      <c r="D153" s="240"/>
      <c r="E153" s="240"/>
      <c r="F153" s="241"/>
      <c r="G153" s="381"/>
      <c r="H153" s="36">
        <f t="shared" si="14"/>
        <v>0</v>
      </c>
      <c r="I153" s="37"/>
      <c r="J153" s="37"/>
      <c r="K153" s="38"/>
      <c r="L153" s="224"/>
      <c r="M153" s="222"/>
      <c r="N153" s="222"/>
      <c r="O153" s="222"/>
      <c r="P153" s="222"/>
      <c r="Q153" s="222"/>
      <c r="R153" s="222"/>
      <c r="S153" s="222"/>
      <c r="T153" s="222"/>
      <c r="U153" s="220"/>
      <c r="V153" s="220"/>
      <c r="W153" s="220"/>
      <c r="X153" s="222"/>
      <c r="Y153" s="222"/>
      <c r="Z153" s="222"/>
      <c r="AA153" s="222"/>
      <c r="AB153" s="222"/>
      <c r="AC153" s="220"/>
      <c r="AD153" s="220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5"/>
      <c r="AP153" s="225"/>
      <c r="AQ153" s="225"/>
      <c r="AR153" s="225"/>
      <c r="AS153" s="40">
        <f t="shared" si="10"/>
        <v>0</v>
      </c>
      <c r="AT153" s="288"/>
      <c r="AU153" s="285"/>
      <c r="AV153" s="285"/>
      <c r="AW153" s="285"/>
      <c r="AX153" s="285"/>
      <c r="AY153" s="285"/>
      <c r="AZ153" s="285"/>
      <c r="BA153" s="285"/>
      <c r="BB153" s="285"/>
      <c r="BC153" s="297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90"/>
      <c r="BU153" s="40">
        <f t="shared" si="11"/>
        <v>0</v>
      </c>
      <c r="BV153" s="311"/>
      <c r="BW153" s="312"/>
      <c r="BX153" s="312"/>
      <c r="BY153" s="313"/>
      <c r="BZ153" s="41">
        <f t="shared" si="12"/>
        <v>0</v>
      </c>
      <c r="CA153" s="311"/>
      <c r="CB153" s="312"/>
      <c r="CC153" s="312"/>
      <c r="CD153" s="313"/>
      <c r="CE153" s="41">
        <f t="shared" si="13"/>
        <v>0</v>
      </c>
    </row>
    <row r="154" spans="1:83" s="33" customFormat="1" ht="13.5" customHeight="1">
      <c r="A154" s="50">
        <v>4</v>
      </c>
      <c r="B154" s="280">
        <v>29</v>
      </c>
      <c r="C154" s="267"/>
      <c r="D154" s="256"/>
      <c r="E154" s="256"/>
      <c r="F154" s="255"/>
      <c r="G154" s="381"/>
      <c r="H154" s="36">
        <f t="shared" si="14"/>
        <v>0</v>
      </c>
      <c r="I154" s="37"/>
      <c r="J154" s="37"/>
      <c r="K154" s="38"/>
      <c r="L154" s="224"/>
      <c r="M154" s="222"/>
      <c r="N154" s="222"/>
      <c r="O154" s="222"/>
      <c r="P154" s="222"/>
      <c r="Q154" s="222"/>
      <c r="R154" s="222"/>
      <c r="S154" s="222"/>
      <c r="T154" s="222"/>
      <c r="U154" s="220"/>
      <c r="V154" s="220"/>
      <c r="W154" s="220"/>
      <c r="X154" s="222"/>
      <c r="Y154" s="222"/>
      <c r="Z154" s="222"/>
      <c r="AA154" s="222"/>
      <c r="AB154" s="222"/>
      <c r="AC154" s="220"/>
      <c r="AD154" s="220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5"/>
      <c r="AP154" s="225"/>
      <c r="AQ154" s="225"/>
      <c r="AR154" s="225"/>
      <c r="AS154" s="40">
        <f t="shared" si="10"/>
        <v>0</v>
      </c>
      <c r="AT154" s="291"/>
      <c r="AU154" s="289"/>
      <c r="AV154" s="289"/>
      <c r="AW154" s="289"/>
      <c r="AX154" s="289"/>
      <c r="AY154" s="289"/>
      <c r="AZ154" s="289"/>
      <c r="BA154" s="289"/>
      <c r="BB154" s="289"/>
      <c r="BC154" s="300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92"/>
      <c r="BU154" s="40">
        <f t="shared" si="11"/>
        <v>0</v>
      </c>
      <c r="BV154" s="311"/>
      <c r="BW154" s="312"/>
      <c r="BX154" s="312"/>
      <c r="BY154" s="313"/>
      <c r="BZ154" s="41">
        <f t="shared" si="12"/>
        <v>0</v>
      </c>
      <c r="CA154" s="311"/>
      <c r="CB154" s="312"/>
      <c r="CC154" s="312"/>
      <c r="CD154" s="313"/>
      <c r="CE154" s="41">
        <f t="shared" si="13"/>
        <v>0</v>
      </c>
    </row>
    <row r="155" spans="1:83" s="33" customFormat="1" ht="13.5" customHeight="1">
      <c r="A155" s="50">
        <v>4</v>
      </c>
      <c r="B155" s="280">
        <v>30</v>
      </c>
      <c r="C155" s="272"/>
      <c r="D155" s="256"/>
      <c r="E155" s="256"/>
      <c r="F155" s="257"/>
      <c r="G155" s="381"/>
      <c r="H155" s="36">
        <f t="shared" si="14"/>
        <v>0</v>
      </c>
      <c r="I155" s="37"/>
      <c r="J155" s="37"/>
      <c r="K155" s="38"/>
      <c r="L155" s="224"/>
      <c r="M155" s="222"/>
      <c r="N155" s="222"/>
      <c r="O155" s="222"/>
      <c r="P155" s="222"/>
      <c r="Q155" s="222"/>
      <c r="R155" s="222"/>
      <c r="S155" s="222"/>
      <c r="T155" s="222"/>
      <c r="U155" s="220"/>
      <c r="V155" s="220"/>
      <c r="W155" s="220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5"/>
      <c r="AP155" s="225"/>
      <c r="AQ155" s="225"/>
      <c r="AR155" s="225"/>
      <c r="AS155" s="40">
        <f t="shared" si="10"/>
        <v>0</v>
      </c>
      <c r="AT155" s="288"/>
      <c r="AU155" s="285"/>
      <c r="AV155" s="285"/>
      <c r="AW155" s="285"/>
      <c r="AX155" s="285"/>
      <c r="AY155" s="285"/>
      <c r="AZ155" s="285"/>
      <c r="BA155" s="285"/>
      <c r="BB155" s="285"/>
      <c r="BC155" s="297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90"/>
      <c r="BU155" s="40">
        <f t="shared" si="11"/>
        <v>0</v>
      </c>
      <c r="BV155" s="311"/>
      <c r="BW155" s="312"/>
      <c r="BX155" s="312"/>
      <c r="BY155" s="313"/>
      <c r="BZ155" s="41">
        <f t="shared" si="12"/>
        <v>0</v>
      </c>
      <c r="CA155" s="311"/>
      <c r="CB155" s="312"/>
      <c r="CC155" s="312"/>
      <c r="CD155" s="313"/>
      <c r="CE155" s="41">
        <f t="shared" si="13"/>
        <v>0</v>
      </c>
    </row>
    <row r="156" spans="1:83" s="33" customFormat="1" ht="13.5" customHeight="1">
      <c r="A156" s="50">
        <v>4</v>
      </c>
      <c r="B156" s="280">
        <v>31</v>
      </c>
      <c r="C156" s="272"/>
      <c r="D156" s="256"/>
      <c r="E156" s="256"/>
      <c r="F156" s="257"/>
      <c r="G156" s="381"/>
      <c r="H156" s="36">
        <f t="shared" si="14"/>
        <v>0</v>
      </c>
      <c r="I156" s="53"/>
      <c r="J156" s="53"/>
      <c r="K156" s="54"/>
      <c r="L156" s="224"/>
      <c r="M156" s="222"/>
      <c r="N156" s="222"/>
      <c r="O156" s="222"/>
      <c r="P156" s="222"/>
      <c r="Q156" s="222"/>
      <c r="R156" s="222"/>
      <c r="S156" s="222"/>
      <c r="T156" s="222"/>
      <c r="U156" s="217"/>
      <c r="V156" s="217"/>
      <c r="W156" s="217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5"/>
      <c r="AP156" s="225"/>
      <c r="AQ156" s="225"/>
      <c r="AR156" s="225"/>
      <c r="AS156" s="40">
        <f t="shared" si="10"/>
        <v>0</v>
      </c>
      <c r="AT156" s="288"/>
      <c r="AU156" s="285"/>
      <c r="AV156" s="285"/>
      <c r="AW156" s="285"/>
      <c r="AX156" s="285"/>
      <c r="AY156" s="285"/>
      <c r="AZ156" s="285"/>
      <c r="BA156" s="285"/>
      <c r="BB156" s="285"/>
      <c r="BC156" s="297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90"/>
      <c r="BU156" s="40">
        <f t="shared" si="11"/>
        <v>0</v>
      </c>
      <c r="BV156" s="311"/>
      <c r="BW156" s="312"/>
      <c r="BX156" s="312"/>
      <c r="BY156" s="313"/>
      <c r="BZ156" s="41">
        <f t="shared" si="12"/>
        <v>0</v>
      </c>
      <c r="CA156" s="311"/>
      <c r="CB156" s="312"/>
      <c r="CC156" s="312"/>
      <c r="CD156" s="313"/>
      <c r="CE156" s="41">
        <f t="shared" si="13"/>
        <v>0</v>
      </c>
    </row>
    <row r="157" spans="1:83" s="33" customFormat="1" ht="13.5" customHeight="1">
      <c r="A157" s="50">
        <v>4</v>
      </c>
      <c r="B157" s="280">
        <v>32</v>
      </c>
      <c r="C157" s="272"/>
      <c r="D157" s="256"/>
      <c r="E157" s="256"/>
      <c r="F157" s="257"/>
      <c r="G157" s="381"/>
      <c r="H157" s="36">
        <f t="shared" si="14"/>
        <v>0</v>
      </c>
      <c r="I157" s="53"/>
      <c r="J157" s="53"/>
      <c r="K157" s="54"/>
      <c r="L157" s="219"/>
      <c r="M157" s="220"/>
      <c r="N157" s="220"/>
      <c r="O157" s="220"/>
      <c r="P157" s="220"/>
      <c r="Q157" s="220"/>
      <c r="R157" s="220"/>
      <c r="S157" s="220"/>
      <c r="T157" s="220"/>
      <c r="U157" s="217"/>
      <c r="V157" s="217"/>
      <c r="W157" s="217"/>
      <c r="X157" s="220"/>
      <c r="Y157" s="220"/>
      <c r="Z157" s="220"/>
      <c r="AA157" s="220"/>
      <c r="AB157" s="220"/>
      <c r="AC157" s="222"/>
      <c r="AD157" s="222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1"/>
      <c r="AP157" s="221"/>
      <c r="AQ157" s="221"/>
      <c r="AR157" s="221"/>
      <c r="AS157" s="40">
        <f t="shared" si="10"/>
        <v>0</v>
      </c>
      <c r="AT157" s="219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1"/>
      <c r="BU157" s="40">
        <f t="shared" si="11"/>
        <v>0</v>
      </c>
      <c r="BV157" s="311"/>
      <c r="BW157" s="312"/>
      <c r="BX157" s="312"/>
      <c r="BY157" s="313"/>
      <c r="BZ157" s="41">
        <f t="shared" si="12"/>
        <v>0</v>
      </c>
      <c r="CA157" s="311"/>
      <c r="CB157" s="312"/>
      <c r="CC157" s="312"/>
      <c r="CD157" s="313"/>
      <c r="CE157" s="41">
        <f t="shared" si="13"/>
        <v>0</v>
      </c>
    </row>
    <row r="158" spans="1:83" s="33" customFormat="1" ht="13.5" customHeight="1">
      <c r="A158" s="50">
        <v>4</v>
      </c>
      <c r="B158" s="280">
        <v>33</v>
      </c>
      <c r="C158" s="272"/>
      <c r="D158" s="256"/>
      <c r="E158" s="256"/>
      <c r="F158" s="257"/>
      <c r="G158" s="381"/>
      <c r="H158" s="36">
        <f t="shared" si="14"/>
        <v>0</v>
      </c>
      <c r="I158" s="51"/>
      <c r="J158" s="51"/>
      <c r="K158" s="52"/>
      <c r="L158" s="219"/>
      <c r="M158" s="220"/>
      <c r="N158" s="220"/>
      <c r="O158" s="220"/>
      <c r="P158" s="220"/>
      <c r="Q158" s="220"/>
      <c r="R158" s="220"/>
      <c r="S158" s="220"/>
      <c r="T158" s="220"/>
      <c r="U158" s="217"/>
      <c r="V158" s="217"/>
      <c r="W158" s="217"/>
      <c r="X158" s="220"/>
      <c r="Y158" s="220"/>
      <c r="Z158" s="220"/>
      <c r="AA158" s="220"/>
      <c r="AB158" s="220"/>
      <c r="AC158" s="222"/>
      <c r="AD158" s="222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1"/>
      <c r="AP158" s="221"/>
      <c r="AQ158" s="221"/>
      <c r="AR158" s="221"/>
      <c r="AS158" s="40">
        <f t="shared" si="10"/>
        <v>0</v>
      </c>
      <c r="AT158" s="219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1"/>
      <c r="BU158" s="40">
        <f t="shared" si="11"/>
        <v>0</v>
      </c>
      <c r="BV158" s="311"/>
      <c r="BW158" s="312"/>
      <c r="BX158" s="312"/>
      <c r="BY158" s="313"/>
      <c r="BZ158" s="41">
        <f t="shared" si="12"/>
        <v>0</v>
      </c>
      <c r="CA158" s="311"/>
      <c r="CB158" s="312"/>
      <c r="CC158" s="312"/>
      <c r="CD158" s="313"/>
      <c r="CE158" s="41">
        <f t="shared" si="13"/>
        <v>0</v>
      </c>
    </row>
    <row r="159" spans="1:83" s="33" customFormat="1" ht="13.5" customHeight="1">
      <c r="A159" s="50">
        <v>4</v>
      </c>
      <c r="B159" s="280">
        <v>34</v>
      </c>
      <c r="C159" s="272"/>
      <c r="D159" s="256"/>
      <c r="E159" s="256"/>
      <c r="F159" s="257"/>
      <c r="G159" s="381"/>
      <c r="H159" s="36">
        <f t="shared" si="14"/>
        <v>0</v>
      </c>
      <c r="I159" s="55"/>
      <c r="J159" s="55"/>
      <c r="K159" s="56"/>
      <c r="L159" s="219"/>
      <c r="M159" s="220"/>
      <c r="N159" s="220"/>
      <c r="O159" s="220"/>
      <c r="P159" s="220"/>
      <c r="Q159" s="220"/>
      <c r="R159" s="220"/>
      <c r="S159" s="220"/>
      <c r="T159" s="220"/>
      <c r="U159" s="217"/>
      <c r="V159" s="217"/>
      <c r="W159" s="217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1"/>
      <c r="AP159" s="221"/>
      <c r="AQ159" s="221"/>
      <c r="AR159" s="221"/>
      <c r="AS159" s="40">
        <f t="shared" si="10"/>
        <v>0</v>
      </c>
      <c r="AT159" s="219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1"/>
      <c r="BU159" s="40">
        <f t="shared" si="11"/>
        <v>0</v>
      </c>
      <c r="BV159" s="311"/>
      <c r="BW159" s="312"/>
      <c r="BX159" s="312"/>
      <c r="BY159" s="313"/>
      <c r="BZ159" s="41">
        <f t="shared" si="12"/>
        <v>0</v>
      </c>
      <c r="CA159" s="311"/>
      <c r="CB159" s="312"/>
      <c r="CC159" s="312"/>
      <c r="CD159" s="313"/>
      <c r="CE159" s="41">
        <f t="shared" si="13"/>
        <v>0</v>
      </c>
    </row>
    <row r="160" spans="1:83" s="33" customFormat="1" ht="13.5" customHeight="1">
      <c r="A160" s="50">
        <v>4</v>
      </c>
      <c r="B160" s="280">
        <v>35</v>
      </c>
      <c r="C160" s="272"/>
      <c r="D160" s="256"/>
      <c r="E160" s="256"/>
      <c r="F160" s="257"/>
      <c r="G160" s="381"/>
      <c r="H160" s="36">
        <f t="shared" si="14"/>
        <v>0</v>
      </c>
      <c r="I160" s="37"/>
      <c r="J160" s="37"/>
      <c r="K160" s="38"/>
      <c r="L160" s="219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1"/>
      <c r="AP160" s="221"/>
      <c r="AQ160" s="221"/>
      <c r="AR160" s="221"/>
      <c r="AS160" s="40">
        <f t="shared" si="10"/>
        <v>0</v>
      </c>
      <c r="AT160" s="219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1"/>
      <c r="BU160" s="40">
        <f t="shared" si="11"/>
        <v>0</v>
      </c>
      <c r="BV160" s="311"/>
      <c r="BW160" s="312"/>
      <c r="BX160" s="312"/>
      <c r="BY160" s="313"/>
      <c r="BZ160" s="41">
        <f t="shared" si="12"/>
        <v>0</v>
      </c>
      <c r="CA160" s="311"/>
      <c r="CB160" s="312"/>
      <c r="CC160" s="312"/>
      <c r="CD160" s="313"/>
      <c r="CE160" s="41">
        <f t="shared" si="13"/>
        <v>0</v>
      </c>
    </row>
    <row r="161" spans="1:83" s="33" customFormat="1" ht="13.5" customHeight="1">
      <c r="A161" s="50">
        <v>4</v>
      </c>
      <c r="B161" s="280">
        <v>36</v>
      </c>
      <c r="C161" s="267"/>
      <c r="D161" s="256"/>
      <c r="E161" s="256"/>
      <c r="F161" s="257"/>
      <c r="G161" s="381"/>
      <c r="H161" s="36">
        <f t="shared" si="14"/>
        <v>0</v>
      </c>
      <c r="I161" s="37"/>
      <c r="J161" s="37"/>
      <c r="K161" s="38"/>
      <c r="L161" s="219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1"/>
      <c r="AP161" s="221"/>
      <c r="AQ161" s="221"/>
      <c r="AR161" s="221"/>
      <c r="AS161" s="40">
        <f t="shared" si="10"/>
        <v>0</v>
      </c>
      <c r="AT161" s="219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1"/>
      <c r="BU161" s="40">
        <f t="shared" si="11"/>
        <v>0</v>
      </c>
      <c r="BV161" s="311"/>
      <c r="BW161" s="312"/>
      <c r="BX161" s="312"/>
      <c r="BY161" s="313"/>
      <c r="BZ161" s="41">
        <f t="shared" si="12"/>
        <v>0</v>
      </c>
      <c r="CA161" s="311"/>
      <c r="CB161" s="312"/>
      <c r="CC161" s="312"/>
      <c r="CD161" s="313"/>
      <c r="CE161" s="41">
        <f t="shared" si="13"/>
        <v>0</v>
      </c>
    </row>
    <row r="162" spans="1:83" s="33" customFormat="1" ht="13.5" customHeight="1">
      <c r="A162" s="50">
        <v>4</v>
      </c>
      <c r="B162" s="280">
        <v>37</v>
      </c>
      <c r="C162" s="267"/>
      <c r="D162" s="256"/>
      <c r="E162" s="256"/>
      <c r="F162" s="257"/>
      <c r="G162" s="381"/>
      <c r="H162" s="36">
        <f t="shared" si="14"/>
        <v>0</v>
      </c>
      <c r="I162" s="37"/>
      <c r="J162" s="37"/>
      <c r="K162" s="38"/>
      <c r="L162" s="219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1"/>
      <c r="AP162" s="221"/>
      <c r="AQ162" s="221"/>
      <c r="AR162" s="221"/>
      <c r="AS162" s="40">
        <f t="shared" si="10"/>
        <v>0</v>
      </c>
      <c r="AT162" s="219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1"/>
      <c r="BU162" s="40">
        <f t="shared" si="11"/>
        <v>0</v>
      </c>
      <c r="BV162" s="311"/>
      <c r="BW162" s="312"/>
      <c r="BX162" s="312"/>
      <c r="BY162" s="313"/>
      <c r="BZ162" s="41">
        <f t="shared" si="12"/>
        <v>0</v>
      </c>
      <c r="CA162" s="311"/>
      <c r="CB162" s="312"/>
      <c r="CC162" s="312"/>
      <c r="CD162" s="313"/>
      <c r="CE162" s="41">
        <f t="shared" si="13"/>
        <v>0</v>
      </c>
    </row>
    <row r="163" spans="1:83" s="33" customFormat="1" ht="13.5" customHeight="1">
      <c r="A163" s="50">
        <v>4</v>
      </c>
      <c r="B163" s="280">
        <v>38</v>
      </c>
      <c r="C163" s="270"/>
      <c r="D163" s="238"/>
      <c r="E163" s="238"/>
      <c r="F163" s="234"/>
      <c r="G163" s="381"/>
      <c r="H163" s="36">
        <f t="shared" si="14"/>
        <v>0</v>
      </c>
      <c r="I163" s="37"/>
      <c r="J163" s="37"/>
      <c r="K163" s="38"/>
      <c r="L163" s="219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1"/>
      <c r="AP163" s="221"/>
      <c r="AQ163" s="221"/>
      <c r="AR163" s="221"/>
      <c r="AS163" s="40">
        <f t="shared" si="10"/>
        <v>0</v>
      </c>
      <c r="AT163" s="219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1"/>
      <c r="BU163" s="40">
        <f t="shared" si="11"/>
        <v>0</v>
      </c>
      <c r="BV163" s="314"/>
      <c r="BW163" s="315"/>
      <c r="BX163" s="315"/>
      <c r="BY163" s="316"/>
      <c r="BZ163" s="41">
        <f t="shared" si="12"/>
        <v>0</v>
      </c>
      <c r="CA163" s="314"/>
      <c r="CB163" s="315"/>
      <c r="CC163" s="315"/>
      <c r="CD163" s="316"/>
      <c r="CE163" s="41">
        <f t="shared" si="13"/>
        <v>0</v>
      </c>
    </row>
    <row r="164" spans="1:83" s="33" customFormat="1" ht="13.5" customHeight="1">
      <c r="A164" s="50">
        <v>4</v>
      </c>
      <c r="B164" s="280">
        <v>39</v>
      </c>
      <c r="C164" s="270"/>
      <c r="D164" s="238"/>
      <c r="E164" s="238"/>
      <c r="F164" s="234"/>
      <c r="G164" s="381"/>
      <c r="H164" s="36">
        <f t="shared" si="14"/>
        <v>0</v>
      </c>
      <c r="I164" s="37"/>
      <c r="J164" s="37"/>
      <c r="K164" s="38"/>
      <c r="L164" s="219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1"/>
      <c r="AP164" s="221"/>
      <c r="AQ164" s="221"/>
      <c r="AR164" s="221"/>
      <c r="AS164" s="40">
        <f t="shared" si="10"/>
        <v>0</v>
      </c>
      <c r="AT164" s="219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1"/>
      <c r="BU164" s="40">
        <f t="shared" si="11"/>
        <v>0</v>
      </c>
      <c r="BV164" s="314"/>
      <c r="BW164" s="315"/>
      <c r="BX164" s="315"/>
      <c r="BY164" s="316"/>
      <c r="BZ164" s="41">
        <f t="shared" si="12"/>
        <v>0</v>
      </c>
      <c r="CA164" s="314"/>
      <c r="CB164" s="315"/>
      <c r="CC164" s="315"/>
      <c r="CD164" s="316"/>
      <c r="CE164" s="41">
        <f t="shared" si="13"/>
        <v>0</v>
      </c>
    </row>
    <row r="165" spans="1:83" s="33" customFormat="1" ht="13.5" customHeight="1">
      <c r="A165" s="50">
        <v>4</v>
      </c>
      <c r="B165" s="280">
        <v>40</v>
      </c>
      <c r="C165" s="270"/>
      <c r="D165" s="238"/>
      <c r="E165" s="238"/>
      <c r="F165" s="234"/>
      <c r="G165" s="381"/>
      <c r="H165" s="36">
        <f t="shared" si="14"/>
        <v>0</v>
      </c>
      <c r="I165" s="37"/>
      <c r="J165" s="37"/>
      <c r="K165" s="38"/>
      <c r="L165" s="219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1"/>
      <c r="AP165" s="221"/>
      <c r="AQ165" s="221"/>
      <c r="AR165" s="221"/>
      <c r="AS165" s="40">
        <f t="shared" si="10"/>
        <v>0</v>
      </c>
      <c r="AT165" s="219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1"/>
      <c r="BU165" s="40">
        <f t="shared" si="11"/>
        <v>0</v>
      </c>
      <c r="BV165" s="314"/>
      <c r="BW165" s="315"/>
      <c r="BX165" s="315"/>
      <c r="BY165" s="316"/>
      <c r="BZ165" s="41">
        <f t="shared" si="12"/>
        <v>0</v>
      </c>
      <c r="CA165" s="314"/>
      <c r="CB165" s="315"/>
      <c r="CC165" s="315"/>
      <c r="CD165" s="316"/>
      <c r="CE165" s="41">
        <f t="shared" si="13"/>
        <v>0</v>
      </c>
    </row>
    <row r="166" spans="1:83" s="33" customFormat="1" ht="13.5" customHeight="1">
      <c r="A166" s="34">
        <v>5</v>
      </c>
      <c r="B166" s="279">
        <v>1</v>
      </c>
      <c r="C166" s="261"/>
      <c r="D166" s="242"/>
      <c r="E166" s="242"/>
      <c r="F166" s="243"/>
      <c r="G166" s="381"/>
      <c r="H166" s="36">
        <f t="shared" si="14"/>
        <v>0</v>
      </c>
      <c r="I166" s="37"/>
      <c r="J166" s="37"/>
      <c r="K166" s="38"/>
      <c r="L166" s="224"/>
      <c r="M166" s="222"/>
      <c r="N166" s="222"/>
      <c r="O166" s="222"/>
      <c r="P166" s="222"/>
      <c r="Q166" s="222"/>
      <c r="R166" s="222"/>
      <c r="S166" s="222"/>
      <c r="T166" s="222"/>
      <c r="U166" s="220"/>
      <c r="V166" s="220"/>
      <c r="W166" s="220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0"/>
      <c r="AH166" s="220"/>
      <c r="AI166" s="220"/>
      <c r="AJ166" s="220"/>
      <c r="AK166" s="222"/>
      <c r="AL166" s="222"/>
      <c r="AM166" s="222"/>
      <c r="AN166" s="222"/>
      <c r="AO166" s="225"/>
      <c r="AP166" s="225"/>
      <c r="AQ166" s="225"/>
      <c r="AR166" s="225"/>
      <c r="AS166" s="40">
        <f t="shared" si="10"/>
        <v>0</v>
      </c>
      <c r="AT166" s="224"/>
      <c r="AU166" s="222"/>
      <c r="AV166" s="222"/>
      <c r="AW166" s="222"/>
      <c r="AX166" s="222"/>
      <c r="AY166" s="222"/>
      <c r="AZ166" s="222"/>
      <c r="BA166" s="222"/>
      <c r="BB166" s="222"/>
      <c r="BC166" s="220"/>
      <c r="BD166" s="222"/>
      <c r="BE166" s="222"/>
      <c r="BF166" s="222"/>
      <c r="BG166" s="222"/>
      <c r="BH166" s="222"/>
      <c r="BI166" s="222"/>
      <c r="BJ166" s="220"/>
      <c r="BK166" s="220"/>
      <c r="BL166" s="220"/>
      <c r="BM166" s="222"/>
      <c r="BN166" s="222"/>
      <c r="BO166" s="222"/>
      <c r="BP166" s="222"/>
      <c r="BQ166" s="222"/>
      <c r="BR166" s="222"/>
      <c r="BS166" s="222"/>
      <c r="BT166" s="225"/>
      <c r="BU166" s="40">
        <f t="shared" si="11"/>
        <v>0</v>
      </c>
      <c r="BV166" s="311"/>
      <c r="BW166" s="312"/>
      <c r="BX166" s="312"/>
      <c r="BY166" s="313"/>
      <c r="BZ166" s="41">
        <f t="shared" si="12"/>
        <v>0</v>
      </c>
      <c r="CA166" s="311"/>
      <c r="CB166" s="312"/>
      <c r="CC166" s="312"/>
      <c r="CD166" s="313"/>
      <c r="CE166" s="41">
        <f t="shared" si="13"/>
        <v>0</v>
      </c>
    </row>
    <row r="167" spans="1:83" s="33" customFormat="1" ht="13.5" customHeight="1">
      <c r="A167" s="34">
        <v>5</v>
      </c>
      <c r="B167" s="279">
        <v>2</v>
      </c>
      <c r="C167" s="261"/>
      <c r="D167" s="242"/>
      <c r="E167" s="242"/>
      <c r="F167" s="243"/>
      <c r="G167" s="381"/>
      <c r="H167" s="36">
        <f t="shared" si="14"/>
        <v>0</v>
      </c>
      <c r="I167" s="37"/>
      <c r="J167" s="37"/>
      <c r="K167" s="38"/>
      <c r="L167" s="219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1"/>
      <c r="AP167" s="221"/>
      <c r="AQ167" s="221"/>
      <c r="AR167" s="221"/>
      <c r="AS167" s="40">
        <f t="shared" si="10"/>
        <v>0</v>
      </c>
      <c r="AT167" s="219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1"/>
      <c r="BU167" s="40">
        <f t="shared" si="11"/>
        <v>0</v>
      </c>
      <c r="BV167" s="311"/>
      <c r="BW167" s="312"/>
      <c r="BX167" s="312"/>
      <c r="BY167" s="313"/>
      <c r="BZ167" s="41">
        <f t="shared" si="12"/>
        <v>0</v>
      </c>
      <c r="CA167" s="311"/>
      <c r="CB167" s="312"/>
      <c r="CC167" s="312"/>
      <c r="CD167" s="313"/>
      <c r="CE167" s="41">
        <f t="shared" si="13"/>
        <v>0</v>
      </c>
    </row>
    <row r="168" spans="1:83" s="33" customFormat="1" ht="13.5" customHeight="1">
      <c r="A168" s="34">
        <v>5</v>
      </c>
      <c r="B168" s="279">
        <v>3</v>
      </c>
      <c r="C168" s="264"/>
      <c r="D168" s="242"/>
      <c r="E168" s="242"/>
      <c r="F168" s="243"/>
      <c r="G168" s="381"/>
      <c r="H168" s="36">
        <f t="shared" si="14"/>
        <v>0</v>
      </c>
      <c r="I168" s="37"/>
      <c r="J168" s="37"/>
      <c r="K168" s="38"/>
      <c r="L168" s="219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1"/>
      <c r="AP168" s="221"/>
      <c r="AQ168" s="221"/>
      <c r="AR168" s="221"/>
      <c r="AS168" s="40">
        <f t="shared" si="10"/>
        <v>0</v>
      </c>
      <c r="AT168" s="219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1"/>
      <c r="BU168" s="40">
        <f t="shared" si="11"/>
        <v>0</v>
      </c>
      <c r="BV168" s="311"/>
      <c r="BW168" s="312"/>
      <c r="BX168" s="312"/>
      <c r="BY168" s="313"/>
      <c r="BZ168" s="41">
        <f t="shared" si="12"/>
        <v>0</v>
      </c>
      <c r="CA168" s="311"/>
      <c r="CB168" s="312"/>
      <c r="CC168" s="312"/>
      <c r="CD168" s="313"/>
      <c r="CE168" s="41">
        <f t="shared" si="13"/>
        <v>0</v>
      </c>
    </row>
    <row r="169" spans="1:83" s="33" customFormat="1" ht="13.5" customHeight="1">
      <c r="A169" s="34">
        <v>5</v>
      </c>
      <c r="B169" s="279">
        <v>4</v>
      </c>
      <c r="C169" s="261"/>
      <c r="D169" s="242"/>
      <c r="E169" s="242"/>
      <c r="F169" s="243"/>
      <c r="G169" s="381"/>
      <c r="H169" s="36">
        <f t="shared" si="14"/>
        <v>0</v>
      </c>
      <c r="I169" s="37"/>
      <c r="J169" s="37"/>
      <c r="K169" s="38"/>
      <c r="L169" s="219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1"/>
      <c r="AP169" s="221"/>
      <c r="AQ169" s="221"/>
      <c r="AR169" s="221"/>
      <c r="AS169" s="40">
        <f t="shared" si="10"/>
        <v>0</v>
      </c>
      <c r="AT169" s="219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1"/>
      <c r="BU169" s="40">
        <f t="shared" si="11"/>
        <v>0</v>
      </c>
      <c r="BV169" s="311"/>
      <c r="BW169" s="312"/>
      <c r="BX169" s="312"/>
      <c r="BY169" s="313"/>
      <c r="BZ169" s="41">
        <f t="shared" si="12"/>
        <v>0</v>
      </c>
      <c r="CA169" s="311"/>
      <c r="CB169" s="312"/>
      <c r="CC169" s="312"/>
      <c r="CD169" s="313"/>
      <c r="CE169" s="41">
        <f t="shared" si="13"/>
        <v>0</v>
      </c>
    </row>
    <row r="170" spans="1:83" s="33" customFormat="1" ht="13.5" customHeight="1">
      <c r="A170" s="34">
        <v>5</v>
      </c>
      <c r="B170" s="279">
        <v>5</v>
      </c>
      <c r="C170" s="261"/>
      <c r="D170" s="242"/>
      <c r="E170" s="242"/>
      <c r="F170" s="243"/>
      <c r="G170" s="381"/>
      <c r="H170" s="36">
        <f t="shared" si="14"/>
        <v>0</v>
      </c>
      <c r="I170" s="37"/>
      <c r="J170" s="37"/>
      <c r="K170" s="38"/>
      <c r="L170" s="224"/>
      <c r="M170" s="222"/>
      <c r="N170" s="222"/>
      <c r="O170" s="222"/>
      <c r="P170" s="222"/>
      <c r="Q170" s="222"/>
      <c r="R170" s="222"/>
      <c r="S170" s="222"/>
      <c r="T170" s="222"/>
      <c r="U170" s="220"/>
      <c r="V170" s="220"/>
      <c r="W170" s="220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0"/>
      <c r="AH170" s="220"/>
      <c r="AI170" s="220"/>
      <c r="AJ170" s="220"/>
      <c r="AK170" s="222"/>
      <c r="AL170" s="222"/>
      <c r="AM170" s="222"/>
      <c r="AN170" s="222"/>
      <c r="AO170" s="225"/>
      <c r="AP170" s="225"/>
      <c r="AQ170" s="225"/>
      <c r="AR170" s="225"/>
      <c r="AS170" s="40">
        <f t="shared" si="10"/>
        <v>0</v>
      </c>
      <c r="AT170" s="288"/>
      <c r="AU170" s="285"/>
      <c r="AV170" s="285"/>
      <c r="AW170" s="285"/>
      <c r="AX170" s="285"/>
      <c r="AY170" s="285"/>
      <c r="AZ170" s="285"/>
      <c r="BA170" s="285"/>
      <c r="BB170" s="285"/>
      <c r="BC170" s="220"/>
      <c r="BD170" s="285"/>
      <c r="BE170" s="285"/>
      <c r="BF170" s="285"/>
      <c r="BG170" s="285"/>
      <c r="BH170" s="285"/>
      <c r="BI170" s="285"/>
      <c r="BJ170" s="220"/>
      <c r="BK170" s="220"/>
      <c r="BL170" s="220"/>
      <c r="BM170" s="285"/>
      <c r="BN170" s="285"/>
      <c r="BO170" s="285"/>
      <c r="BP170" s="285"/>
      <c r="BQ170" s="285"/>
      <c r="BR170" s="285"/>
      <c r="BS170" s="285"/>
      <c r="BT170" s="290"/>
      <c r="BU170" s="40">
        <f t="shared" si="11"/>
        <v>0</v>
      </c>
      <c r="BV170" s="311"/>
      <c r="BW170" s="312"/>
      <c r="BX170" s="312"/>
      <c r="BY170" s="313"/>
      <c r="BZ170" s="41">
        <f t="shared" si="12"/>
        <v>0</v>
      </c>
      <c r="CA170" s="311"/>
      <c r="CB170" s="312"/>
      <c r="CC170" s="312"/>
      <c r="CD170" s="313"/>
      <c r="CE170" s="41">
        <f t="shared" si="13"/>
        <v>0</v>
      </c>
    </row>
    <row r="171" spans="1:83" s="33" customFormat="1" ht="13.5" customHeight="1">
      <c r="A171" s="34">
        <v>5</v>
      </c>
      <c r="B171" s="279">
        <v>6</v>
      </c>
      <c r="C171" s="261"/>
      <c r="D171" s="242"/>
      <c r="E171" s="242"/>
      <c r="F171" s="243"/>
      <c r="G171" s="381"/>
      <c r="H171" s="36">
        <f t="shared" si="14"/>
        <v>0</v>
      </c>
      <c r="I171" s="37"/>
      <c r="J171" s="37"/>
      <c r="K171" s="38"/>
      <c r="L171" s="224"/>
      <c r="M171" s="222"/>
      <c r="N171" s="222"/>
      <c r="O171" s="222"/>
      <c r="P171" s="222"/>
      <c r="Q171" s="222"/>
      <c r="R171" s="222"/>
      <c r="S171" s="222"/>
      <c r="T171" s="222"/>
      <c r="U171" s="220"/>
      <c r="V171" s="220"/>
      <c r="W171" s="220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0"/>
      <c r="AH171" s="220"/>
      <c r="AI171" s="220"/>
      <c r="AJ171" s="220"/>
      <c r="AK171" s="222"/>
      <c r="AL171" s="222"/>
      <c r="AM171" s="222"/>
      <c r="AN171" s="222"/>
      <c r="AO171" s="225"/>
      <c r="AP171" s="225"/>
      <c r="AQ171" s="225"/>
      <c r="AR171" s="225"/>
      <c r="AS171" s="40">
        <f t="shared" si="10"/>
        <v>0</v>
      </c>
      <c r="AT171" s="288"/>
      <c r="AU171" s="285"/>
      <c r="AV171" s="285"/>
      <c r="AW171" s="285"/>
      <c r="AX171" s="285"/>
      <c r="AY171" s="285"/>
      <c r="AZ171" s="285"/>
      <c r="BA171" s="285"/>
      <c r="BB171" s="285"/>
      <c r="BC171" s="220"/>
      <c r="BD171" s="285"/>
      <c r="BE171" s="285"/>
      <c r="BF171" s="285"/>
      <c r="BG171" s="285"/>
      <c r="BH171" s="285"/>
      <c r="BI171" s="285"/>
      <c r="BJ171" s="220"/>
      <c r="BK171" s="220"/>
      <c r="BL171" s="220"/>
      <c r="BM171" s="285"/>
      <c r="BN171" s="285"/>
      <c r="BO171" s="285"/>
      <c r="BP171" s="285"/>
      <c r="BQ171" s="285"/>
      <c r="BR171" s="285"/>
      <c r="BS171" s="285"/>
      <c r="BT171" s="290"/>
      <c r="BU171" s="40">
        <f t="shared" si="11"/>
        <v>0</v>
      </c>
      <c r="BV171" s="311"/>
      <c r="BW171" s="312"/>
      <c r="BX171" s="312"/>
      <c r="BY171" s="313"/>
      <c r="BZ171" s="41">
        <f t="shared" si="12"/>
        <v>0</v>
      </c>
      <c r="CA171" s="311"/>
      <c r="CB171" s="312"/>
      <c r="CC171" s="312"/>
      <c r="CD171" s="313"/>
      <c r="CE171" s="41">
        <f t="shared" si="13"/>
        <v>0</v>
      </c>
    </row>
    <row r="172" spans="1:83" s="33" customFormat="1" ht="13.5" customHeight="1">
      <c r="A172" s="34">
        <v>5</v>
      </c>
      <c r="B172" s="279">
        <v>7</v>
      </c>
      <c r="C172" s="261"/>
      <c r="D172" s="242"/>
      <c r="E172" s="242"/>
      <c r="F172" s="243"/>
      <c r="G172" s="381"/>
      <c r="H172" s="36">
        <f t="shared" si="14"/>
        <v>0</v>
      </c>
      <c r="I172" s="37"/>
      <c r="J172" s="37"/>
      <c r="K172" s="38"/>
      <c r="L172" s="224"/>
      <c r="M172" s="222"/>
      <c r="N172" s="222"/>
      <c r="O172" s="222"/>
      <c r="P172" s="222"/>
      <c r="Q172" s="222"/>
      <c r="R172" s="222"/>
      <c r="S172" s="222"/>
      <c r="T172" s="222"/>
      <c r="U172" s="220"/>
      <c r="V172" s="220"/>
      <c r="W172" s="220"/>
      <c r="X172" s="222"/>
      <c r="Y172" s="222"/>
      <c r="Z172" s="222"/>
      <c r="AA172" s="222"/>
      <c r="AB172" s="222"/>
      <c r="AC172" s="220"/>
      <c r="AD172" s="220"/>
      <c r="AE172" s="222"/>
      <c r="AF172" s="222"/>
      <c r="AG172" s="220"/>
      <c r="AH172" s="220"/>
      <c r="AI172" s="220"/>
      <c r="AJ172" s="220"/>
      <c r="AK172" s="222"/>
      <c r="AL172" s="222"/>
      <c r="AM172" s="222"/>
      <c r="AN172" s="222"/>
      <c r="AO172" s="225"/>
      <c r="AP172" s="225"/>
      <c r="AQ172" s="225"/>
      <c r="AR172" s="225"/>
      <c r="AS172" s="40">
        <f t="shared" si="10"/>
        <v>0</v>
      </c>
      <c r="AT172" s="288"/>
      <c r="AU172" s="285"/>
      <c r="AV172" s="285"/>
      <c r="AW172" s="285"/>
      <c r="AX172" s="285"/>
      <c r="AY172" s="285"/>
      <c r="AZ172" s="285"/>
      <c r="BA172" s="285"/>
      <c r="BB172" s="285"/>
      <c r="BC172" s="220"/>
      <c r="BD172" s="285"/>
      <c r="BE172" s="285"/>
      <c r="BF172" s="285"/>
      <c r="BG172" s="285"/>
      <c r="BH172" s="285"/>
      <c r="BI172" s="285"/>
      <c r="BJ172" s="220"/>
      <c r="BK172" s="220"/>
      <c r="BL172" s="220"/>
      <c r="BM172" s="285"/>
      <c r="BN172" s="285"/>
      <c r="BO172" s="285"/>
      <c r="BP172" s="285"/>
      <c r="BQ172" s="285"/>
      <c r="BR172" s="285"/>
      <c r="BS172" s="285"/>
      <c r="BT172" s="290"/>
      <c r="BU172" s="40">
        <f t="shared" si="11"/>
        <v>0</v>
      </c>
      <c r="BV172" s="311"/>
      <c r="BW172" s="312"/>
      <c r="BX172" s="312"/>
      <c r="BY172" s="313"/>
      <c r="BZ172" s="41">
        <f t="shared" si="12"/>
        <v>0</v>
      </c>
      <c r="CA172" s="311"/>
      <c r="CB172" s="312"/>
      <c r="CC172" s="312"/>
      <c r="CD172" s="313"/>
      <c r="CE172" s="41">
        <f t="shared" si="13"/>
        <v>0</v>
      </c>
    </row>
    <row r="173" spans="1:83" s="33" customFormat="1" ht="13.5" customHeight="1">
      <c r="A173" s="34">
        <v>5</v>
      </c>
      <c r="B173" s="279">
        <v>8</v>
      </c>
      <c r="C173" s="261"/>
      <c r="D173" s="242"/>
      <c r="E173" s="242"/>
      <c r="F173" s="243"/>
      <c r="G173" s="381"/>
      <c r="H173" s="36">
        <f t="shared" si="14"/>
        <v>0</v>
      </c>
      <c r="I173" s="37"/>
      <c r="J173" s="37"/>
      <c r="K173" s="38"/>
      <c r="L173" s="224"/>
      <c r="M173" s="222"/>
      <c r="N173" s="222"/>
      <c r="O173" s="222"/>
      <c r="P173" s="222"/>
      <c r="Q173" s="222"/>
      <c r="R173" s="222"/>
      <c r="S173" s="222"/>
      <c r="T173" s="222"/>
      <c r="U173" s="220"/>
      <c r="V173" s="220"/>
      <c r="W173" s="220"/>
      <c r="X173" s="222"/>
      <c r="Y173" s="222"/>
      <c r="Z173" s="222"/>
      <c r="AA173" s="222"/>
      <c r="AB173" s="222"/>
      <c r="AC173" s="220"/>
      <c r="AD173" s="220"/>
      <c r="AE173" s="222"/>
      <c r="AF173" s="222"/>
      <c r="AG173" s="220"/>
      <c r="AH173" s="220"/>
      <c r="AI173" s="220"/>
      <c r="AJ173" s="220"/>
      <c r="AK173" s="222"/>
      <c r="AL173" s="222"/>
      <c r="AM173" s="222"/>
      <c r="AN173" s="222"/>
      <c r="AO173" s="225"/>
      <c r="AP173" s="225"/>
      <c r="AQ173" s="225"/>
      <c r="AR173" s="225"/>
      <c r="AS173" s="40">
        <f t="shared" si="10"/>
        <v>0</v>
      </c>
      <c r="AT173" s="288"/>
      <c r="AU173" s="285"/>
      <c r="AV173" s="285"/>
      <c r="AW173" s="285"/>
      <c r="AX173" s="285"/>
      <c r="AY173" s="285"/>
      <c r="AZ173" s="285"/>
      <c r="BA173" s="285"/>
      <c r="BB173" s="285"/>
      <c r="BC173" s="220"/>
      <c r="BD173" s="285"/>
      <c r="BE173" s="285"/>
      <c r="BF173" s="285"/>
      <c r="BG173" s="285"/>
      <c r="BH173" s="285"/>
      <c r="BI173" s="285"/>
      <c r="BJ173" s="220"/>
      <c r="BK173" s="220"/>
      <c r="BL173" s="220"/>
      <c r="BM173" s="285"/>
      <c r="BN173" s="285"/>
      <c r="BO173" s="285"/>
      <c r="BP173" s="285"/>
      <c r="BQ173" s="285"/>
      <c r="BR173" s="285"/>
      <c r="BS173" s="285"/>
      <c r="BT173" s="290"/>
      <c r="BU173" s="40">
        <f t="shared" si="11"/>
        <v>0</v>
      </c>
      <c r="BV173" s="311"/>
      <c r="BW173" s="312"/>
      <c r="BX173" s="312"/>
      <c r="BY173" s="313"/>
      <c r="BZ173" s="41">
        <f t="shared" si="12"/>
        <v>0</v>
      </c>
      <c r="CA173" s="311"/>
      <c r="CB173" s="312"/>
      <c r="CC173" s="312"/>
      <c r="CD173" s="313"/>
      <c r="CE173" s="41">
        <f t="shared" si="13"/>
        <v>0</v>
      </c>
    </row>
    <row r="174" spans="1:83" s="33" customFormat="1" ht="13.5" customHeight="1">
      <c r="A174" s="34">
        <v>5</v>
      </c>
      <c r="B174" s="279">
        <v>9</v>
      </c>
      <c r="C174" s="261"/>
      <c r="D174" s="242"/>
      <c r="E174" s="242"/>
      <c r="F174" s="243"/>
      <c r="G174" s="381"/>
      <c r="H174" s="36">
        <f t="shared" si="14"/>
        <v>0</v>
      </c>
      <c r="I174" s="37"/>
      <c r="J174" s="37"/>
      <c r="K174" s="38"/>
      <c r="L174" s="219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2"/>
      <c r="AD174" s="222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1"/>
      <c r="AP174" s="221"/>
      <c r="AQ174" s="221"/>
      <c r="AR174" s="221"/>
      <c r="AS174" s="40">
        <f t="shared" si="10"/>
        <v>0</v>
      </c>
      <c r="AT174" s="219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1"/>
      <c r="BU174" s="40">
        <f t="shared" si="11"/>
        <v>0</v>
      </c>
      <c r="BV174" s="311"/>
      <c r="BW174" s="312"/>
      <c r="BX174" s="312"/>
      <c r="BY174" s="313"/>
      <c r="BZ174" s="41">
        <f t="shared" si="12"/>
        <v>0</v>
      </c>
      <c r="CA174" s="311"/>
      <c r="CB174" s="312"/>
      <c r="CC174" s="312"/>
      <c r="CD174" s="313"/>
      <c r="CE174" s="41">
        <f t="shared" si="13"/>
        <v>0</v>
      </c>
    </row>
    <row r="175" spans="1:83" s="33" customFormat="1" ht="13.5" customHeight="1">
      <c r="A175" s="34">
        <v>5</v>
      </c>
      <c r="B175" s="279">
        <v>10</v>
      </c>
      <c r="C175" s="261"/>
      <c r="D175" s="242"/>
      <c r="E175" s="242"/>
      <c r="F175" s="243"/>
      <c r="G175" s="381"/>
      <c r="H175" s="36">
        <f t="shared" si="14"/>
        <v>0</v>
      </c>
      <c r="I175" s="37"/>
      <c r="J175" s="37"/>
      <c r="K175" s="38"/>
      <c r="L175" s="219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2"/>
      <c r="AD175" s="222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1"/>
      <c r="AP175" s="221"/>
      <c r="AQ175" s="221"/>
      <c r="AR175" s="221"/>
      <c r="AS175" s="40">
        <f t="shared" si="10"/>
        <v>0</v>
      </c>
      <c r="AT175" s="219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1"/>
      <c r="BU175" s="40">
        <f t="shared" si="11"/>
        <v>0</v>
      </c>
      <c r="BV175" s="311"/>
      <c r="BW175" s="312"/>
      <c r="BX175" s="312"/>
      <c r="BY175" s="313"/>
      <c r="BZ175" s="41">
        <f t="shared" si="12"/>
        <v>0</v>
      </c>
      <c r="CA175" s="311"/>
      <c r="CB175" s="312"/>
      <c r="CC175" s="312"/>
      <c r="CD175" s="313"/>
      <c r="CE175" s="41">
        <f t="shared" si="13"/>
        <v>0</v>
      </c>
    </row>
    <row r="176" spans="1:83" s="33" customFormat="1" ht="13.5" customHeight="1">
      <c r="A176" s="34">
        <v>5</v>
      </c>
      <c r="B176" s="279">
        <v>11</v>
      </c>
      <c r="C176" s="273"/>
      <c r="D176" s="259"/>
      <c r="E176" s="259"/>
      <c r="F176" s="258"/>
      <c r="G176" s="381"/>
      <c r="H176" s="36">
        <f t="shared" si="14"/>
        <v>0</v>
      </c>
      <c r="I176" s="37"/>
      <c r="J176" s="37"/>
      <c r="K176" s="38"/>
      <c r="L176" s="224"/>
      <c r="M176" s="222"/>
      <c r="N176" s="222"/>
      <c r="O176" s="222"/>
      <c r="P176" s="222"/>
      <c r="Q176" s="222"/>
      <c r="R176" s="222"/>
      <c r="S176" s="222"/>
      <c r="T176" s="222"/>
      <c r="U176" s="220"/>
      <c r="V176" s="220"/>
      <c r="W176" s="220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0"/>
      <c r="AH176" s="220"/>
      <c r="AI176" s="220"/>
      <c r="AJ176" s="220"/>
      <c r="AK176" s="222"/>
      <c r="AL176" s="222"/>
      <c r="AM176" s="222"/>
      <c r="AN176" s="222"/>
      <c r="AO176" s="225"/>
      <c r="AP176" s="225"/>
      <c r="AQ176" s="225"/>
      <c r="AR176" s="225"/>
      <c r="AS176" s="40">
        <f t="shared" si="10"/>
        <v>0</v>
      </c>
      <c r="AT176" s="288"/>
      <c r="AU176" s="285"/>
      <c r="AV176" s="285"/>
      <c r="AW176" s="285"/>
      <c r="AX176" s="285"/>
      <c r="AY176" s="285"/>
      <c r="AZ176" s="285"/>
      <c r="BA176" s="285"/>
      <c r="BB176" s="285"/>
      <c r="BC176" s="220"/>
      <c r="BD176" s="285"/>
      <c r="BE176" s="285"/>
      <c r="BF176" s="285"/>
      <c r="BG176" s="285"/>
      <c r="BH176" s="285"/>
      <c r="BI176" s="285"/>
      <c r="BJ176" s="220"/>
      <c r="BK176" s="220"/>
      <c r="BL176" s="220"/>
      <c r="BM176" s="285"/>
      <c r="BN176" s="285"/>
      <c r="BO176" s="285"/>
      <c r="BP176" s="285"/>
      <c r="BQ176" s="285"/>
      <c r="BR176" s="285"/>
      <c r="BS176" s="285"/>
      <c r="BT176" s="290"/>
      <c r="BU176" s="40">
        <f t="shared" si="11"/>
        <v>0</v>
      </c>
      <c r="BV176" s="311"/>
      <c r="BW176" s="312"/>
      <c r="BX176" s="312"/>
      <c r="BY176" s="313"/>
      <c r="BZ176" s="41">
        <f t="shared" si="12"/>
        <v>0</v>
      </c>
      <c r="CA176" s="311"/>
      <c r="CB176" s="312"/>
      <c r="CC176" s="312"/>
      <c r="CD176" s="313"/>
      <c r="CE176" s="41">
        <f t="shared" si="13"/>
        <v>0</v>
      </c>
    </row>
    <row r="177" spans="1:83" s="33" customFormat="1" ht="13.5" customHeight="1">
      <c r="A177" s="34">
        <v>5</v>
      </c>
      <c r="B177" s="279">
        <v>12</v>
      </c>
      <c r="C177" s="261"/>
      <c r="D177" s="242"/>
      <c r="E177" s="242"/>
      <c r="F177" s="243"/>
      <c r="G177" s="381"/>
      <c r="H177" s="36">
        <f t="shared" si="14"/>
        <v>0</v>
      </c>
      <c r="I177" s="37"/>
      <c r="J177" s="37"/>
      <c r="K177" s="38"/>
      <c r="L177" s="224"/>
      <c r="M177" s="222"/>
      <c r="N177" s="222"/>
      <c r="O177" s="222"/>
      <c r="P177" s="222"/>
      <c r="Q177" s="222"/>
      <c r="R177" s="222"/>
      <c r="S177" s="222"/>
      <c r="T177" s="222"/>
      <c r="U177" s="220"/>
      <c r="V177" s="220"/>
      <c r="W177" s="220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0"/>
      <c r="AJ177" s="220"/>
      <c r="AK177" s="222"/>
      <c r="AL177" s="222"/>
      <c r="AM177" s="222"/>
      <c r="AN177" s="222"/>
      <c r="AO177" s="225"/>
      <c r="AP177" s="225"/>
      <c r="AQ177" s="225"/>
      <c r="AR177" s="225"/>
      <c r="AS177" s="40">
        <f t="shared" si="10"/>
        <v>0</v>
      </c>
      <c r="AT177" s="288"/>
      <c r="AU177" s="285"/>
      <c r="AV177" s="285"/>
      <c r="AW177" s="285"/>
      <c r="AX177" s="285"/>
      <c r="AY177" s="285"/>
      <c r="AZ177" s="285"/>
      <c r="BA177" s="285"/>
      <c r="BB177" s="285"/>
      <c r="BC177" s="220"/>
      <c r="BD177" s="285"/>
      <c r="BE177" s="285"/>
      <c r="BF177" s="285"/>
      <c r="BG177" s="285"/>
      <c r="BH177" s="285"/>
      <c r="BI177" s="285"/>
      <c r="BJ177" s="285"/>
      <c r="BK177" s="220"/>
      <c r="BL177" s="220"/>
      <c r="BM177" s="285"/>
      <c r="BN177" s="285"/>
      <c r="BO177" s="285"/>
      <c r="BP177" s="285"/>
      <c r="BQ177" s="285"/>
      <c r="BR177" s="285"/>
      <c r="BS177" s="285"/>
      <c r="BT177" s="290"/>
      <c r="BU177" s="40">
        <f t="shared" si="11"/>
        <v>0</v>
      </c>
      <c r="BV177" s="311"/>
      <c r="BW177" s="312"/>
      <c r="BX177" s="312"/>
      <c r="BY177" s="313"/>
      <c r="BZ177" s="41">
        <f t="shared" si="12"/>
        <v>0</v>
      </c>
      <c r="CA177" s="311"/>
      <c r="CB177" s="312"/>
      <c r="CC177" s="312"/>
      <c r="CD177" s="313"/>
      <c r="CE177" s="41">
        <f t="shared" si="13"/>
        <v>0</v>
      </c>
    </row>
    <row r="178" spans="1:83" s="33" customFormat="1" ht="13.5" customHeight="1">
      <c r="A178" s="34">
        <v>5</v>
      </c>
      <c r="B178" s="279">
        <v>13</v>
      </c>
      <c r="C178" s="261"/>
      <c r="D178" s="242"/>
      <c r="E178" s="242"/>
      <c r="F178" s="243"/>
      <c r="G178" s="381"/>
      <c r="H178" s="36">
        <f t="shared" si="14"/>
        <v>0</v>
      </c>
      <c r="I178" s="37"/>
      <c r="J178" s="37"/>
      <c r="K178" s="38"/>
      <c r="L178" s="224"/>
      <c r="M178" s="222"/>
      <c r="N178" s="222"/>
      <c r="O178" s="222"/>
      <c r="P178" s="222"/>
      <c r="Q178" s="222"/>
      <c r="R178" s="222"/>
      <c r="S178" s="222"/>
      <c r="T178" s="222"/>
      <c r="U178" s="220"/>
      <c r="V178" s="220"/>
      <c r="W178" s="220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5"/>
      <c r="AP178" s="225"/>
      <c r="AQ178" s="225"/>
      <c r="AR178" s="225"/>
      <c r="AS178" s="40">
        <f t="shared" si="10"/>
        <v>0</v>
      </c>
      <c r="AT178" s="288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90"/>
      <c r="BU178" s="40">
        <f t="shared" si="11"/>
        <v>0</v>
      </c>
      <c r="BV178" s="311"/>
      <c r="BW178" s="312"/>
      <c r="BX178" s="312"/>
      <c r="BY178" s="313"/>
      <c r="BZ178" s="41">
        <f t="shared" si="12"/>
        <v>0</v>
      </c>
      <c r="CA178" s="311"/>
      <c r="CB178" s="312"/>
      <c r="CC178" s="312"/>
      <c r="CD178" s="313"/>
      <c r="CE178" s="41">
        <f t="shared" si="13"/>
        <v>0</v>
      </c>
    </row>
    <row r="179" spans="1:83" s="33" customFormat="1" ht="13.5" customHeight="1">
      <c r="A179" s="34">
        <v>5</v>
      </c>
      <c r="B179" s="279">
        <v>14</v>
      </c>
      <c r="C179" s="261"/>
      <c r="D179" s="242"/>
      <c r="E179" s="242"/>
      <c r="F179" s="243"/>
      <c r="G179" s="381"/>
      <c r="H179" s="36">
        <f t="shared" si="14"/>
        <v>0</v>
      </c>
      <c r="I179" s="37"/>
      <c r="J179" s="37"/>
      <c r="K179" s="38"/>
      <c r="L179" s="224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5"/>
      <c r="AP179" s="225"/>
      <c r="AQ179" s="225"/>
      <c r="AR179" s="225"/>
      <c r="AS179" s="40">
        <f t="shared" si="10"/>
        <v>0</v>
      </c>
      <c r="AT179" s="288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285"/>
      <c r="BG179" s="285"/>
      <c r="BH179" s="285"/>
      <c r="BI179" s="285"/>
      <c r="BJ179" s="289"/>
      <c r="BK179" s="285"/>
      <c r="BL179" s="285"/>
      <c r="BM179" s="285"/>
      <c r="BN179" s="285"/>
      <c r="BO179" s="285"/>
      <c r="BP179" s="285"/>
      <c r="BQ179" s="285"/>
      <c r="BR179" s="285"/>
      <c r="BS179" s="285"/>
      <c r="BT179" s="290"/>
      <c r="BU179" s="40">
        <f t="shared" si="11"/>
        <v>0</v>
      </c>
      <c r="BV179" s="311"/>
      <c r="BW179" s="312"/>
      <c r="BX179" s="312"/>
      <c r="BY179" s="313"/>
      <c r="BZ179" s="41">
        <f t="shared" si="12"/>
        <v>0</v>
      </c>
      <c r="CA179" s="311"/>
      <c r="CB179" s="312"/>
      <c r="CC179" s="312"/>
      <c r="CD179" s="313"/>
      <c r="CE179" s="41">
        <f t="shared" si="13"/>
        <v>0</v>
      </c>
    </row>
    <row r="180" spans="1:83" s="33" customFormat="1" ht="13.5" customHeight="1">
      <c r="A180" s="34">
        <v>5</v>
      </c>
      <c r="B180" s="279">
        <v>15</v>
      </c>
      <c r="C180" s="261"/>
      <c r="D180" s="242"/>
      <c r="E180" s="242"/>
      <c r="F180" s="243"/>
      <c r="G180" s="381"/>
      <c r="H180" s="36">
        <f t="shared" si="14"/>
        <v>0</v>
      </c>
      <c r="I180" s="37"/>
      <c r="J180" s="37"/>
      <c r="K180" s="38"/>
      <c r="L180" s="224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5"/>
      <c r="AP180" s="225"/>
      <c r="AQ180" s="225"/>
      <c r="AR180" s="225"/>
      <c r="AS180" s="40">
        <f t="shared" si="10"/>
        <v>0</v>
      </c>
      <c r="AT180" s="288"/>
      <c r="AU180" s="285"/>
      <c r="AV180" s="285"/>
      <c r="AW180" s="285"/>
      <c r="AX180" s="285"/>
      <c r="AY180" s="285"/>
      <c r="AZ180" s="285"/>
      <c r="BA180" s="285"/>
      <c r="BB180" s="285"/>
      <c r="BC180" s="289"/>
      <c r="BD180" s="285"/>
      <c r="BE180" s="285"/>
      <c r="BF180" s="285"/>
      <c r="BG180" s="285"/>
      <c r="BH180" s="285"/>
      <c r="BI180" s="285"/>
      <c r="BJ180" s="289"/>
      <c r="BK180" s="289"/>
      <c r="BL180" s="289"/>
      <c r="BM180" s="285"/>
      <c r="BN180" s="285"/>
      <c r="BO180" s="285"/>
      <c r="BP180" s="285"/>
      <c r="BQ180" s="285"/>
      <c r="BR180" s="285"/>
      <c r="BS180" s="285"/>
      <c r="BT180" s="290"/>
      <c r="BU180" s="40">
        <f t="shared" si="11"/>
        <v>0</v>
      </c>
      <c r="BV180" s="311"/>
      <c r="BW180" s="312"/>
      <c r="BX180" s="312"/>
      <c r="BY180" s="313"/>
      <c r="BZ180" s="41">
        <f t="shared" si="12"/>
        <v>0</v>
      </c>
      <c r="CA180" s="311"/>
      <c r="CB180" s="312"/>
      <c r="CC180" s="312"/>
      <c r="CD180" s="313"/>
      <c r="CE180" s="41">
        <f t="shared" si="13"/>
        <v>0</v>
      </c>
    </row>
    <row r="181" spans="1:83" s="33" customFormat="1" ht="13.5" customHeight="1">
      <c r="A181" s="34">
        <v>5</v>
      </c>
      <c r="B181" s="279">
        <v>16</v>
      </c>
      <c r="C181" s="261"/>
      <c r="D181" s="242"/>
      <c r="E181" s="242"/>
      <c r="F181" s="243"/>
      <c r="G181" s="381"/>
      <c r="H181" s="36">
        <f t="shared" si="14"/>
        <v>0</v>
      </c>
      <c r="I181" s="37"/>
      <c r="J181" s="37"/>
      <c r="K181" s="38"/>
      <c r="L181" s="224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5"/>
      <c r="AP181" s="225"/>
      <c r="AQ181" s="225"/>
      <c r="AR181" s="225"/>
      <c r="AS181" s="40">
        <f t="shared" si="10"/>
        <v>0</v>
      </c>
      <c r="AT181" s="288"/>
      <c r="AU181" s="285"/>
      <c r="AV181" s="285"/>
      <c r="AW181" s="285"/>
      <c r="AX181" s="285"/>
      <c r="AY181" s="285"/>
      <c r="AZ181" s="285"/>
      <c r="BA181" s="285"/>
      <c r="BB181" s="285"/>
      <c r="BC181" s="289"/>
      <c r="BD181" s="285"/>
      <c r="BE181" s="285"/>
      <c r="BF181" s="285"/>
      <c r="BG181" s="285"/>
      <c r="BH181" s="285"/>
      <c r="BI181" s="285"/>
      <c r="BJ181" s="289"/>
      <c r="BK181" s="289"/>
      <c r="BL181" s="289"/>
      <c r="BM181" s="285"/>
      <c r="BN181" s="285"/>
      <c r="BO181" s="285"/>
      <c r="BP181" s="285"/>
      <c r="BQ181" s="285"/>
      <c r="BR181" s="285"/>
      <c r="BS181" s="285"/>
      <c r="BT181" s="290"/>
      <c r="BU181" s="40">
        <f t="shared" si="11"/>
        <v>0</v>
      </c>
      <c r="BV181" s="311"/>
      <c r="BW181" s="312"/>
      <c r="BX181" s="312"/>
      <c r="BY181" s="313"/>
      <c r="BZ181" s="41">
        <f t="shared" si="12"/>
        <v>0</v>
      </c>
      <c r="CA181" s="311"/>
      <c r="CB181" s="312"/>
      <c r="CC181" s="312"/>
      <c r="CD181" s="313"/>
      <c r="CE181" s="41">
        <f t="shared" si="13"/>
        <v>0</v>
      </c>
    </row>
    <row r="182" spans="1:83" s="33" customFormat="1" ht="13.5" customHeight="1">
      <c r="A182" s="34">
        <v>5</v>
      </c>
      <c r="B182" s="279">
        <v>17</v>
      </c>
      <c r="C182" s="261"/>
      <c r="D182" s="242"/>
      <c r="E182" s="242"/>
      <c r="F182" s="243"/>
      <c r="G182" s="381"/>
      <c r="H182" s="36">
        <f t="shared" si="14"/>
        <v>0</v>
      </c>
      <c r="I182" s="61"/>
      <c r="J182" s="61"/>
      <c r="K182" s="62"/>
      <c r="L182" s="224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5"/>
      <c r="AP182" s="225"/>
      <c r="AQ182" s="225"/>
      <c r="AR182" s="225"/>
      <c r="AS182" s="40">
        <f t="shared" si="10"/>
        <v>0</v>
      </c>
      <c r="AT182" s="288"/>
      <c r="AU182" s="285"/>
      <c r="AV182" s="285"/>
      <c r="AW182" s="285"/>
      <c r="AX182" s="285"/>
      <c r="AY182" s="285"/>
      <c r="AZ182" s="285"/>
      <c r="BA182" s="285"/>
      <c r="BB182" s="285"/>
      <c r="BC182" s="289"/>
      <c r="BD182" s="285"/>
      <c r="BE182" s="285"/>
      <c r="BF182" s="285"/>
      <c r="BG182" s="285"/>
      <c r="BH182" s="285"/>
      <c r="BI182" s="285"/>
      <c r="BJ182" s="289"/>
      <c r="BK182" s="289"/>
      <c r="BL182" s="289"/>
      <c r="BM182" s="285"/>
      <c r="BN182" s="285"/>
      <c r="BO182" s="285"/>
      <c r="BP182" s="285"/>
      <c r="BQ182" s="285"/>
      <c r="BR182" s="285"/>
      <c r="BS182" s="285"/>
      <c r="BT182" s="290"/>
      <c r="BU182" s="40">
        <f t="shared" si="11"/>
        <v>0</v>
      </c>
      <c r="BV182" s="311"/>
      <c r="BW182" s="312"/>
      <c r="BX182" s="312"/>
      <c r="BY182" s="313"/>
      <c r="BZ182" s="41">
        <f t="shared" si="12"/>
        <v>0</v>
      </c>
      <c r="CA182" s="311"/>
      <c r="CB182" s="312"/>
      <c r="CC182" s="312"/>
      <c r="CD182" s="313"/>
      <c r="CE182" s="41">
        <f t="shared" si="13"/>
        <v>0</v>
      </c>
    </row>
    <row r="183" spans="1:83" s="33" customFormat="1" ht="13.5" customHeight="1">
      <c r="A183" s="34">
        <v>5</v>
      </c>
      <c r="B183" s="279">
        <v>18</v>
      </c>
      <c r="C183" s="261"/>
      <c r="D183" s="242"/>
      <c r="E183" s="242"/>
      <c r="F183" s="243"/>
      <c r="G183" s="381"/>
      <c r="H183" s="36">
        <f t="shared" si="14"/>
        <v>0</v>
      </c>
      <c r="I183" s="61"/>
      <c r="J183" s="61"/>
      <c r="K183" s="62"/>
      <c r="L183" s="224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5"/>
      <c r="AP183" s="225"/>
      <c r="AQ183" s="225"/>
      <c r="AR183" s="225"/>
      <c r="AS183" s="40">
        <f t="shared" si="10"/>
        <v>0</v>
      </c>
      <c r="AT183" s="288"/>
      <c r="AU183" s="285"/>
      <c r="AV183" s="285"/>
      <c r="AW183" s="285"/>
      <c r="AX183" s="285"/>
      <c r="AY183" s="285"/>
      <c r="AZ183" s="285"/>
      <c r="BA183" s="285"/>
      <c r="BB183" s="285"/>
      <c r="BC183" s="289"/>
      <c r="BD183" s="285"/>
      <c r="BE183" s="285"/>
      <c r="BF183" s="285"/>
      <c r="BG183" s="285"/>
      <c r="BH183" s="285"/>
      <c r="BI183" s="285"/>
      <c r="BJ183" s="289"/>
      <c r="BK183" s="289"/>
      <c r="BL183" s="289"/>
      <c r="BM183" s="285"/>
      <c r="BN183" s="285"/>
      <c r="BO183" s="285"/>
      <c r="BP183" s="285"/>
      <c r="BQ183" s="285"/>
      <c r="BR183" s="285"/>
      <c r="BS183" s="285"/>
      <c r="BT183" s="290"/>
      <c r="BU183" s="40">
        <f t="shared" si="11"/>
        <v>0</v>
      </c>
      <c r="BV183" s="311"/>
      <c r="BW183" s="312"/>
      <c r="BX183" s="312"/>
      <c r="BY183" s="313"/>
      <c r="BZ183" s="41">
        <f t="shared" si="12"/>
        <v>0</v>
      </c>
      <c r="CA183" s="311"/>
      <c r="CB183" s="312"/>
      <c r="CC183" s="312"/>
      <c r="CD183" s="313"/>
      <c r="CE183" s="41">
        <f t="shared" si="13"/>
        <v>0</v>
      </c>
    </row>
    <row r="184" spans="1:83" s="33" customFormat="1" ht="13.5" customHeight="1">
      <c r="A184" s="34">
        <v>5</v>
      </c>
      <c r="B184" s="279">
        <v>19</v>
      </c>
      <c r="C184" s="264"/>
      <c r="D184" s="242"/>
      <c r="E184" s="242"/>
      <c r="F184" s="243"/>
      <c r="G184" s="381"/>
      <c r="H184" s="36">
        <f t="shared" si="14"/>
        <v>0</v>
      </c>
      <c r="I184" s="61"/>
      <c r="J184" s="61"/>
      <c r="K184" s="62"/>
      <c r="L184" s="224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5"/>
      <c r="AP184" s="225"/>
      <c r="AQ184" s="225"/>
      <c r="AR184" s="225"/>
      <c r="AS184" s="40">
        <f t="shared" si="10"/>
        <v>0</v>
      </c>
      <c r="AT184" s="288"/>
      <c r="AU184" s="285"/>
      <c r="AV184" s="285"/>
      <c r="AW184" s="285"/>
      <c r="AX184" s="285"/>
      <c r="AY184" s="285"/>
      <c r="AZ184" s="285"/>
      <c r="BA184" s="285"/>
      <c r="BB184" s="285"/>
      <c r="BC184" s="289"/>
      <c r="BD184" s="285"/>
      <c r="BE184" s="285"/>
      <c r="BF184" s="285"/>
      <c r="BG184" s="285"/>
      <c r="BH184" s="285"/>
      <c r="BI184" s="285"/>
      <c r="BJ184" s="289"/>
      <c r="BK184" s="289"/>
      <c r="BL184" s="289"/>
      <c r="BM184" s="285"/>
      <c r="BN184" s="285"/>
      <c r="BO184" s="285"/>
      <c r="BP184" s="285"/>
      <c r="BQ184" s="285"/>
      <c r="BR184" s="285"/>
      <c r="BS184" s="285"/>
      <c r="BT184" s="290"/>
      <c r="BU184" s="40">
        <f t="shared" si="11"/>
        <v>0</v>
      </c>
      <c r="BV184" s="311"/>
      <c r="BW184" s="312"/>
      <c r="BX184" s="312"/>
      <c r="BY184" s="313"/>
      <c r="BZ184" s="41">
        <f t="shared" si="12"/>
        <v>0</v>
      </c>
      <c r="CA184" s="311"/>
      <c r="CB184" s="312"/>
      <c r="CC184" s="312"/>
      <c r="CD184" s="313"/>
      <c r="CE184" s="41">
        <f t="shared" si="13"/>
        <v>0</v>
      </c>
    </row>
    <row r="185" spans="1:83" s="33" customFormat="1" ht="13.5" customHeight="1">
      <c r="A185" s="34">
        <v>5</v>
      </c>
      <c r="B185" s="279">
        <v>20</v>
      </c>
      <c r="C185" s="261"/>
      <c r="D185" s="242"/>
      <c r="E185" s="242"/>
      <c r="F185" s="243"/>
      <c r="G185" s="381"/>
      <c r="H185" s="36">
        <f t="shared" si="14"/>
        <v>0</v>
      </c>
      <c r="I185" s="61"/>
      <c r="J185" s="61"/>
      <c r="K185" s="62"/>
      <c r="L185" s="224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5"/>
      <c r="AP185" s="225"/>
      <c r="AQ185" s="225"/>
      <c r="AR185" s="225"/>
      <c r="AS185" s="40">
        <f t="shared" si="10"/>
        <v>0</v>
      </c>
      <c r="AT185" s="291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92"/>
      <c r="BU185" s="40">
        <f t="shared" si="11"/>
        <v>0</v>
      </c>
      <c r="BV185" s="311"/>
      <c r="BW185" s="312"/>
      <c r="BX185" s="312"/>
      <c r="BY185" s="313"/>
      <c r="BZ185" s="41">
        <f t="shared" si="12"/>
        <v>0</v>
      </c>
      <c r="CA185" s="311"/>
      <c r="CB185" s="312"/>
      <c r="CC185" s="312"/>
      <c r="CD185" s="313"/>
      <c r="CE185" s="41">
        <f t="shared" si="13"/>
        <v>0</v>
      </c>
    </row>
    <row r="186" spans="1:83" s="33" customFormat="1" ht="13.5" customHeight="1">
      <c r="A186" s="34">
        <v>5</v>
      </c>
      <c r="B186" s="279">
        <v>21</v>
      </c>
      <c r="C186" s="261"/>
      <c r="D186" s="242"/>
      <c r="E186" s="242"/>
      <c r="F186" s="243"/>
      <c r="G186" s="381"/>
      <c r="H186" s="36">
        <f t="shared" si="14"/>
        <v>0</v>
      </c>
      <c r="I186" s="61"/>
      <c r="J186" s="61"/>
      <c r="K186" s="62"/>
      <c r="L186" s="224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5"/>
      <c r="AP186" s="225"/>
      <c r="AQ186" s="225"/>
      <c r="AR186" s="225"/>
      <c r="AS186" s="40">
        <f t="shared" si="10"/>
        <v>0</v>
      </c>
      <c r="AT186" s="291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92"/>
      <c r="BU186" s="40">
        <f t="shared" si="11"/>
        <v>0</v>
      </c>
      <c r="BV186" s="311"/>
      <c r="BW186" s="312"/>
      <c r="BX186" s="312"/>
      <c r="BY186" s="313"/>
      <c r="BZ186" s="41">
        <f t="shared" si="12"/>
        <v>0</v>
      </c>
      <c r="CA186" s="311"/>
      <c r="CB186" s="312"/>
      <c r="CC186" s="312"/>
      <c r="CD186" s="313"/>
      <c r="CE186" s="41">
        <f t="shared" si="13"/>
        <v>0</v>
      </c>
    </row>
    <row r="187" spans="1:83" s="33" customFormat="1" ht="13.5" customHeight="1">
      <c r="A187" s="34">
        <v>5</v>
      </c>
      <c r="B187" s="279">
        <v>22</v>
      </c>
      <c r="C187" s="261"/>
      <c r="D187" s="242"/>
      <c r="E187" s="242"/>
      <c r="F187" s="243"/>
      <c r="G187" s="381"/>
      <c r="H187" s="36">
        <f t="shared" si="14"/>
        <v>0</v>
      </c>
      <c r="I187" s="61"/>
      <c r="J187" s="61"/>
      <c r="K187" s="62"/>
      <c r="L187" s="224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5"/>
      <c r="AP187" s="225"/>
      <c r="AQ187" s="225"/>
      <c r="AR187" s="225"/>
      <c r="AS187" s="40">
        <f t="shared" si="10"/>
        <v>0</v>
      </c>
      <c r="AT187" s="291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22"/>
      <c r="BG187" s="222"/>
      <c r="BH187" s="222"/>
      <c r="BI187" s="222"/>
      <c r="BJ187" s="222"/>
      <c r="BK187" s="222"/>
      <c r="BL187" s="222"/>
      <c r="BM187" s="289"/>
      <c r="BN187" s="289"/>
      <c r="BO187" s="289"/>
      <c r="BP187" s="289"/>
      <c r="BQ187" s="289"/>
      <c r="BR187" s="289"/>
      <c r="BS187" s="289"/>
      <c r="BT187" s="292"/>
      <c r="BU187" s="40">
        <f t="shared" si="11"/>
        <v>0</v>
      </c>
      <c r="BV187" s="311"/>
      <c r="BW187" s="312"/>
      <c r="BX187" s="312"/>
      <c r="BY187" s="313"/>
      <c r="BZ187" s="41">
        <f t="shared" si="12"/>
        <v>0</v>
      </c>
      <c r="CA187" s="311"/>
      <c r="CB187" s="312"/>
      <c r="CC187" s="312"/>
      <c r="CD187" s="313"/>
      <c r="CE187" s="41">
        <f t="shared" si="13"/>
        <v>0</v>
      </c>
    </row>
    <row r="188" spans="1:83" s="33" customFormat="1" ht="13.5" customHeight="1">
      <c r="A188" s="34">
        <v>5</v>
      </c>
      <c r="B188" s="279">
        <v>23</v>
      </c>
      <c r="C188" s="263"/>
      <c r="D188" s="244"/>
      <c r="E188" s="244"/>
      <c r="F188" s="260"/>
      <c r="G188" s="381"/>
      <c r="H188" s="36">
        <f t="shared" si="14"/>
        <v>0</v>
      </c>
      <c r="I188" s="61"/>
      <c r="J188" s="61"/>
      <c r="K188" s="62"/>
      <c r="L188" s="224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5"/>
      <c r="AP188" s="225"/>
      <c r="AQ188" s="225"/>
      <c r="AR188" s="225"/>
      <c r="AS188" s="40">
        <f t="shared" si="10"/>
        <v>0</v>
      </c>
      <c r="AT188" s="291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92"/>
      <c r="BU188" s="40">
        <f t="shared" si="11"/>
        <v>0</v>
      </c>
      <c r="BV188" s="311"/>
      <c r="BW188" s="312"/>
      <c r="BX188" s="312"/>
      <c r="BY188" s="313"/>
      <c r="BZ188" s="41">
        <f t="shared" si="12"/>
        <v>0</v>
      </c>
      <c r="CA188" s="311"/>
      <c r="CB188" s="312"/>
      <c r="CC188" s="312"/>
      <c r="CD188" s="313"/>
      <c r="CE188" s="41">
        <f t="shared" si="13"/>
        <v>0</v>
      </c>
    </row>
    <row r="189" spans="1:83" s="33" customFormat="1" ht="13.5" customHeight="1">
      <c r="A189" s="34">
        <v>5</v>
      </c>
      <c r="B189" s="279">
        <v>24</v>
      </c>
      <c r="C189" s="263"/>
      <c r="D189" s="244"/>
      <c r="E189" s="244"/>
      <c r="F189" s="260"/>
      <c r="G189" s="381"/>
      <c r="H189" s="36">
        <f>COUNT(L189:AR189,AT189:BT189,BV189:BX189)</f>
        <v>0</v>
      </c>
      <c r="I189" s="61"/>
      <c r="J189" s="61"/>
      <c r="K189" s="62"/>
      <c r="L189" s="224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5"/>
      <c r="AP189" s="225"/>
      <c r="AQ189" s="225"/>
      <c r="AR189" s="225"/>
      <c r="AS189" s="40">
        <f t="shared" si="10"/>
        <v>0</v>
      </c>
      <c r="AT189" s="291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92"/>
      <c r="BU189" s="40">
        <f t="shared" si="11"/>
        <v>0</v>
      </c>
      <c r="BV189" s="311"/>
      <c r="BW189" s="312"/>
      <c r="BX189" s="312"/>
      <c r="BY189" s="313"/>
      <c r="BZ189" s="41">
        <f t="shared" si="12"/>
        <v>0</v>
      </c>
      <c r="CA189" s="311"/>
      <c r="CB189" s="312"/>
      <c r="CC189" s="312"/>
      <c r="CD189" s="313"/>
      <c r="CE189" s="41">
        <f t="shared" si="13"/>
        <v>0</v>
      </c>
    </row>
    <row r="190" spans="1:83" s="33" customFormat="1" ht="13.5" customHeight="1">
      <c r="A190" s="34">
        <v>5</v>
      </c>
      <c r="B190" s="279">
        <v>25</v>
      </c>
      <c r="C190" s="264"/>
      <c r="D190" s="242"/>
      <c r="E190" s="242"/>
      <c r="F190" s="243"/>
      <c r="G190" s="381"/>
      <c r="H190" s="36">
        <f t="shared" si="14"/>
        <v>0</v>
      </c>
      <c r="I190" s="61"/>
      <c r="J190" s="61"/>
      <c r="K190" s="62"/>
      <c r="L190" s="170"/>
      <c r="M190" s="169"/>
      <c r="N190" s="169"/>
      <c r="O190" s="169"/>
      <c r="P190" s="169"/>
      <c r="Q190" s="169"/>
      <c r="R190" s="169"/>
      <c r="S190" s="169"/>
      <c r="T190" s="169"/>
      <c r="U190" s="39"/>
      <c r="V190" s="39"/>
      <c r="W190" s="3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71"/>
      <c r="AP190" s="171"/>
      <c r="AQ190" s="171"/>
      <c r="AR190" s="171"/>
      <c r="AS190" s="40">
        <f t="shared" si="10"/>
        <v>0</v>
      </c>
      <c r="AT190" s="291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92"/>
      <c r="BU190" s="40">
        <f t="shared" si="11"/>
        <v>0</v>
      </c>
      <c r="BV190" s="311"/>
      <c r="BW190" s="312"/>
      <c r="BX190" s="312"/>
      <c r="BY190" s="313"/>
      <c r="BZ190" s="41">
        <f t="shared" si="12"/>
        <v>0</v>
      </c>
      <c r="CA190" s="199"/>
      <c r="CB190" s="200"/>
      <c r="CC190" s="200"/>
      <c r="CD190" s="201"/>
      <c r="CE190" s="41">
        <f t="shared" si="13"/>
        <v>0</v>
      </c>
    </row>
    <row r="191" spans="1:83" s="33" customFormat="1" ht="13.5" customHeight="1">
      <c r="A191" s="34">
        <v>5</v>
      </c>
      <c r="B191" s="279">
        <v>26</v>
      </c>
      <c r="C191" s="274"/>
      <c r="D191" s="165"/>
      <c r="E191" s="165"/>
      <c r="F191" s="166"/>
      <c r="G191" s="381"/>
      <c r="H191" s="36">
        <f t="shared" si="14"/>
        <v>0</v>
      </c>
      <c r="I191" s="61"/>
      <c r="J191" s="61"/>
      <c r="K191" s="62"/>
      <c r="L191" s="170"/>
      <c r="M191" s="169"/>
      <c r="N191" s="169"/>
      <c r="O191" s="169"/>
      <c r="P191" s="169"/>
      <c r="Q191" s="169"/>
      <c r="R191" s="169"/>
      <c r="S191" s="169"/>
      <c r="T191" s="169"/>
      <c r="U191" s="39"/>
      <c r="V191" s="39"/>
      <c r="W191" s="3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71"/>
      <c r="AP191" s="171"/>
      <c r="AQ191" s="171"/>
      <c r="AR191" s="171"/>
      <c r="AS191" s="40">
        <f t="shared" si="10"/>
        <v>0</v>
      </c>
      <c r="AT191" s="173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4"/>
      <c r="BU191" s="40">
        <f t="shared" si="11"/>
        <v>0</v>
      </c>
      <c r="BV191" s="199"/>
      <c r="BW191" s="200"/>
      <c r="BX191" s="200"/>
      <c r="BY191" s="201"/>
      <c r="BZ191" s="41">
        <f t="shared" si="12"/>
        <v>0</v>
      </c>
      <c r="CA191" s="199"/>
      <c r="CB191" s="200"/>
      <c r="CC191" s="200"/>
      <c r="CD191" s="201"/>
      <c r="CE191" s="41">
        <f t="shared" si="13"/>
        <v>0</v>
      </c>
    </row>
    <row r="192" spans="1:83" s="33" customFormat="1" ht="13.5" customHeight="1">
      <c r="A192" s="34">
        <v>5</v>
      </c>
      <c r="B192" s="279">
        <v>27</v>
      </c>
      <c r="C192" s="274"/>
      <c r="D192" s="165"/>
      <c r="E192" s="165"/>
      <c r="F192" s="166"/>
      <c r="G192" s="381"/>
      <c r="H192" s="36">
        <f t="shared" si="14"/>
        <v>0</v>
      </c>
      <c r="I192" s="61"/>
      <c r="J192" s="61"/>
      <c r="K192" s="6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4"/>
      <c r="AP192" s="44"/>
      <c r="AQ192" s="44"/>
      <c r="AR192" s="44"/>
      <c r="AS192" s="40">
        <f t="shared" si="10"/>
        <v>0</v>
      </c>
      <c r="AT192" s="47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9"/>
      <c r="BU192" s="40">
        <f t="shared" si="11"/>
        <v>0</v>
      </c>
      <c r="BV192" s="202"/>
      <c r="BW192" s="203"/>
      <c r="BX192" s="203"/>
      <c r="BY192" s="204"/>
      <c r="BZ192" s="41">
        <f t="shared" si="12"/>
        <v>0</v>
      </c>
      <c r="CA192" s="202"/>
      <c r="CB192" s="203"/>
      <c r="CC192" s="203"/>
      <c r="CD192" s="204"/>
      <c r="CE192" s="41">
        <f t="shared" si="13"/>
        <v>0</v>
      </c>
    </row>
    <row r="193" spans="1:83" s="33" customFormat="1" ht="13.5" customHeight="1">
      <c r="A193" s="34">
        <v>5</v>
      </c>
      <c r="B193" s="279">
        <v>28</v>
      </c>
      <c r="C193" s="275"/>
      <c r="D193" s="167"/>
      <c r="E193" s="167"/>
      <c r="F193" s="166"/>
      <c r="G193" s="381"/>
      <c r="H193" s="36">
        <f t="shared" si="14"/>
        <v>0</v>
      </c>
      <c r="I193" s="61"/>
      <c r="J193" s="61"/>
      <c r="K193" s="6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4"/>
      <c r="AP193" s="44"/>
      <c r="AQ193" s="44"/>
      <c r="AR193" s="44"/>
      <c r="AS193" s="40">
        <f t="shared" si="10"/>
        <v>0</v>
      </c>
      <c r="AT193" s="47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9"/>
      <c r="BU193" s="40">
        <f t="shared" si="11"/>
        <v>0</v>
      </c>
      <c r="BV193" s="202"/>
      <c r="BW193" s="203"/>
      <c r="BX193" s="203"/>
      <c r="BY193" s="204"/>
      <c r="BZ193" s="41">
        <f t="shared" si="12"/>
        <v>0</v>
      </c>
      <c r="CA193" s="202"/>
      <c r="CB193" s="203"/>
      <c r="CC193" s="203"/>
      <c r="CD193" s="204"/>
      <c r="CE193" s="41">
        <f t="shared" si="13"/>
        <v>0</v>
      </c>
    </row>
    <row r="194" spans="1:83" s="33" customFormat="1" ht="13.5" customHeight="1">
      <c r="A194" s="34">
        <v>5</v>
      </c>
      <c r="B194" s="279">
        <v>29</v>
      </c>
      <c r="C194" s="276"/>
      <c r="D194" s="164"/>
      <c r="E194" s="164"/>
      <c r="F194" s="166"/>
      <c r="G194" s="381"/>
      <c r="H194" s="36">
        <f t="shared" si="14"/>
        <v>0</v>
      </c>
      <c r="I194" s="61"/>
      <c r="J194" s="61"/>
      <c r="K194" s="62"/>
      <c r="L194" s="64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5"/>
      <c r="AP194" s="65"/>
      <c r="AQ194" s="65"/>
      <c r="AR194" s="65"/>
      <c r="AS194" s="40">
        <f t="shared" si="10"/>
        <v>0</v>
      </c>
      <c r="AT194" s="66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8"/>
      <c r="BU194" s="40">
        <f t="shared" si="11"/>
        <v>0</v>
      </c>
      <c r="BV194" s="202"/>
      <c r="BW194" s="203"/>
      <c r="BX194" s="203"/>
      <c r="BY194" s="204"/>
      <c r="BZ194" s="41">
        <f t="shared" si="12"/>
        <v>0</v>
      </c>
      <c r="CA194" s="202"/>
      <c r="CB194" s="203"/>
      <c r="CC194" s="203"/>
      <c r="CD194" s="204"/>
      <c r="CE194" s="41">
        <f t="shared" si="13"/>
        <v>0</v>
      </c>
    </row>
    <row r="195" spans="1:83" s="33" customFormat="1" ht="13.5" customHeight="1">
      <c r="A195" s="34">
        <v>5</v>
      </c>
      <c r="B195" s="279">
        <v>30</v>
      </c>
      <c r="C195" s="275"/>
      <c r="D195" s="168"/>
      <c r="E195" s="168"/>
      <c r="F195" s="166"/>
      <c r="G195" s="381"/>
      <c r="H195" s="36">
        <f t="shared" si="14"/>
        <v>0</v>
      </c>
      <c r="I195" s="61"/>
      <c r="J195" s="61"/>
      <c r="K195" s="62"/>
      <c r="L195" s="64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5"/>
      <c r="AP195" s="65"/>
      <c r="AQ195" s="65"/>
      <c r="AR195" s="65"/>
      <c r="AS195" s="40">
        <f t="shared" si="10"/>
        <v>0</v>
      </c>
      <c r="AT195" s="66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8"/>
      <c r="BU195" s="40">
        <f t="shared" si="11"/>
        <v>0</v>
      </c>
      <c r="BV195" s="202"/>
      <c r="BW195" s="203"/>
      <c r="BX195" s="203"/>
      <c r="BY195" s="204"/>
      <c r="BZ195" s="41">
        <f t="shared" si="12"/>
        <v>0</v>
      </c>
      <c r="CA195" s="202"/>
      <c r="CB195" s="203"/>
      <c r="CC195" s="203"/>
      <c r="CD195" s="204"/>
      <c r="CE195" s="41">
        <f t="shared" si="13"/>
        <v>0</v>
      </c>
    </row>
    <row r="196" spans="1:83" s="33" customFormat="1" ht="13.5" customHeight="1">
      <c r="A196" s="34">
        <v>5</v>
      </c>
      <c r="B196" s="279">
        <v>31</v>
      </c>
      <c r="C196" s="277"/>
      <c r="D196" s="70"/>
      <c r="E196" s="70"/>
      <c r="F196" s="71"/>
      <c r="G196" s="381"/>
      <c r="H196" s="36">
        <f t="shared" si="14"/>
        <v>0</v>
      </c>
      <c r="I196" s="61"/>
      <c r="J196" s="61"/>
      <c r="K196" s="62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40">
        <f t="shared" si="10"/>
        <v>0</v>
      </c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40">
        <f t="shared" si="11"/>
        <v>0</v>
      </c>
      <c r="BV196" s="64"/>
      <c r="BW196" s="64"/>
      <c r="BX196" s="64"/>
      <c r="BY196" s="64"/>
      <c r="BZ196" s="41">
        <f t="shared" si="12"/>
        <v>0</v>
      </c>
      <c r="CA196" s="64"/>
      <c r="CB196" s="64"/>
      <c r="CC196" s="64"/>
      <c r="CD196" s="64"/>
      <c r="CE196" s="41">
        <f t="shared" si="13"/>
        <v>0</v>
      </c>
    </row>
    <row r="197" spans="1:83" s="33" customFormat="1" ht="13.5" customHeight="1">
      <c r="A197" s="34">
        <v>5</v>
      </c>
      <c r="B197" s="279">
        <v>32</v>
      </c>
      <c r="C197" s="277"/>
      <c r="D197" s="70"/>
      <c r="E197" s="70"/>
      <c r="F197" s="71"/>
      <c r="G197" s="381"/>
      <c r="H197" s="36">
        <f t="shared" si="14"/>
        <v>0</v>
      </c>
      <c r="I197" s="61"/>
      <c r="J197" s="61"/>
      <c r="K197" s="62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40">
        <f t="shared" si="10"/>
        <v>0</v>
      </c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40">
        <f t="shared" si="11"/>
        <v>0</v>
      </c>
      <c r="BV197" s="64"/>
      <c r="BW197" s="64"/>
      <c r="BX197" s="64"/>
      <c r="BY197" s="64"/>
      <c r="BZ197" s="41">
        <f t="shared" si="12"/>
        <v>0</v>
      </c>
      <c r="CA197" s="64"/>
      <c r="CB197" s="64"/>
      <c r="CC197" s="64"/>
      <c r="CD197" s="64"/>
      <c r="CE197" s="41">
        <f t="shared" si="13"/>
        <v>0</v>
      </c>
    </row>
    <row r="198" spans="1:83" s="33" customFormat="1" ht="13.5" customHeight="1">
      <c r="A198" s="34">
        <v>5</v>
      </c>
      <c r="B198" s="35">
        <v>33</v>
      </c>
      <c r="C198" s="70"/>
      <c r="D198" s="70"/>
      <c r="E198" s="70"/>
      <c r="F198" s="71"/>
      <c r="G198" s="381"/>
      <c r="H198" s="36">
        <f t="shared" si="14"/>
        <v>0</v>
      </c>
      <c r="I198" s="61"/>
      <c r="J198" s="61"/>
      <c r="K198" s="62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40">
        <f aca="true" t="shared" si="15" ref="AS198:AS205">COUNT(L198:AR198)</f>
        <v>0</v>
      </c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40">
        <f aca="true" t="shared" si="16" ref="BU198:BU205">COUNT(AT198:BT198)</f>
        <v>0</v>
      </c>
      <c r="BV198" s="64"/>
      <c r="BW198" s="64"/>
      <c r="BX198" s="64"/>
      <c r="BY198" s="64"/>
      <c r="BZ198" s="41">
        <f t="shared" si="12"/>
        <v>0</v>
      </c>
      <c r="CA198" s="64"/>
      <c r="CB198" s="64"/>
      <c r="CC198" s="64"/>
      <c r="CD198" s="64"/>
      <c r="CE198" s="41">
        <f t="shared" si="13"/>
        <v>0</v>
      </c>
    </row>
    <row r="199" spans="1:83" s="33" customFormat="1" ht="13.5" customHeight="1">
      <c r="A199" s="34">
        <v>5</v>
      </c>
      <c r="B199" s="35">
        <v>34</v>
      </c>
      <c r="C199" s="70"/>
      <c r="D199" s="70"/>
      <c r="E199" s="70"/>
      <c r="F199" s="71"/>
      <c r="G199" s="381"/>
      <c r="H199" s="36">
        <f t="shared" si="14"/>
        <v>0</v>
      </c>
      <c r="I199" s="61"/>
      <c r="J199" s="61"/>
      <c r="K199" s="62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40">
        <f t="shared" si="15"/>
        <v>0</v>
      </c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40">
        <f t="shared" si="16"/>
        <v>0</v>
      </c>
      <c r="BV199" s="64"/>
      <c r="BW199" s="64"/>
      <c r="BX199" s="64"/>
      <c r="BY199" s="64"/>
      <c r="BZ199" s="41">
        <f aca="true" t="shared" si="17" ref="BZ199:BZ205">COUNT(BV199:BY199)</f>
        <v>0</v>
      </c>
      <c r="CA199" s="64"/>
      <c r="CB199" s="64"/>
      <c r="CC199" s="64"/>
      <c r="CD199" s="64"/>
      <c r="CE199" s="41">
        <f aca="true" t="shared" si="18" ref="CE199:CE205">COUNT(CA199:CD199)</f>
        <v>0</v>
      </c>
    </row>
    <row r="200" spans="1:83" s="33" customFormat="1" ht="13.5" customHeight="1">
      <c r="A200" s="34">
        <v>5</v>
      </c>
      <c r="B200" s="35">
        <v>35</v>
      </c>
      <c r="C200" s="70"/>
      <c r="D200" s="70"/>
      <c r="E200" s="70"/>
      <c r="F200" s="71"/>
      <c r="G200" s="381"/>
      <c r="H200" s="36">
        <f aca="true" t="shared" si="19" ref="H200:H205">COUNT(L200:AR200,AT200:BT200,BV200:BX200)</f>
        <v>0</v>
      </c>
      <c r="I200" s="61"/>
      <c r="J200" s="61"/>
      <c r="K200" s="62"/>
      <c r="L200" s="64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5"/>
      <c r="AP200" s="65"/>
      <c r="AQ200" s="65"/>
      <c r="AR200" s="65"/>
      <c r="AS200" s="40">
        <f t="shared" si="15"/>
        <v>0</v>
      </c>
      <c r="AT200" s="66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8"/>
      <c r="BU200" s="40">
        <f t="shared" si="16"/>
        <v>0</v>
      </c>
      <c r="BV200" s="202"/>
      <c r="BW200" s="203"/>
      <c r="BX200" s="203"/>
      <c r="BY200" s="204"/>
      <c r="BZ200" s="41">
        <f t="shared" si="17"/>
        <v>0</v>
      </c>
      <c r="CA200" s="202"/>
      <c r="CB200" s="203"/>
      <c r="CC200" s="203"/>
      <c r="CD200" s="204"/>
      <c r="CE200" s="41">
        <f t="shared" si="18"/>
        <v>0</v>
      </c>
    </row>
    <row r="201" spans="1:83" s="33" customFormat="1" ht="13.5" customHeight="1">
      <c r="A201" s="34">
        <v>5</v>
      </c>
      <c r="B201" s="35">
        <v>36</v>
      </c>
      <c r="C201" s="70"/>
      <c r="D201" s="70"/>
      <c r="E201" s="70"/>
      <c r="F201" s="71"/>
      <c r="G201" s="381"/>
      <c r="H201" s="36">
        <f t="shared" si="19"/>
        <v>0</v>
      </c>
      <c r="I201" s="61"/>
      <c r="J201" s="61"/>
      <c r="K201" s="62"/>
      <c r="L201" s="64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5"/>
      <c r="AP201" s="65"/>
      <c r="AQ201" s="65"/>
      <c r="AR201" s="65"/>
      <c r="AS201" s="40">
        <f t="shared" si="15"/>
        <v>0</v>
      </c>
      <c r="AT201" s="66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8"/>
      <c r="BU201" s="40">
        <f t="shared" si="16"/>
        <v>0</v>
      </c>
      <c r="BV201" s="202"/>
      <c r="BW201" s="203"/>
      <c r="BX201" s="203"/>
      <c r="BY201" s="204"/>
      <c r="BZ201" s="41">
        <f t="shared" si="17"/>
        <v>0</v>
      </c>
      <c r="CA201" s="202"/>
      <c r="CB201" s="203"/>
      <c r="CC201" s="203"/>
      <c r="CD201" s="204"/>
      <c r="CE201" s="41">
        <f t="shared" si="18"/>
        <v>0</v>
      </c>
    </row>
    <row r="202" spans="1:83" s="33" customFormat="1" ht="13.5" customHeight="1">
      <c r="A202" s="34">
        <v>5</v>
      </c>
      <c r="B202" s="35">
        <v>37</v>
      </c>
      <c r="C202" s="69"/>
      <c r="D202" s="70"/>
      <c r="E202" s="70"/>
      <c r="F202" s="71"/>
      <c r="G202" s="381"/>
      <c r="H202" s="36">
        <f t="shared" si="19"/>
        <v>0</v>
      </c>
      <c r="I202" s="61"/>
      <c r="J202" s="61"/>
      <c r="K202" s="62"/>
      <c r="L202" s="64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5"/>
      <c r="AP202" s="65"/>
      <c r="AQ202" s="65"/>
      <c r="AR202" s="65"/>
      <c r="AS202" s="40">
        <f t="shared" si="15"/>
        <v>0</v>
      </c>
      <c r="AT202" s="72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4"/>
      <c r="BU202" s="40">
        <f t="shared" si="16"/>
        <v>0</v>
      </c>
      <c r="BV202" s="202"/>
      <c r="BW202" s="203"/>
      <c r="BX202" s="203"/>
      <c r="BY202" s="204"/>
      <c r="BZ202" s="41">
        <f t="shared" si="17"/>
        <v>0</v>
      </c>
      <c r="CA202" s="202"/>
      <c r="CB202" s="203"/>
      <c r="CC202" s="203"/>
      <c r="CD202" s="204"/>
      <c r="CE202" s="41">
        <f t="shared" si="18"/>
        <v>0</v>
      </c>
    </row>
    <row r="203" spans="1:83" s="33" customFormat="1" ht="13.5" customHeight="1">
      <c r="A203" s="34">
        <v>5</v>
      </c>
      <c r="B203" s="35">
        <v>38</v>
      </c>
      <c r="C203" s="69"/>
      <c r="D203" s="70"/>
      <c r="E203" s="70"/>
      <c r="F203" s="71"/>
      <c r="G203" s="381"/>
      <c r="H203" s="36">
        <f t="shared" si="19"/>
        <v>0</v>
      </c>
      <c r="I203" s="61"/>
      <c r="J203" s="61"/>
      <c r="K203" s="62"/>
      <c r="L203" s="64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5"/>
      <c r="AP203" s="65"/>
      <c r="AQ203" s="65"/>
      <c r="AR203" s="65"/>
      <c r="AS203" s="40">
        <f t="shared" si="15"/>
        <v>0</v>
      </c>
      <c r="AT203" s="72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4"/>
      <c r="BU203" s="40">
        <f t="shared" si="16"/>
        <v>0</v>
      </c>
      <c r="BV203" s="202"/>
      <c r="BW203" s="203"/>
      <c r="BX203" s="203"/>
      <c r="BY203" s="204"/>
      <c r="BZ203" s="41">
        <f t="shared" si="17"/>
        <v>0</v>
      </c>
      <c r="CA203" s="202"/>
      <c r="CB203" s="203"/>
      <c r="CC203" s="203"/>
      <c r="CD203" s="204"/>
      <c r="CE203" s="41">
        <f t="shared" si="18"/>
        <v>0</v>
      </c>
    </row>
    <row r="204" spans="1:83" s="33" customFormat="1" ht="13.5" customHeight="1">
      <c r="A204" s="34">
        <v>5</v>
      </c>
      <c r="B204" s="35">
        <v>39</v>
      </c>
      <c r="C204" s="69"/>
      <c r="D204" s="70"/>
      <c r="E204" s="70"/>
      <c r="F204" s="71"/>
      <c r="G204" s="381"/>
      <c r="H204" s="36">
        <f t="shared" si="19"/>
        <v>0</v>
      </c>
      <c r="I204" s="61"/>
      <c r="J204" s="61"/>
      <c r="K204" s="62"/>
      <c r="L204" s="64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5"/>
      <c r="AP204" s="65"/>
      <c r="AQ204" s="65"/>
      <c r="AR204" s="65"/>
      <c r="AS204" s="40">
        <f t="shared" si="15"/>
        <v>0</v>
      </c>
      <c r="AT204" s="72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4"/>
      <c r="BU204" s="40">
        <f t="shared" si="16"/>
        <v>0</v>
      </c>
      <c r="BV204" s="202"/>
      <c r="BW204" s="203"/>
      <c r="BX204" s="203"/>
      <c r="BY204" s="204"/>
      <c r="BZ204" s="41">
        <f t="shared" si="17"/>
        <v>0</v>
      </c>
      <c r="CA204" s="202"/>
      <c r="CB204" s="203"/>
      <c r="CC204" s="203"/>
      <c r="CD204" s="204"/>
      <c r="CE204" s="41">
        <f t="shared" si="18"/>
        <v>0</v>
      </c>
    </row>
    <row r="205" spans="1:83" s="33" customFormat="1" ht="13.5" customHeight="1">
      <c r="A205" s="75">
        <v>5</v>
      </c>
      <c r="B205" s="76">
        <v>40</v>
      </c>
      <c r="C205" s="77"/>
      <c r="D205" s="78"/>
      <c r="E205" s="78"/>
      <c r="F205" s="79"/>
      <c r="G205" s="381"/>
      <c r="H205" s="80">
        <f t="shared" si="19"/>
        <v>0</v>
      </c>
      <c r="I205" s="81"/>
      <c r="J205" s="81"/>
      <c r="K205" s="82"/>
      <c r="L205" s="83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5"/>
      <c r="AP205" s="85"/>
      <c r="AQ205" s="85"/>
      <c r="AR205" s="85"/>
      <c r="AS205" s="86">
        <f t="shared" si="15"/>
        <v>0</v>
      </c>
      <c r="AT205" s="87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9"/>
      <c r="BU205" s="86">
        <f t="shared" si="16"/>
        <v>0</v>
      </c>
      <c r="BV205" s="205"/>
      <c r="BW205" s="206"/>
      <c r="BX205" s="206"/>
      <c r="BY205" s="207"/>
      <c r="BZ205" s="90">
        <f t="shared" si="17"/>
        <v>0</v>
      </c>
      <c r="CA205" s="205"/>
      <c r="CB205" s="206"/>
      <c r="CC205" s="206"/>
      <c r="CD205" s="207"/>
      <c r="CE205" s="90">
        <f t="shared" si="18"/>
        <v>0</v>
      </c>
    </row>
    <row r="206" spans="1:83" s="91" customFormat="1" ht="15" customHeight="1">
      <c r="A206" s="382"/>
      <c r="B206" s="382"/>
      <c r="C206" s="382"/>
      <c r="D206" s="382"/>
      <c r="E206" s="382"/>
      <c r="F206" s="92" t="s">
        <v>0</v>
      </c>
      <c r="G206" s="93">
        <f>H206+I206+J206+K206</f>
        <v>0</v>
      </c>
      <c r="H206" s="93">
        <f>COUNTIF(H6:H205,"&gt;0")-J206</f>
        <v>0</v>
      </c>
      <c r="I206" s="93">
        <f>COUNT(I6:I205)</f>
        <v>0</v>
      </c>
      <c r="J206" s="93">
        <f>COUNT(J6:J205)</f>
        <v>0</v>
      </c>
      <c r="K206" s="93">
        <f>COUNT(K6:K205)</f>
        <v>0</v>
      </c>
      <c r="L206" s="175">
        <f>_xlfn.COUNTIFS($J$6:$J$205,"",L6:L205,"&gt;=0")</f>
        <v>0</v>
      </c>
      <c r="M206" s="175">
        <f>_xlfn.COUNTIFS($J$6:$J$205,"",M6:M205,"&gt;=0")</f>
        <v>0</v>
      </c>
      <c r="N206" s="175">
        <f>_xlfn.COUNTIFS($J$6:$J$205,"",N6:N205,"&gt;=0")</f>
        <v>0</v>
      </c>
      <c r="O206" s="175">
        <f>_xlfn.COUNTIFS($J$6:$J$205,"",O6:O205,"&gt;=0")</f>
        <v>0</v>
      </c>
      <c r="P206" s="175">
        <f>_xlfn.COUNTIFS($J$6:$J$205,"",P6:P205,"&gt;=0")</f>
        <v>0</v>
      </c>
      <c r="Q206" s="175">
        <f>_xlfn.COUNTIFS($J$6:$J$205,"",Q6:Q205,"&gt;=0")</f>
        <v>0</v>
      </c>
      <c r="R206" s="175">
        <f>_xlfn.COUNTIFS($J$6:$J$205,"",R6:R205,"&gt;=0")</f>
        <v>0</v>
      </c>
      <c r="S206" s="175">
        <f>_xlfn.COUNTIFS($J$6:$J$205,"",S6:S205,"&gt;=0")</f>
        <v>0</v>
      </c>
      <c r="T206" s="175">
        <f>_xlfn.COUNTIFS($J$6:$J$205,"",T6:T205,"&gt;=0")</f>
        <v>0</v>
      </c>
      <c r="U206" s="175">
        <f>_xlfn.COUNTIFS($J$6:$J$205,"",U6:U205,"&gt;=0")</f>
        <v>0</v>
      </c>
      <c r="V206" s="175">
        <f>_xlfn.COUNTIFS($J$6:$J$205,"",V6:V205,"&gt;=0")</f>
        <v>0</v>
      </c>
      <c r="W206" s="175">
        <f>_xlfn.COUNTIFS($J$6:$J$205,"",W6:W205,"&gt;=0")</f>
        <v>0</v>
      </c>
      <c r="X206" s="175">
        <f>_xlfn.COUNTIFS($J$6:$J$205,"",X6:X205,"&gt;=0")</f>
        <v>0</v>
      </c>
      <c r="Y206" s="175">
        <f>_xlfn.COUNTIFS($J$6:$J$205,"",Y6:Y205,"&gt;=0")</f>
        <v>0</v>
      </c>
      <c r="Z206" s="175">
        <f>_xlfn.COUNTIFS($J$6:$J$205,"",Z6:Z205,"&gt;=0")</f>
        <v>0</v>
      </c>
      <c r="AA206" s="175">
        <f>_xlfn.COUNTIFS($J$6:$J$205,"",AA6:AA205,"&gt;=0")</f>
        <v>0</v>
      </c>
      <c r="AB206" s="175">
        <f>_xlfn.COUNTIFS($J$6:$J$205,"",AB6:AB205,"&gt;=0")</f>
        <v>0</v>
      </c>
      <c r="AC206" s="175">
        <f>_xlfn.COUNTIFS($J$6:$J$205,"",AC6:AC205,"&gt;=0")</f>
        <v>0</v>
      </c>
      <c r="AD206" s="175">
        <f>_xlfn.COUNTIFS($J$6:$J$205,"",AD6:AD205,"&gt;=0")</f>
        <v>0</v>
      </c>
      <c r="AE206" s="175">
        <f>_xlfn.COUNTIFS($J$6:$J$205,"",AE6:AE205,"&gt;=0")</f>
        <v>0</v>
      </c>
      <c r="AF206" s="175">
        <f>_xlfn.COUNTIFS($J$6:$J$205,"",AF6:AF205,"&gt;=0")</f>
        <v>0</v>
      </c>
      <c r="AG206" s="175">
        <f>_xlfn.COUNTIFS($J$6:$J$205,"",AG6:AG205,"&gt;=0")</f>
        <v>0</v>
      </c>
      <c r="AH206" s="175">
        <f>_xlfn.COUNTIFS($J$6:$J$205,"",AH6:AH205,"&gt;=0")</f>
        <v>0</v>
      </c>
      <c r="AI206" s="175">
        <f>_xlfn.COUNTIFS($J$6:$J$205,"",AI6:AI205,"&gt;=0")</f>
        <v>0</v>
      </c>
      <c r="AJ206" s="175">
        <f>_xlfn.COUNTIFS($J$6:$J$205,"",AJ6:AJ205,"&gt;=0")</f>
        <v>0</v>
      </c>
      <c r="AK206" s="175">
        <f>_xlfn.COUNTIFS($J$6:$J$205,"",AK6:AK205,"&gt;=0")</f>
        <v>0</v>
      </c>
      <c r="AL206" s="175">
        <f>_xlfn.COUNTIFS($J$6:$J$205,"",AL6:AL205,"&gt;=0")</f>
        <v>0</v>
      </c>
      <c r="AM206" s="175">
        <f>_xlfn.COUNTIFS($J$6:$J$205,"",AM6:AM205,"&gt;=0")</f>
        <v>0</v>
      </c>
      <c r="AN206" s="175">
        <f>_xlfn.COUNTIFS($J$6:$J$205,"",AN6:AN205,"&gt;=0")</f>
        <v>0</v>
      </c>
      <c r="AO206" s="175">
        <f>_xlfn.COUNTIFS($J$6:$J$205,"",AO6:AO205,"&gt;=0")</f>
        <v>0</v>
      </c>
      <c r="AP206" s="175">
        <f>_xlfn.COUNTIFS($J$6:$J$205,"",AP6:AP205,"&gt;=0")</f>
        <v>0</v>
      </c>
      <c r="AQ206" s="175">
        <f>_xlfn.COUNTIFS($J$6:$J$205,"",AQ6:AQ205,"&gt;=0")</f>
        <v>0</v>
      </c>
      <c r="AR206" s="175">
        <f>_xlfn.COUNTIFS($J$6:$J$205,"",AR6:AR205,"&gt;=0")</f>
        <v>0</v>
      </c>
      <c r="AS206" s="383" t="e">
        <f>SUM(#REF!)</f>
        <v>#REF!</v>
      </c>
      <c r="AT206" s="175">
        <f>_xlfn.COUNTIFS($J$6:$J$205,"",AT6:AT205,"&gt;=0")</f>
        <v>0</v>
      </c>
      <c r="AU206" s="175">
        <f>_xlfn.COUNTIFS($J$6:$J$205,"",AU6:AU205,"&gt;=0")</f>
        <v>0</v>
      </c>
      <c r="AV206" s="175">
        <f>_xlfn.COUNTIFS($J$6:$J$205,"",AV6:AV205,"&gt;=0")</f>
        <v>0</v>
      </c>
      <c r="AW206" s="175">
        <f>_xlfn.COUNTIFS($J$6:$J$205,"",AW6:AW205,"&gt;=0")</f>
        <v>0</v>
      </c>
      <c r="AX206" s="175">
        <f>_xlfn.COUNTIFS($J$6:$J$205,"",AX6:AX205,"&gt;=0")</f>
        <v>0</v>
      </c>
      <c r="AY206" s="175">
        <f>_xlfn.COUNTIFS($J$6:$J$205,"",AY6:AY205,"&gt;=0")</f>
        <v>0</v>
      </c>
      <c r="AZ206" s="175">
        <f>_xlfn.COUNTIFS($J$6:$J$205,"",AZ6:AZ205,"&gt;=0")</f>
        <v>0</v>
      </c>
      <c r="BA206" s="175">
        <f>_xlfn.COUNTIFS($J$6:$J$205,"",BA6:BA205,"&gt;=0")</f>
        <v>0</v>
      </c>
      <c r="BB206" s="175">
        <f>_xlfn.COUNTIFS($J$6:$J$205,"",BB6:BB205,"&gt;=0")</f>
        <v>0</v>
      </c>
      <c r="BC206" s="175">
        <f>_xlfn.COUNTIFS($J$6:$J$205,"",BC6:BC205,"&gt;=0")</f>
        <v>0</v>
      </c>
      <c r="BD206" s="175">
        <f>_xlfn.COUNTIFS($J$6:$J$205,"",BD6:BD205,"&gt;=0")</f>
        <v>0</v>
      </c>
      <c r="BE206" s="175">
        <f>_xlfn.COUNTIFS($J$6:$J$205,"",BE6:BE205,"&gt;=0")</f>
        <v>0</v>
      </c>
      <c r="BF206" s="175">
        <f>_xlfn.COUNTIFS($J$6:$J$205,"",BF6:BF205,"&gt;=0")</f>
        <v>0</v>
      </c>
      <c r="BG206" s="175">
        <f>_xlfn.COUNTIFS($J$6:$J$205,"",BG6:BG205,"&gt;=0")</f>
        <v>0</v>
      </c>
      <c r="BH206" s="175">
        <f>_xlfn.COUNTIFS($J$6:$J$205,"",BH6:BH205,"&gt;=0")</f>
        <v>0</v>
      </c>
      <c r="BI206" s="175">
        <f>_xlfn.COUNTIFS($J$6:$J$205,"",BI6:BI205,"&gt;=0")</f>
        <v>0</v>
      </c>
      <c r="BJ206" s="175">
        <f>_xlfn.COUNTIFS($J$6:$J$205,"",BJ6:BJ205,"&gt;=0")</f>
        <v>0</v>
      </c>
      <c r="BK206" s="175">
        <f>_xlfn.COUNTIFS($J$6:$J$205,"",BK6:BK205,"&gt;=0")</f>
        <v>0</v>
      </c>
      <c r="BL206" s="175">
        <f>_xlfn.COUNTIFS($J$6:$J$205,"",BL6:BL205,"&gt;=0")</f>
        <v>0</v>
      </c>
      <c r="BM206" s="175">
        <f>_xlfn.COUNTIFS($J$6:$J$205,"",BM6:BM205,"&gt;=0")</f>
        <v>0</v>
      </c>
      <c r="BN206" s="175">
        <f>_xlfn.COUNTIFS($J$6:$J$205,"",BN6:BN205,"&gt;=0")</f>
        <v>0</v>
      </c>
      <c r="BO206" s="175">
        <f>_xlfn.COUNTIFS($J$6:$J$205,"",BO6:BO205,"&gt;=0")</f>
        <v>0</v>
      </c>
      <c r="BP206" s="175">
        <f>_xlfn.COUNTIFS($J$6:$J$205,"",BP6:BP205,"&gt;=0")</f>
        <v>0</v>
      </c>
      <c r="BQ206" s="175">
        <f>_xlfn.COUNTIFS($J$6:$J$205,"",BQ6:BQ205,"&gt;=0")</f>
        <v>0</v>
      </c>
      <c r="BR206" s="175">
        <f>_xlfn.COUNTIFS($J$6:$J$205,"",BR6:BR205,"&gt;=0")</f>
        <v>0</v>
      </c>
      <c r="BS206" s="175">
        <f>_xlfn.COUNTIFS($J$6:$J$205,"",BS6:BS205,"&gt;=0")</f>
        <v>0</v>
      </c>
      <c r="BT206" s="175">
        <f>_xlfn.COUNTIFS($J$6:$J$205,"",BT6:BT205,"&gt;=0")</f>
        <v>0</v>
      </c>
      <c r="BU206" s="379" t="e">
        <f>SUM(#REF!)</f>
        <v>#REF!</v>
      </c>
      <c r="BV206" s="175">
        <f>_xlfn.COUNTIFS($J$6:$J$205,"",BV6:BV205,"&gt;=0")</f>
        <v>0</v>
      </c>
      <c r="BW206" s="175">
        <f>_xlfn.COUNTIFS($J$6:$J$205,"",BW6:BW205,"&gt;=0")</f>
        <v>0</v>
      </c>
      <c r="BX206" s="175">
        <f>_xlfn.COUNTIFS($J$6:$J$205,"",BX6:BX205,"&gt;=0")</f>
        <v>0</v>
      </c>
      <c r="BY206" s="175">
        <f>_xlfn.COUNTIFS($J$6:$J$205,"",BY6:BY205,"&gt;=0")</f>
        <v>0</v>
      </c>
      <c r="BZ206" s="368" t="e">
        <f>SUM(#REF!)</f>
        <v>#REF!</v>
      </c>
      <c r="CA206" s="175">
        <f>_xlfn.COUNTIFS($J$6:$J$205,"",CA6:CA205,"&gt;=0")</f>
        <v>0</v>
      </c>
      <c r="CB206" s="175">
        <f>_xlfn.COUNTIFS($J$6:$J$205,"",CB6:CB205,"&gt;=0")</f>
        <v>0</v>
      </c>
      <c r="CC206" s="175">
        <f>_xlfn.COUNTIFS($J$6:$J$205,"",CC6:CC205,"&gt;=0")</f>
        <v>0</v>
      </c>
      <c r="CD206" s="175">
        <f>_xlfn.COUNTIFS($J$6:$J$205,"",CD6:CD205,"&gt;=0")</f>
        <v>0</v>
      </c>
      <c r="CE206" s="368" t="e">
        <f>SUM(#REF!)</f>
        <v>#REF!</v>
      </c>
    </row>
    <row r="207" spans="1:83" s="91" customFormat="1" ht="12.75" customHeight="1">
      <c r="A207" s="382"/>
      <c r="B207" s="382"/>
      <c r="C207" s="382"/>
      <c r="D207" s="382"/>
      <c r="E207" s="382"/>
      <c r="F207" s="94" t="s">
        <v>80</v>
      </c>
      <c r="G207" s="95"/>
      <c r="H207" s="96"/>
      <c r="I207" s="96"/>
      <c r="J207" s="96"/>
      <c r="K207" s="96"/>
      <c r="L207" s="176" t="e">
        <f>L206/$H206</f>
        <v>#DIV/0!</v>
      </c>
      <c r="M207" s="176" t="e">
        <f aca="true" t="shared" si="20" ref="M207:AR207">M206/$H206</f>
        <v>#DIV/0!</v>
      </c>
      <c r="N207" s="176" t="e">
        <f t="shared" si="20"/>
        <v>#DIV/0!</v>
      </c>
      <c r="O207" s="176" t="e">
        <f t="shared" si="20"/>
        <v>#DIV/0!</v>
      </c>
      <c r="P207" s="176" t="e">
        <f t="shared" si="20"/>
        <v>#DIV/0!</v>
      </c>
      <c r="Q207" s="176" t="e">
        <f t="shared" si="20"/>
        <v>#DIV/0!</v>
      </c>
      <c r="R207" s="176" t="e">
        <f t="shared" si="20"/>
        <v>#DIV/0!</v>
      </c>
      <c r="S207" s="176" t="e">
        <f>S206/$H206</f>
        <v>#DIV/0!</v>
      </c>
      <c r="T207" s="176" t="e">
        <f t="shared" si="20"/>
        <v>#DIV/0!</v>
      </c>
      <c r="U207" s="176" t="e">
        <f>U206/$H206</f>
        <v>#DIV/0!</v>
      </c>
      <c r="V207" s="176" t="e">
        <f>V206/$H206</f>
        <v>#DIV/0!</v>
      </c>
      <c r="W207" s="176" t="e">
        <f>W206/$H206</f>
        <v>#DIV/0!</v>
      </c>
      <c r="X207" s="176" t="e">
        <f t="shared" si="20"/>
        <v>#DIV/0!</v>
      </c>
      <c r="Y207" s="176" t="e">
        <f t="shared" si="20"/>
        <v>#DIV/0!</v>
      </c>
      <c r="Z207" s="176" t="e">
        <f t="shared" si="20"/>
        <v>#DIV/0!</v>
      </c>
      <c r="AA207" s="176" t="e">
        <f t="shared" si="20"/>
        <v>#DIV/0!</v>
      </c>
      <c r="AB207" s="176" t="e">
        <f t="shared" si="20"/>
        <v>#DIV/0!</v>
      </c>
      <c r="AC207" s="176" t="e">
        <f t="shared" si="20"/>
        <v>#DIV/0!</v>
      </c>
      <c r="AD207" s="176" t="e">
        <f t="shared" si="20"/>
        <v>#DIV/0!</v>
      </c>
      <c r="AE207" s="176" t="e">
        <f t="shared" si="20"/>
        <v>#DIV/0!</v>
      </c>
      <c r="AF207" s="176" t="e">
        <f t="shared" si="20"/>
        <v>#DIV/0!</v>
      </c>
      <c r="AG207" s="176" t="e">
        <f t="shared" si="20"/>
        <v>#DIV/0!</v>
      </c>
      <c r="AH207" s="176" t="e">
        <f t="shared" si="20"/>
        <v>#DIV/0!</v>
      </c>
      <c r="AI207" s="176" t="e">
        <f>AI206/$H206</f>
        <v>#DIV/0!</v>
      </c>
      <c r="AJ207" s="176" t="e">
        <f>AJ206/$H206</f>
        <v>#DIV/0!</v>
      </c>
      <c r="AK207" s="176" t="e">
        <f t="shared" si="20"/>
        <v>#DIV/0!</v>
      </c>
      <c r="AL207" s="176" t="e">
        <f t="shared" si="20"/>
        <v>#DIV/0!</v>
      </c>
      <c r="AM207" s="176" t="e">
        <f t="shared" si="20"/>
        <v>#DIV/0!</v>
      </c>
      <c r="AN207" s="176" t="e">
        <f t="shared" si="20"/>
        <v>#DIV/0!</v>
      </c>
      <c r="AO207" s="176" t="e">
        <f t="shared" si="20"/>
        <v>#DIV/0!</v>
      </c>
      <c r="AP207" s="176" t="e">
        <f t="shared" si="20"/>
        <v>#DIV/0!</v>
      </c>
      <c r="AQ207" s="176" t="e">
        <f t="shared" si="20"/>
        <v>#DIV/0!</v>
      </c>
      <c r="AR207" s="176" t="e">
        <f t="shared" si="20"/>
        <v>#DIV/0!</v>
      </c>
      <c r="AS207" s="383"/>
      <c r="AT207" s="181" t="e">
        <f aca="true" t="shared" si="21" ref="AT207:BT207">AT206/$H206</f>
        <v>#DIV/0!</v>
      </c>
      <c r="AU207" s="176" t="e">
        <f t="shared" si="21"/>
        <v>#DIV/0!</v>
      </c>
      <c r="AV207" s="176" t="e">
        <f t="shared" si="21"/>
        <v>#DIV/0!</v>
      </c>
      <c r="AW207" s="176" t="e">
        <f t="shared" si="21"/>
        <v>#DIV/0!</v>
      </c>
      <c r="AX207" s="176" t="e">
        <f t="shared" si="21"/>
        <v>#DIV/0!</v>
      </c>
      <c r="AY207" s="176" t="e">
        <f t="shared" si="21"/>
        <v>#DIV/0!</v>
      </c>
      <c r="AZ207" s="176" t="e">
        <f t="shared" si="21"/>
        <v>#DIV/0!</v>
      </c>
      <c r="BA207" s="176" t="e">
        <f t="shared" si="21"/>
        <v>#DIV/0!</v>
      </c>
      <c r="BB207" s="176" t="e">
        <f t="shared" si="21"/>
        <v>#DIV/0!</v>
      </c>
      <c r="BC207" s="176" t="e">
        <f>BC206/$H206</f>
        <v>#DIV/0!</v>
      </c>
      <c r="BD207" s="176" t="e">
        <f t="shared" si="21"/>
        <v>#DIV/0!</v>
      </c>
      <c r="BE207" s="176" t="e">
        <f t="shared" si="21"/>
        <v>#DIV/0!</v>
      </c>
      <c r="BF207" s="176" t="e">
        <f t="shared" si="21"/>
        <v>#DIV/0!</v>
      </c>
      <c r="BG207" s="176" t="e">
        <f t="shared" si="21"/>
        <v>#DIV/0!</v>
      </c>
      <c r="BH207" s="176" t="e">
        <f t="shared" si="21"/>
        <v>#DIV/0!</v>
      </c>
      <c r="BI207" s="176" t="e">
        <f t="shared" si="21"/>
        <v>#DIV/0!</v>
      </c>
      <c r="BJ207" s="176" t="e">
        <f>BJ206/$H206</f>
        <v>#DIV/0!</v>
      </c>
      <c r="BK207" s="176" t="e">
        <f>BK206/$H206</f>
        <v>#DIV/0!</v>
      </c>
      <c r="BL207" s="176" t="e">
        <f>BL206/$H206</f>
        <v>#DIV/0!</v>
      </c>
      <c r="BM207" s="176" t="e">
        <f>BM206/$H206</f>
        <v>#DIV/0!</v>
      </c>
      <c r="BN207" s="176" t="e">
        <f t="shared" si="21"/>
        <v>#DIV/0!</v>
      </c>
      <c r="BO207" s="176" t="e">
        <f t="shared" si="21"/>
        <v>#DIV/0!</v>
      </c>
      <c r="BP207" s="176" t="e">
        <f t="shared" si="21"/>
        <v>#DIV/0!</v>
      </c>
      <c r="BQ207" s="176" t="e">
        <f t="shared" si="21"/>
        <v>#DIV/0!</v>
      </c>
      <c r="BR207" s="176" t="e">
        <f t="shared" si="21"/>
        <v>#DIV/0!</v>
      </c>
      <c r="BS207" s="176" t="e">
        <f t="shared" si="21"/>
        <v>#DIV/0!</v>
      </c>
      <c r="BT207" s="182" t="e">
        <f t="shared" si="21"/>
        <v>#DIV/0!</v>
      </c>
      <c r="BU207" s="379"/>
      <c r="BV207" s="181" t="e">
        <f>BV206/$H206</f>
        <v>#DIV/0!</v>
      </c>
      <c r="BW207" s="176" t="e">
        <f>BW206/$H206</f>
        <v>#DIV/0!</v>
      </c>
      <c r="BX207" s="176" t="e">
        <f>BX206/$H206</f>
        <v>#DIV/0!</v>
      </c>
      <c r="BY207" s="182" t="e">
        <f>BY206/$H206</f>
        <v>#DIV/0!</v>
      </c>
      <c r="BZ207" s="368"/>
      <c r="CA207" s="181" t="e">
        <f>CA206/$H206</f>
        <v>#DIV/0!</v>
      </c>
      <c r="CB207" s="176" t="e">
        <f>CB206/$H206</f>
        <v>#DIV/0!</v>
      </c>
      <c r="CC207" s="176" t="e">
        <f>CC206/$H206</f>
        <v>#DIV/0!</v>
      </c>
      <c r="CD207" s="182" t="e">
        <f>CD206/$H206</f>
        <v>#DIV/0!</v>
      </c>
      <c r="CE207" s="368"/>
    </row>
    <row r="208" spans="1:83" s="91" customFormat="1" ht="12.75" customHeight="1">
      <c r="A208" s="382"/>
      <c r="B208" s="382"/>
      <c r="C208" s="382"/>
      <c r="D208" s="382"/>
      <c r="E208" s="382"/>
      <c r="F208" s="97" t="s">
        <v>81</v>
      </c>
      <c r="G208" s="98"/>
      <c r="H208" s="99"/>
      <c r="I208" s="99"/>
      <c r="J208" s="99"/>
      <c r="K208" s="99"/>
      <c r="L208" s="177">
        <f>_xlfn.COUNTIFS($J$6:$J$205,"",L6:L205,"0")</f>
        <v>0</v>
      </c>
      <c r="M208" s="177">
        <f>_xlfn.COUNTIFS($J$6:$J$205,"",M6:M205,"0")</f>
        <v>0</v>
      </c>
      <c r="N208" s="177">
        <f>_xlfn.COUNTIFS($J$6:$J$205,"",N6:N205,"0")</f>
        <v>0</v>
      </c>
      <c r="O208" s="177">
        <f>_xlfn.COUNTIFS($J$6:$J$205,"",O6:O205,"0")</f>
        <v>0</v>
      </c>
      <c r="P208" s="177">
        <f>_xlfn.COUNTIFS($J$6:$J$205,"",P6:P205,"0")</f>
        <v>0</v>
      </c>
      <c r="Q208" s="177">
        <f>_xlfn.COUNTIFS($J$6:$J$205,"",Q6:Q205,"0")</f>
        <v>0</v>
      </c>
      <c r="R208" s="177">
        <f>_xlfn.COUNTIFS($J$6:$J$205,"",R6:R205,"0")</f>
        <v>0</v>
      </c>
      <c r="S208" s="177">
        <f>_xlfn.COUNTIFS($J$6:$J$205,"",S6:S205,"0")</f>
        <v>0</v>
      </c>
      <c r="T208" s="177">
        <f>_xlfn.COUNTIFS($J$6:$J$205,"",T6:T205,"0")</f>
        <v>0</v>
      </c>
      <c r="U208" s="177">
        <f>_xlfn.COUNTIFS($J$6:$J$205,"",U6:U205,"0")</f>
        <v>0</v>
      </c>
      <c r="V208" s="177">
        <f>_xlfn.COUNTIFS($J$6:$J$205,"",V6:V205,"0")</f>
        <v>0</v>
      </c>
      <c r="W208" s="177">
        <f>_xlfn.COUNTIFS($J$6:$J$205,"",W6:W205,"0")</f>
        <v>0</v>
      </c>
      <c r="X208" s="177">
        <f>_xlfn.COUNTIFS($J$6:$J$205,"",X6:X205,"0")</f>
        <v>0</v>
      </c>
      <c r="Y208" s="177">
        <f>_xlfn.COUNTIFS($J$6:$J$205,"",Y6:Y205,"0")</f>
        <v>0</v>
      </c>
      <c r="Z208" s="177">
        <f>_xlfn.COUNTIFS($J$6:$J$205,"",Z6:Z205,"0")</f>
        <v>0</v>
      </c>
      <c r="AA208" s="177">
        <f>_xlfn.COUNTIFS($J$6:$J$205,"",AA6:AA205,"0")</f>
        <v>0</v>
      </c>
      <c r="AB208" s="177">
        <f>_xlfn.COUNTIFS($J$6:$J$205,"",AB6:AB205,"0")</f>
        <v>0</v>
      </c>
      <c r="AC208" s="177">
        <f>_xlfn.COUNTIFS($J$6:$J$205,"",AC6:AC205,"0")</f>
        <v>0</v>
      </c>
      <c r="AD208" s="177">
        <f>_xlfn.COUNTIFS($J$6:$J$205,"",AD6:AD205,"0")</f>
        <v>0</v>
      </c>
      <c r="AE208" s="177">
        <f>_xlfn.COUNTIFS($J$6:$J$205,"",AE6:AE205,"0")</f>
        <v>0</v>
      </c>
      <c r="AF208" s="177">
        <f>_xlfn.COUNTIFS($J$6:$J$205,"",AF6:AF205,"0")</f>
        <v>0</v>
      </c>
      <c r="AG208" s="177">
        <f>_xlfn.COUNTIFS($J$6:$J$205,"",AG6:AG205,"0")</f>
        <v>0</v>
      </c>
      <c r="AH208" s="177">
        <f>_xlfn.COUNTIFS($J$6:$J$205,"",AH6:AH205,"0")</f>
        <v>0</v>
      </c>
      <c r="AI208" s="177">
        <f>_xlfn.COUNTIFS($J$6:$J$205,"",AI6:AI205,"0")</f>
        <v>0</v>
      </c>
      <c r="AJ208" s="177">
        <f>_xlfn.COUNTIFS($J$6:$J$205,"",AJ6:AJ205,"0")</f>
        <v>0</v>
      </c>
      <c r="AK208" s="177">
        <f>_xlfn.COUNTIFS($J$6:$J$205,"",AK6:AK205,"0")</f>
        <v>0</v>
      </c>
      <c r="AL208" s="177">
        <f>_xlfn.COUNTIFS($J$6:$J$205,"",AL6:AL205,"0")</f>
        <v>0</v>
      </c>
      <c r="AM208" s="177">
        <f>_xlfn.COUNTIFS($J$6:$J$205,"",AM6:AM205,"0")</f>
        <v>0</v>
      </c>
      <c r="AN208" s="177">
        <f>_xlfn.COUNTIFS($J$6:$J$205,"",AN6:AN205,"0")</f>
        <v>0</v>
      </c>
      <c r="AO208" s="177">
        <f>_xlfn.COUNTIFS($J$6:$J$205,"",AO6:AO205,"0")</f>
        <v>0</v>
      </c>
      <c r="AP208" s="177">
        <f>_xlfn.COUNTIFS($J$6:$J$205,"",AP6:AP205,"0")</f>
        <v>0</v>
      </c>
      <c r="AQ208" s="177">
        <f>_xlfn.COUNTIFS($J$6:$J$205,"",AQ6:AQ205,"0")</f>
        <v>0</v>
      </c>
      <c r="AR208" s="177">
        <f>_xlfn.COUNTIFS($J$6:$J$205,"",AR6:AR205,"0")</f>
        <v>0</v>
      </c>
      <c r="AS208" s="383"/>
      <c r="AT208" s="177">
        <f>_xlfn.COUNTIFS($J$6:$J$205,"",AT6:AT205,"0")</f>
        <v>0</v>
      </c>
      <c r="AU208" s="177">
        <f>_xlfn.COUNTIFS($J$6:$J$205,"",AU6:AU205,"0")</f>
        <v>0</v>
      </c>
      <c r="AV208" s="177">
        <f>_xlfn.COUNTIFS($J$6:$J$205,"",AV6:AV205,"0")</f>
        <v>0</v>
      </c>
      <c r="AW208" s="177">
        <f>_xlfn.COUNTIFS($J$6:$J$205,"",AW6:AW205,"0")</f>
        <v>0</v>
      </c>
      <c r="AX208" s="177">
        <f>_xlfn.COUNTIFS($J$6:$J$205,"",AX6:AX205,"0")</f>
        <v>0</v>
      </c>
      <c r="AY208" s="177">
        <f>_xlfn.COUNTIFS($J$6:$J$205,"",AY6:AY205,"0")</f>
        <v>0</v>
      </c>
      <c r="AZ208" s="177">
        <f>_xlfn.COUNTIFS($J$6:$J$205,"",AZ6:AZ205,"0")</f>
        <v>0</v>
      </c>
      <c r="BA208" s="177">
        <f>_xlfn.COUNTIFS($J$6:$J$205,"",BA6:BA205,"0")</f>
        <v>0</v>
      </c>
      <c r="BB208" s="177">
        <f>_xlfn.COUNTIFS($J$6:$J$205,"",BB6:BB205,"0")</f>
        <v>0</v>
      </c>
      <c r="BC208" s="177">
        <f>_xlfn.COUNTIFS($J$6:$J$205,"",BC6:BC205,"0")</f>
        <v>0</v>
      </c>
      <c r="BD208" s="177">
        <f>_xlfn.COUNTIFS($J$6:$J$205,"",BD6:BD205,"0")</f>
        <v>0</v>
      </c>
      <c r="BE208" s="177">
        <f>_xlfn.COUNTIFS($J$6:$J$205,"",BE6:BE205,"0")</f>
        <v>0</v>
      </c>
      <c r="BF208" s="177">
        <f>_xlfn.COUNTIFS($J$6:$J$205,"",BF6:BF205,"0")</f>
        <v>0</v>
      </c>
      <c r="BG208" s="177">
        <f>_xlfn.COUNTIFS($J$6:$J$205,"",BG6:BG205,"0")</f>
        <v>0</v>
      </c>
      <c r="BH208" s="177">
        <f>_xlfn.COUNTIFS($J$6:$J$205,"",BH6:BH205,"0")</f>
        <v>0</v>
      </c>
      <c r="BI208" s="177">
        <f>_xlfn.COUNTIFS($J$6:$J$205,"",BI6:BI205,"0")</f>
        <v>0</v>
      </c>
      <c r="BJ208" s="177">
        <f>_xlfn.COUNTIFS($J$6:$J$205,"",BJ6:BJ205,"0")</f>
        <v>0</v>
      </c>
      <c r="BK208" s="177">
        <f>_xlfn.COUNTIFS($J$6:$J$205,"",BK6:BK205,"0")</f>
        <v>0</v>
      </c>
      <c r="BL208" s="177">
        <f>_xlfn.COUNTIFS($J$6:$J$205,"",BL6:BL205,"0")</f>
        <v>0</v>
      </c>
      <c r="BM208" s="177">
        <f>_xlfn.COUNTIFS($J$6:$J$205,"",BM6:BM205,"0")</f>
        <v>0</v>
      </c>
      <c r="BN208" s="177">
        <f>_xlfn.COUNTIFS($J$6:$J$205,"",BN6:BN205,"0")</f>
        <v>0</v>
      </c>
      <c r="BO208" s="177">
        <f>_xlfn.COUNTIFS($J$6:$J$205,"",BO6:BO205,"0")</f>
        <v>0</v>
      </c>
      <c r="BP208" s="177">
        <f>_xlfn.COUNTIFS($J$6:$J$205,"",BP6:BP205,"0")</f>
        <v>0</v>
      </c>
      <c r="BQ208" s="177">
        <f>_xlfn.COUNTIFS($J$6:$J$205,"",BQ6:BQ205,"0")</f>
        <v>0</v>
      </c>
      <c r="BR208" s="177">
        <f>_xlfn.COUNTIFS($J$6:$J$205,"",BR6:BR205,"0")</f>
        <v>0</v>
      </c>
      <c r="BS208" s="177">
        <f>_xlfn.COUNTIFS($J$6:$J$205,"",BS6:BS205,"0")</f>
        <v>0</v>
      </c>
      <c r="BT208" s="177">
        <f>_xlfn.COUNTIFS($J$6:$J$205,"",BT6:BT205,"0")</f>
        <v>0</v>
      </c>
      <c r="BU208" s="379"/>
      <c r="BV208" s="177">
        <f>_xlfn.COUNTIFS($J$6:$J$205,"",BV6:BV205,"0")</f>
        <v>0</v>
      </c>
      <c r="BW208" s="177">
        <f>_xlfn.COUNTIFS($J$6:$J$205,"",BW6:BW205,"0")</f>
        <v>0</v>
      </c>
      <c r="BX208" s="177">
        <f>_xlfn.COUNTIFS($J$6:$J$205,"",BX6:BX205,"0")</f>
        <v>0</v>
      </c>
      <c r="BY208" s="177">
        <f>_xlfn.COUNTIFS($J$6:$J$205,"",BY6:BY205,"0")</f>
        <v>0</v>
      </c>
      <c r="BZ208" s="368"/>
      <c r="CA208" s="177">
        <f>_xlfn.COUNTIFS($J$6:$J$205,"",CA6:CA205,"0")</f>
        <v>0</v>
      </c>
      <c r="CB208" s="177">
        <f>_xlfn.COUNTIFS($J$6:$J$205,"",CB6:CB205,"0")</f>
        <v>0</v>
      </c>
      <c r="CC208" s="177">
        <f>_xlfn.COUNTIFS($J$6:$J$205,"",CC6:CC205,"0")</f>
        <v>0</v>
      </c>
      <c r="CD208" s="177">
        <f>_xlfn.COUNTIFS($J$6:$J$205,"",CD6:CD205,"0")</f>
        <v>0</v>
      </c>
      <c r="CE208" s="368"/>
    </row>
    <row r="209" spans="1:83" s="91" customFormat="1" ht="12.75" customHeight="1">
      <c r="A209" s="382"/>
      <c r="B209" s="382"/>
      <c r="C209" s="382"/>
      <c r="D209" s="382"/>
      <c r="E209" s="382"/>
      <c r="F209" s="97" t="s">
        <v>82</v>
      </c>
      <c r="G209" s="98"/>
      <c r="H209" s="99"/>
      <c r="I209" s="99"/>
      <c r="J209" s="99"/>
      <c r="K209" s="99"/>
      <c r="L209" s="178" t="e">
        <f>L208/L206</f>
        <v>#DIV/0!</v>
      </c>
      <c r="M209" s="178" t="e">
        <f aca="true" t="shared" si="22" ref="M209:AR209">M208/M206</f>
        <v>#DIV/0!</v>
      </c>
      <c r="N209" s="178" t="e">
        <f t="shared" si="22"/>
        <v>#DIV/0!</v>
      </c>
      <c r="O209" s="178" t="e">
        <f t="shared" si="22"/>
        <v>#DIV/0!</v>
      </c>
      <c r="P209" s="178" t="e">
        <f t="shared" si="22"/>
        <v>#DIV/0!</v>
      </c>
      <c r="Q209" s="178" t="e">
        <f t="shared" si="22"/>
        <v>#DIV/0!</v>
      </c>
      <c r="R209" s="178" t="e">
        <f t="shared" si="22"/>
        <v>#DIV/0!</v>
      </c>
      <c r="S209" s="178" t="e">
        <f>S208/S206</f>
        <v>#DIV/0!</v>
      </c>
      <c r="T209" s="178" t="e">
        <f t="shared" si="22"/>
        <v>#DIV/0!</v>
      </c>
      <c r="U209" s="178" t="e">
        <f>U208/U206</f>
        <v>#DIV/0!</v>
      </c>
      <c r="V209" s="178" t="e">
        <f>V208/V206</f>
        <v>#DIV/0!</v>
      </c>
      <c r="W209" s="178" t="e">
        <f>W208/W206</f>
        <v>#DIV/0!</v>
      </c>
      <c r="X209" s="178" t="e">
        <f t="shared" si="22"/>
        <v>#DIV/0!</v>
      </c>
      <c r="Y209" s="178" t="e">
        <f t="shared" si="22"/>
        <v>#DIV/0!</v>
      </c>
      <c r="Z209" s="178" t="e">
        <f t="shared" si="22"/>
        <v>#DIV/0!</v>
      </c>
      <c r="AA209" s="178" t="e">
        <f t="shared" si="22"/>
        <v>#DIV/0!</v>
      </c>
      <c r="AB209" s="178" t="e">
        <f t="shared" si="22"/>
        <v>#DIV/0!</v>
      </c>
      <c r="AC209" s="178" t="e">
        <f t="shared" si="22"/>
        <v>#DIV/0!</v>
      </c>
      <c r="AD209" s="178" t="e">
        <f t="shared" si="22"/>
        <v>#DIV/0!</v>
      </c>
      <c r="AE209" s="178" t="e">
        <f t="shared" si="22"/>
        <v>#DIV/0!</v>
      </c>
      <c r="AF209" s="178" t="e">
        <f t="shared" si="22"/>
        <v>#DIV/0!</v>
      </c>
      <c r="AG209" s="178" t="e">
        <f t="shared" si="22"/>
        <v>#DIV/0!</v>
      </c>
      <c r="AH209" s="178" t="e">
        <f t="shared" si="22"/>
        <v>#DIV/0!</v>
      </c>
      <c r="AI209" s="178" t="e">
        <f>AI208/AI206</f>
        <v>#DIV/0!</v>
      </c>
      <c r="AJ209" s="178" t="e">
        <f>AJ208/AJ206</f>
        <v>#DIV/0!</v>
      </c>
      <c r="AK209" s="178" t="e">
        <f t="shared" si="22"/>
        <v>#DIV/0!</v>
      </c>
      <c r="AL209" s="178" t="e">
        <f t="shared" si="22"/>
        <v>#DIV/0!</v>
      </c>
      <c r="AM209" s="178" t="e">
        <f t="shared" si="22"/>
        <v>#DIV/0!</v>
      </c>
      <c r="AN209" s="178" t="e">
        <f t="shared" si="22"/>
        <v>#DIV/0!</v>
      </c>
      <c r="AO209" s="178" t="e">
        <f>AO208/AO206</f>
        <v>#DIV/0!</v>
      </c>
      <c r="AP209" s="178" t="e">
        <f>AP208/AP206</f>
        <v>#DIV/0!</v>
      </c>
      <c r="AQ209" s="178" t="e">
        <f>AQ208/AQ206</f>
        <v>#DIV/0!</v>
      </c>
      <c r="AR209" s="195" t="e">
        <f t="shared" si="22"/>
        <v>#DIV/0!</v>
      </c>
      <c r="AS209" s="383"/>
      <c r="AT209" s="197" t="e">
        <f aca="true" t="shared" si="23" ref="AT209:BT209">AT208/AT206</f>
        <v>#DIV/0!</v>
      </c>
      <c r="AU209" s="178" t="e">
        <f t="shared" si="23"/>
        <v>#DIV/0!</v>
      </c>
      <c r="AV209" s="178" t="e">
        <f t="shared" si="23"/>
        <v>#DIV/0!</v>
      </c>
      <c r="AW209" s="178" t="e">
        <f t="shared" si="23"/>
        <v>#DIV/0!</v>
      </c>
      <c r="AX209" s="178" t="e">
        <f t="shared" si="23"/>
        <v>#DIV/0!</v>
      </c>
      <c r="AY209" s="178" t="e">
        <f t="shared" si="23"/>
        <v>#DIV/0!</v>
      </c>
      <c r="AZ209" s="178" t="e">
        <f t="shared" si="23"/>
        <v>#DIV/0!</v>
      </c>
      <c r="BA209" s="178" t="e">
        <f t="shared" si="23"/>
        <v>#DIV/0!</v>
      </c>
      <c r="BB209" s="178" t="e">
        <f t="shared" si="23"/>
        <v>#DIV/0!</v>
      </c>
      <c r="BC209" s="178" t="e">
        <f>BC208/BC206</f>
        <v>#DIV/0!</v>
      </c>
      <c r="BD209" s="178" t="e">
        <f t="shared" si="23"/>
        <v>#DIV/0!</v>
      </c>
      <c r="BE209" s="178" t="e">
        <f t="shared" si="23"/>
        <v>#DIV/0!</v>
      </c>
      <c r="BF209" s="178" t="e">
        <f t="shared" si="23"/>
        <v>#DIV/0!</v>
      </c>
      <c r="BG209" s="178" t="e">
        <f t="shared" si="23"/>
        <v>#DIV/0!</v>
      </c>
      <c r="BH209" s="178" t="e">
        <f t="shared" si="23"/>
        <v>#DIV/0!</v>
      </c>
      <c r="BI209" s="178" t="e">
        <f t="shared" si="23"/>
        <v>#DIV/0!</v>
      </c>
      <c r="BJ209" s="178" t="e">
        <f>BJ208/BJ206</f>
        <v>#DIV/0!</v>
      </c>
      <c r="BK209" s="178" t="e">
        <f>BK208/BK206</f>
        <v>#DIV/0!</v>
      </c>
      <c r="BL209" s="178" t="e">
        <f>BL208/BL206</f>
        <v>#DIV/0!</v>
      </c>
      <c r="BM209" s="178" t="e">
        <f>BM208/BM206</f>
        <v>#DIV/0!</v>
      </c>
      <c r="BN209" s="178" t="e">
        <f t="shared" si="23"/>
        <v>#DIV/0!</v>
      </c>
      <c r="BO209" s="178" t="e">
        <f t="shared" si="23"/>
        <v>#DIV/0!</v>
      </c>
      <c r="BP209" s="178" t="e">
        <f t="shared" si="23"/>
        <v>#DIV/0!</v>
      </c>
      <c r="BQ209" s="178" t="e">
        <f t="shared" si="23"/>
        <v>#DIV/0!</v>
      </c>
      <c r="BR209" s="178" t="e">
        <f t="shared" si="23"/>
        <v>#DIV/0!</v>
      </c>
      <c r="BS209" s="178" t="e">
        <f t="shared" si="23"/>
        <v>#DIV/0!</v>
      </c>
      <c r="BT209" s="195" t="e">
        <f t="shared" si="23"/>
        <v>#DIV/0!</v>
      </c>
      <c r="BU209" s="379"/>
      <c r="BV209" s="183" t="e">
        <f>BV208/BV206</f>
        <v>#DIV/0!</v>
      </c>
      <c r="BW209" s="184" t="e">
        <f>BW208/BW206</f>
        <v>#DIV/0!</v>
      </c>
      <c r="BX209" s="184" t="e">
        <f>BX208/BX206</f>
        <v>#DIV/0!</v>
      </c>
      <c r="BY209" s="185" t="e">
        <f>BY208/BY206</f>
        <v>#DIV/0!</v>
      </c>
      <c r="BZ209" s="368"/>
      <c r="CA209" s="183" t="e">
        <f>CA208/CA206</f>
        <v>#DIV/0!</v>
      </c>
      <c r="CB209" s="184" t="e">
        <f>CB208/CB206</f>
        <v>#DIV/0!</v>
      </c>
      <c r="CC209" s="184" t="e">
        <f>CC208/CC206</f>
        <v>#DIV/0!</v>
      </c>
      <c r="CD209" s="185" t="e">
        <f>CD208/CD206</f>
        <v>#DIV/0!</v>
      </c>
      <c r="CE209" s="368"/>
    </row>
    <row r="210" spans="1:83" s="103" customFormat="1" ht="12.75" customHeight="1">
      <c r="A210" s="382"/>
      <c r="B210" s="382"/>
      <c r="C210" s="382"/>
      <c r="D210" s="382"/>
      <c r="E210" s="382"/>
      <c r="F210" s="100" t="s">
        <v>83</v>
      </c>
      <c r="G210" s="101"/>
      <c r="H210" s="102"/>
      <c r="I210" s="102"/>
      <c r="J210" s="102"/>
      <c r="K210" s="102"/>
      <c r="L210" s="179">
        <f>_xlfn.COUNTIFS($J$6:$J$205,"",L6:L205,"2")</f>
        <v>0</v>
      </c>
      <c r="M210" s="179">
        <f>_xlfn.COUNTIFS($J$6:$J$205,"",M6:M205,"2")</f>
        <v>0</v>
      </c>
      <c r="N210" s="179">
        <f>_xlfn.COUNTIFS($J$6:$J$205,"",N6:N205,"2")</f>
        <v>0</v>
      </c>
      <c r="O210" s="179">
        <f>_xlfn.COUNTIFS($J$6:$J$205,"",O6:O205,"2")</f>
        <v>0</v>
      </c>
      <c r="P210" s="179">
        <f>_xlfn.COUNTIFS($J$6:$J$205,"",P6:P205,"2")</f>
        <v>0</v>
      </c>
      <c r="Q210" s="179">
        <f>_xlfn.COUNTIFS($J$6:$J$205,"",Q6:Q205,"2")</f>
        <v>0</v>
      </c>
      <c r="R210" s="179">
        <f>_xlfn.COUNTIFS($J$6:$J$205,"",R6:R205,"2")</f>
        <v>0</v>
      </c>
      <c r="S210" s="179">
        <f>_xlfn.COUNTIFS($J$6:$J$205,"",S6:S205,"2")</f>
        <v>0</v>
      </c>
      <c r="T210" s="179">
        <f>_xlfn.COUNTIFS($J$6:$J$205,"",T6:T205,"2")</f>
        <v>0</v>
      </c>
      <c r="U210" s="179">
        <f>_xlfn.COUNTIFS($J$6:$J$205,"",U6:U205,"2")</f>
        <v>0</v>
      </c>
      <c r="V210" s="179">
        <f>_xlfn.COUNTIFS($J$6:$J$205,"",V6:V205,"2")</f>
        <v>0</v>
      </c>
      <c r="W210" s="179">
        <f>_xlfn.COUNTIFS($J$6:$J$205,"",W6:W205,"2")</f>
        <v>0</v>
      </c>
      <c r="X210" s="179">
        <f>_xlfn.COUNTIFS($J$6:$J$205,"",X6:X205,"2")</f>
        <v>0</v>
      </c>
      <c r="Y210" s="179">
        <f>_xlfn.COUNTIFS($J$6:$J$205,"",Y6:Y205,"2")</f>
        <v>0</v>
      </c>
      <c r="Z210" s="179">
        <f>_xlfn.COUNTIFS($J$6:$J$205,"",Z6:Z205,"2")</f>
        <v>0</v>
      </c>
      <c r="AA210" s="179">
        <f>_xlfn.COUNTIFS($J$6:$J$205,"",AA6:AA205,"2")</f>
        <v>0</v>
      </c>
      <c r="AB210" s="179">
        <f>_xlfn.COUNTIFS($J$6:$J$205,"",AB6:AB205,"2")</f>
        <v>0</v>
      </c>
      <c r="AC210" s="179">
        <f>_xlfn.COUNTIFS($J$6:$J$205,"",AC6:AC205,"2")</f>
        <v>0</v>
      </c>
      <c r="AD210" s="179">
        <f>_xlfn.COUNTIFS($J$6:$J$205,"",AD6:AD205,"2")</f>
        <v>0</v>
      </c>
      <c r="AE210" s="179">
        <f>_xlfn.COUNTIFS($J$6:$J$205,"",AE6:AE205,"2")</f>
        <v>0</v>
      </c>
      <c r="AF210" s="179">
        <f>_xlfn.COUNTIFS($J$6:$J$205,"",AF6:AF205,"2")</f>
        <v>0</v>
      </c>
      <c r="AG210" s="179">
        <f>_xlfn.COUNTIFS($J$6:$J$205,"",AG6:AG205,"2")</f>
        <v>0</v>
      </c>
      <c r="AH210" s="179">
        <f>_xlfn.COUNTIFS($J$6:$J$205,"",AH6:AH205,"2")</f>
        <v>0</v>
      </c>
      <c r="AI210" s="179">
        <f>_xlfn.COUNTIFS($J$6:$J$205,"",AI6:AI205,"2")</f>
        <v>0</v>
      </c>
      <c r="AJ210" s="179">
        <f>_xlfn.COUNTIFS($J$6:$J$205,"",AJ6:AJ205,"2")</f>
        <v>0</v>
      </c>
      <c r="AK210" s="179">
        <f>_xlfn.COUNTIFS($J$6:$J$205,"",AK6:AK205,"2")</f>
        <v>0</v>
      </c>
      <c r="AL210" s="179">
        <f>_xlfn.COUNTIFS($J$6:$J$205,"",AL6:AL205,"2")</f>
        <v>0</v>
      </c>
      <c r="AM210" s="179">
        <f>_xlfn.COUNTIFS($J$6:$J$205,"",AM6:AM205,"2")</f>
        <v>0</v>
      </c>
      <c r="AN210" s="179">
        <f>_xlfn.COUNTIFS($J$6:$J$205,"",AN6:AN205,"2")</f>
        <v>0</v>
      </c>
      <c r="AO210" s="179">
        <f>_xlfn.COUNTIFS($J$6:$J$205,"",AO6:AO205,"2")</f>
        <v>0</v>
      </c>
      <c r="AP210" s="179">
        <f>_xlfn.COUNTIFS($J$6:$J$205,"",AP6:AP205,"2")</f>
        <v>0</v>
      </c>
      <c r="AQ210" s="179">
        <f>_xlfn.COUNTIFS($J$6:$J$205,"",AQ6:AQ205,"2")</f>
        <v>0</v>
      </c>
      <c r="AR210" s="179">
        <f>_xlfn.COUNTIFS($J$6:$J$205,"",AR6:AR205,"2")</f>
        <v>0</v>
      </c>
      <c r="AS210" s="383"/>
      <c r="AT210" s="179">
        <f>_xlfn.COUNTIFS($J$6:$J$205,"",AT6:AT205,"2")</f>
        <v>0</v>
      </c>
      <c r="AU210" s="179">
        <f>_xlfn.COUNTIFS($J$6:$J$205,"",AU6:AU205,"2")</f>
        <v>0</v>
      </c>
      <c r="AV210" s="179">
        <f>_xlfn.COUNTIFS($J$6:$J$205,"",AV6:AV205,"2")</f>
        <v>0</v>
      </c>
      <c r="AW210" s="179">
        <f>_xlfn.COUNTIFS($J$6:$J$205,"",AW6:AW205,"2")</f>
        <v>0</v>
      </c>
      <c r="AX210" s="179">
        <f>_xlfn.COUNTIFS($J$6:$J$205,"",AX6:AX205,"2")</f>
        <v>0</v>
      </c>
      <c r="AY210" s="179">
        <f>_xlfn.COUNTIFS($J$6:$J$205,"",AY6:AY205,"2")</f>
        <v>0</v>
      </c>
      <c r="AZ210" s="179">
        <f>_xlfn.COUNTIFS($J$6:$J$205,"",AZ6:AZ205,"2")</f>
        <v>0</v>
      </c>
      <c r="BA210" s="179">
        <f>_xlfn.COUNTIFS($J$6:$J$205,"",BA6:BA205,"2")</f>
        <v>0</v>
      </c>
      <c r="BB210" s="179">
        <f>_xlfn.COUNTIFS($J$6:$J$205,"",BB6:BB205,"2")</f>
        <v>0</v>
      </c>
      <c r="BC210" s="179">
        <f>_xlfn.COUNTIFS($J$6:$J$205,"",BC6:BC205,"2")</f>
        <v>0</v>
      </c>
      <c r="BD210" s="179">
        <f>_xlfn.COUNTIFS($J$6:$J$205,"",BD6:BD205,"2")</f>
        <v>0</v>
      </c>
      <c r="BE210" s="179">
        <f>_xlfn.COUNTIFS($J$6:$J$205,"",BE6:BE205,"2")</f>
        <v>0</v>
      </c>
      <c r="BF210" s="179">
        <f>_xlfn.COUNTIFS($J$6:$J$205,"",BF6:BF205,"2")</f>
        <v>0</v>
      </c>
      <c r="BG210" s="179">
        <f>_xlfn.COUNTIFS($J$6:$J$205,"",BG6:BG205,"2")</f>
        <v>0</v>
      </c>
      <c r="BH210" s="179">
        <f>_xlfn.COUNTIFS($J$6:$J$205,"",BH6:BH205,"2")</f>
        <v>0</v>
      </c>
      <c r="BI210" s="179">
        <f>_xlfn.COUNTIFS($J$6:$J$205,"",BI6:BI205,"2")</f>
        <v>0</v>
      </c>
      <c r="BJ210" s="179">
        <f>_xlfn.COUNTIFS($J$6:$J$205,"",BJ6:BJ205,"2")</f>
        <v>0</v>
      </c>
      <c r="BK210" s="179">
        <f>_xlfn.COUNTIFS($J$6:$J$205,"",BK6:BK205,"2")</f>
        <v>0</v>
      </c>
      <c r="BL210" s="179">
        <f>_xlfn.COUNTIFS($J$6:$J$205,"",BL6:BL205,"2")</f>
        <v>0</v>
      </c>
      <c r="BM210" s="179">
        <f>_xlfn.COUNTIFS($J$6:$J$205,"",BM6:BM205,"2")</f>
        <v>0</v>
      </c>
      <c r="BN210" s="179">
        <f>_xlfn.COUNTIFS($J$6:$J$205,"",BN6:BN205,"2")</f>
        <v>0</v>
      </c>
      <c r="BO210" s="179">
        <f>_xlfn.COUNTIFS($J$6:$J$205,"",BO6:BO205,"2")</f>
        <v>0</v>
      </c>
      <c r="BP210" s="179">
        <f>_xlfn.COUNTIFS($J$6:$J$205,"",BP6:BP205,"2")</f>
        <v>0</v>
      </c>
      <c r="BQ210" s="179">
        <f>_xlfn.COUNTIFS($J$6:$J$205,"",BQ6:BQ205,"2")</f>
        <v>0</v>
      </c>
      <c r="BR210" s="179">
        <f>_xlfn.COUNTIFS($J$6:$J$205,"",BR6:BR205,"2")</f>
        <v>0</v>
      </c>
      <c r="BS210" s="179">
        <f>_xlfn.COUNTIFS($J$6:$J$205,"",BS6:BS205,"2")</f>
        <v>0</v>
      </c>
      <c r="BT210" s="179">
        <f>_xlfn.COUNTIFS($J$6:$J$205,"",BT6:BT205,"2")</f>
        <v>0</v>
      </c>
      <c r="BU210" s="379"/>
      <c r="BV210" s="179">
        <f>_xlfn.COUNTIFS($J$6:$J$205,"",BV6:BV205,"2")</f>
        <v>0</v>
      </c>
      <c r="BW210" s="179">
        <f>_xlfn.COUNTIFS($J$6:$J$205,"",BW6:BW205,"2")</f>
        <v>0</v>
      </c>
      <c r="BX210" s="179">
        <f>_xlfn.COUNTIFS($J$6:$J$205,"",BX6:BX205,"2")</f>
        <v>0</v>
      </c>
      <c r="BY210" s="179">
        <f>_xlfn.COUNTIFS($J$6:$J$205,"",BY6:BY205,"2")</f>
        <v>0</v>
      </c>
      <c r="BZ210" s="368"/>
      <c r="CA210" s="179">
        <f>_xlfn.COUNTIFS($J$6:$J$205,"",CA6:CA205,"2")</f>
        <v>0</v>
      </c>
      <c r="CB210" s="179">
        <f>_xlfn.COUNTIFS($J$6:$J$205,"",CB6:CB205,"2")</f>
        <v>0</v>
      </c>
      <c r="CC210" s="179">
        <f>_xlfn.COUNTIFS($J$6:$J$205,"",CC6:CC205,"2")</f>
        <v>0</v>
      </c>
      <c r="CD210" s="179">
        <f>_xlfn.COUNTIFS($J$6:$J$205,"",CD6:CD205,"2")</f>
        <v>0</v>
      </c>
      <c r="CE210" s="368"/>
    </row>
    <row r="211" spans="1:83" s="91" customFormat="1" ht="12.75" customHeight="1">
      <c r="A211" s="382"/>
      <c r="B211" s="382"/>
      <c r="C211" s="382"/>
      <c r="D211" s="382"/>
      <c r="E211" s="382"/>
      <c r="F211" s="104" t="s">
        <v>84</v>
      </c>
      <c r="G211" s="105"/>
      <c r="H211" s="106"/>
      <c r="I211" s="106"/>
      <c r="J211" s="106"/>
      <c r="K211" s="106"/>
      <c r="L211" s="180" t="e">
        <f>L210/L206</f>
        <v>#DIV/0!</v>
      </c>
      <c r="M211" s="180" t="e">
        <f aca="true" t="shared" si="24" ref="M211:AR211">M210/M206</f>
        <v>#DIV/0!</v>
      </c>
      <c r="N211" s="180" t="e">
        <f t="shared" si="24"/>
        <v>#DIV/0!</v>
      </c>
      <c r="O211" s="180" t="e">
        <f t="shared" si="24"/>
        <v>#DIV/0!</v>
      </c>
      <c r="P211" s="180" t="e">
        <f t="shared" si="24"/>
        <v>#DIV/0!</v>
      </c>
      <c r="Q211" s="180" t="e">
        <f t="shared" si="24"/>
        <v>#DIV/0!</v>
      </c>
      <c r="R211" s="180" t="e">
        <f t="shared" si="24"/>
        <v>#DIV/0!</v>
      </c>
      <c r="S211" s="180" t="e">
        <f>S210/S206</f>
        <v>#DIV/0!</v>
      </c>
      <c r="T211" s="180" t="e">
        <f t="shared" si="24"/>
        <v>#DIV/0!</v>
      </c>
      <c r="U211" s="180" t="e">
        <f>U210/U206</f>
        <v>#DIV/0!</v>
      </c>
      <c r="V211" s="180" t="e">
        <f>V210/V206</f>
        <v>#DIV/0!</v>
      </c>
      <c r="W211" s="180" t="e">
        <f>W210/W206</f>
        <v>#DIV/0!</v>
      </c>
      <c r="X211" s="180" t="e">
        <f t="shared" si="24"/>
        <v>#DIV/0!</v>
      </c>
      <c r="Y211" s="180" t="e">
        <f t="shared" si="24"/>
        <v>#DIV/0!</v>
      </c>
      <c r="Z211" s="180" t="e">
        <f t="shared" si="24"/>
        <v>#DIV/0!</v>
      </c>
      <c r="AA211" s="180" t="e">
        <f t="shared" si="24"/>
        <v>#DIV/0!</v>
      </c>
      <c r="AB211" s="180" t="e">
        <f t="shared" si="24"/>
        <v>#DIV/0!</v>
      </c>
      <c r="AC211" s="180" t="e">
        <f t="shared" si="24"/>
        <v>#DIV/0!</v>
      </c>
      <c r="AD211" s="180" t="e">
        <f t="shared" si="24"/>
        <v>#DIV/0!</v>
      </c>
      <c r="AE211" s="180" t="e">
        <f t="shared" si="24"/>
        <v>#DIV/0!</v>
      </c>
      <c r="AF211" s="180" t="e">
        <f t="shared" si="24"/>
        <v>#DIV/0!</v>
      </c>
      <c r="AG211" s="180" t="e">
        <f t="shared" si="24"/>
        <v>#DIV/0!</v>
      </c>
      <c r="AH211" s="180" t="e">
        <f t="shared" si="24"/>
        <v>#DIV/0!</v>
      </c>
      <c r="AI211" s="180" t="e">
        <f>AI210/AI206</f>
        <v>#DIV/0!</v>
      </c>
      <c r="AJ211" s="180" t="e">
        <f>AJ210/AJ206</f>
        <v>#DIV/0!</v>
      </c>
      <c r="AK211" s="180" t="e">
        <f t="shared" si="24"/>
        <v>#DIV/0!</v>
      </c>
      <c r="AL211" s="180" t="e">
        <f t="shared" si="24"/>
        <v>#DIV/0!</v>
      </c>
      <c r="AM211" s="180" t="e">
        <f t="shared" si="24"/>
        <v>#DIV/0!</v>
      </c>
      <c r="AN211" s="180" t="e">
        <f t="shared" si="24"/>
        <v>#DIV/0!</v>
      </c>
      <c r="AO211" s="180" t="e">
        <f>AO210/AO206</f>
        <v>#DIV/0!</v>
      </c>
      <c r="AP211" s="180" t="e">
        <f>AP210/AP206</f>
        <v>#DIV/0!</v>
      </c>
      <c r="AQ211" s="180" t="e">
        <f>AQ210/AQ206</f>
        <v>#DIV/0!</v>
      </c>
      <c r="AR211" s="196" t="e">
        <f t="shared" si="24"/>
        <v>#DIV/0!</v>
      </c>
      <c r="AS211" s="383"/>
      <c r="AT211" s="198" t="e">
        <f aca="true" t="shared" si="25" ref="AT211:BT211">AT210/AT206</f>
        <v>#DIV/0!</v>
      </c>
      <c r="AU211" s="180" t="e">
        <f t="shared" si="25"/>
        <v>#DIV/0!</v>
      </c>
      <c r="AV211" s="180" t="e">
        <f t="shared" si="25"/>
        <v>#DIV/0!</v>
      </c>
      <c r="AW211" s="180" t="e">
        <f t="shared" si="25"/>
        <v>#DIV/0!</v>
      </c>
      <c r="AX211" s="180" t="e">
        <f t="shared" si="25"/>
        <v>#DIV/0!</v>
      </c>
      <c r="AY211" s="180" t="e">
        <f t="shared" si="25"/>
        <v>#DIV/0!</v>
      </c>
      <c r="AZ211" s="180" t="e">
        <f t="shared" si="25"/>
        <v>#DIV/0!</v>
      </c>
      <c r="BA211" s="180" t="e">
        <f t="shared" si="25"/>
        <v>#DIV/0!</v>
      </c>
      <c r="BB211" s="180" t="e">
        <f t="shared" si="25"/>
        <v>#DIV/0!</v>
      </c>
      <c r="BC211" s="180" t="e">
        <f>BC210/BC206</f>
        <v>#DIV/0!</v>
      </c>
      <c r="BD211" s="180" t="e">
        <f t="shared" si="25"/>
        <v>#DIV/0!</v>
      </c>
      <c r="BE211" s="180" t="e">
        <f t="shared" si="25"/>
        <v>#DIV/0!</v>
      </c>
      <c r="BF211" s="180" t="e">
        <f t="shared" si="25"/>
        <v>#DIV/0!</v>
      </c>
      <c r="BG211" s="180" t="e">
        <f t="shared" si="25"/>
        <v>#DIV/0!</v>
      </c>
      <c r="BH211" s="180" t="e">
        <f t="shared" si="25"/>
        <v>#DIV/0!</v>
      </c>
      <c r="BI211" s="180" t="e">
        <f t="shared" si="25"/>
        <v>#DIV/0!</v>
      </c>
      <c r="BJ211" s="180" t="e">
        <f>BJ210/BJ206</f>
        <v>#DIV/0!</v>
      </c>
      <c r="BK211" s="180" t="e">
        <f>BK210/BK206</f>
        <v>#DIV/0!</v>
      </c>
      <c r="BL211" s="180" t="e">
        <f>BL210/BL206</f>
        <v>#DIV/0!</v>
      </c>
      <c r="BM211" s="180" t="e">
        <f>BM210/BM206</f>
        <v>#DIV/0!</v>
      </c>
      <c r="BN211" s="180" t="e">
        <f t="shared" si="25"/>
        <v>#DIV/0!</v>
      </c>
      <c r="BO211" s="180" t="e">
        <f t="shared" si="25"/>
        <v>#DIV/0!</v>
      </c>
      <c r="BP211" s="180" t="e">
        <f t="shared" si="25"/>
        <v>#DIV/0!</v>
      </c>
      <c r="BQ211" s="180" t="e">
        <f>BQ210/BQ206</f>
        <v>#DIV/0!</v>
      </c>
      <c r="BR211" s="180" t="e">
        <f t="shared" si="25"/>
        <v>#DIV/0!</v>
      </c>
      <c r="BS211" s="180" t="e">
        <f t="shared" si="25"/>
        <v>#DIV/0!</v>
      </c>
      <c r="BT211" s="196" t="e">
        <f t="shared" si="25"/>
        <v>#DIV/0!</v>
      </c>
      <c r="BU211" s="379"/>
      <c r="BV211" s="186" t="e">
        <f>BV210/BV206</f>
        <v>#DIV/0!</v>
      </c>
      <c r="BW211" s="187" t="e">
        <f>BW210/BW206</f>
        <v>#DIV/0!</v>
      </c>
      <c r="BX211" s="187" t="e">
        <f>BX210/BX206</f>
        <v>#DIV/0!</v>
      </c>
      <c r="BY211" s="188" t="e">
        <f>BY210/BY206</f>
        <v>#DIV/0!</v>
      </c>
      <c r="BZ211" s="368"/>
      <c r="CA211" s="186" t="e">
        <f>CA210/CA206</f>
        <v>#DIV/0!</v>
      </c>
      <c r="CB211" s="187" t="e">
        <f>CB210/CB206</f>
        <v>#DIV/0!</v>
      </c>
      <c r="CC211" s="187" t="e">
        <f>CC210/CC206</f>
        <v>#DIV/0!</v>
      </c>
      <c r="CD211" s="188" t="e">
        <f>CD210/CD206</f>
        <v>#DIV/0!</v>
      </c>
      <c r="CE211" s="368"/>
    </row>
    <row r="212" spans="1:83" s="91" customFormat="1" ht="12.75" customHeight="1">
      <c r="A212" s="382"/>
      <c r="B212" s="382"/>
      <c r="C212" s="382"/>
      <c r="D212" s="382"/>
      <c r="E212" s="382"/>
      <c r="F212" s="107" t="s">
        <v>85</v>
      </c>
      <c r="G212" s="108"/>
      <c r="H212" s="109"/>
      <c r="I212" s="109"/>
      <c r="J212" s="109"/>
      <c r="K212" s="109"/>
      <c r="L212" s="189">
        <v>0.85</v>
      </c>
      <c r="M212" s="189">
        <v>0.45</v>
      </c>
      <c r="N212" s="189">
        <v>0.85</v>
      </c>
      <c r="O212" s="189">
        <v>0.45</v>
      </c>
      <c r="P212" s="189">
        <v>0.25</v>
      </c>
      <c r="Q212" s="189">
        <v>0.25</v>
      </c>
      <c r="R212" s="189">
        <v>0.6</v>
      </c>
      <c r="S212" s="189">
        <v>0.35</v>
      </c>
      <c r="T212" s="189">
        <v>0.25</v>
      </c>
      <c r="U212" s="189">
        <v>0.85</v>
      </c>
      <c r="V212" s="189">
        <v>0.85</v>
      </c>
      <c r="W212" s="189">
        <v>0.6</v>
      </c>
      <c r="X212" s="189">
        <v>0.4</v>
      </c>
      <c r="Y212" s="189">
        <v>0.4</v>
      </c>
      <c r="Z212" s="189">
        <v>0.9</v>
      </c>
      <c r="AA212" s="189">
        <v>0.85</v>
      </c>
      <c r="AB212" s="189">
        <v>0.8</v>
      </c>
      <c r="AC212" s="189">
        <v>0.85</v>
      </c>
      <c r="AD212" s="189">
        <v>0.8</v>
      </c>
      <c r="AE212" s="189">
        <v>0.85</v>
      </c>
      <c r="AF212" s="189">
        <v>0.85</v>
      </c>
      <c r="AG212" s="189">
        <v>0.5</v>
      </c>
      <c r="AH212" s="189">
        <v>0.5</v>
      </c>
      <c r="AI212" s="189">
        <v>0.7</v>
      </c>
      <c r="AJ212" s="189">
        <v>0.7</v>
      </c>
      <c r="AK212" s="189">
        <v>0.8</v>
      </c>
      <c r="AL212" s="189">
        <v>0.8</v>
      </c>
      <c r="AM212" s="189">
        <v>0.5</v>
      </c>
      <c r="AN212" s="189">
        <v>0.5</v>
      </c>
      <c r="AO212" s="190">
        <v>0.9</v>
      </c>
      <c r="AP212" s="190">
        <v>0.75</v>
      </c>
      <c r="AQ212" s="190">
        <v>0.5</v>
      </c>
      <c r="AR212" s="190">
        <v>0.9</v>
      </c>
      <c r="AS212" s="383"/>
      <c r="AT212" s="191">
        <v>0.85</v>
      </c>
      <c r="AU212" s="189">
        <v>0.9</v>
      </c>
      <c r="AV212" s="189">
        <v>0.9</v>
      </c>
      <c r="AW212" s="189">
        <v>0.8</v>
      </c>
      <c r="AX212" s="189">
        <v>0.7</v>
      </c>
      <c r="AY212" s="189">
        <v>0.5</v>
      </c>
      <c r="AZ212" s="189">
        <v>0.8</v>
      </c>
      <c r="BA212" s="189">
        <v>0.5</v>
      </c>
      <c r="BB212" s="189">
        <v>0.7</v>
      </c>
      <c r="BC212" s="189">
        <v>0.75</v>
      </c>
      <c r="BD212" s="189">
        <v>0.6</v>
      </c>
      <c r="BE212" s="189">
        <v>0.6</v>
      </c>
      <c r="BF212" s="189">
        <v>0.85</v>
      </c>
      <c r="BG212" s="189">
        <v>0.8</v>
      </c>
      <c r="BH212" s="189">
        <v>0.8</v>
      </c>
      <c r="BI212" s="189">
        <v>0.8</v>
      </c>
      <c r="BJ212" s="189">
        <v>0.7</v>
      </c>
      <c r="BK212" s="189">
        <v>0.75</v>
      </c>
      <c r="BL212" s="189">
        <v>0.75</v>
      </c>
      <c r="BM212" s="189">
        <v>0.6</v>
      </c>
      <c r="BN212" s="189">
        <v>0.6</v>
      </c>
      <c r="BO212" s="189">
        <v>0.7</v>
      </c>
      <c r="BP212" s="189">
        <v>0.7</v>
      </c>
      <c r="BQ212" s="189">
        <v>0.9</v>
      </c>
      <c r="BR212" s="189">
        <v>0.9</v>
      </c>
      <c r="BS212" s="189">
        <v>0.8</v>
      </c>
      <c r="BT212" s="190">
        <v>0.8</v>
      </c>
      <c r="BU212" s="379"/>
      <c r="BV212" s="192">
        <v>0.8</v>
      </c>
      <c r="BW212" s="193">
        <v>0.7</v>
      </c>
      <c r="BX212" s="193">
        <v>0.9</v>
      </c>
      <c r="BY212" s="194">
        <v>0.7</v>
      </c>
      <c r="BZ212" s="368"/>
      <c r="CA212" s="192">
        <v>0.8</v>
      </c>
      <c r="CB212" s="193">
        <v>0.7</v>
      </c>
      <c r="CC212" s="193">
        <v>0.9</v>
      </c>
      <c r="CD212" s="194">
        <v>0.7</v>
      </c>
      <c r="CE212" s="368"/>
    </row>
    <row r="213" spans="1:83" s="91" customFormat="1" ht="12.75" customHeight="1">
      <c r="A213" s="382"/>
      <c r="B213" s="382"/>
      <c r="C213" s="382"/>
      <c r="D213" s="382"/>
      <c r="E213" s="382"/>
      <c r="F213" s="110" t="s">
        <v>86</v>
      </c>
      <c r="G213" s="111"/>
      <c r="H213" s="112"/>
      <c r="I213" s="112"/>
      <c r="J213" s="112"/>
      <c r="K213" s="112"/>
      <c r="L213" s="113">
        <f aca="true" t="shared" si="26" ref="L213:AR213">(L212*$H206-L206)*(-1)</f>
        <v>0</v>
      </c>
      <c r="M213" s="113">
        <f t="shared" si="26"/>
        <v>0</v>
      </c>
      <c r="N213" s="114">
        <f t="shared" si="26"/>
        <v>0</v>
      </c>
      <c r="O213" s="114">
        <f t="shared" si="26"/>
        <v>0</v>
      </c>
      <c r="P213" s="114">
        <f t="shared" si="26"/>
        <v>0</v>
      </c>
      <c r="Q213" s="114">
        <f t="shared" si="26"/>
        <v>0</v>
      </c>
      <c r="R213" s="114">
        <f t="shared" si="26"/>
        <v>0</v>
      </c>
      <c r="S213" s="114">
        <f>(S212*$H206-S206)*(-1)</f>
        <v>0</v>
      </c>
      <c r="T213" s="114">
        <f t="shared" si="26"/>
        <v>0</v>
      </c>
      <c r="U213" s="114">
        <f>(U212*$H206-U206)*(-1)</f>
        <v>0</v>
      </c>
      <c r="V213" s="114">
        <f>(V212*$H206-V206)*(-1)</f>
        <v>0</v>
      </c>
      <c r="W213" s="114">
        <f>(W212*$H206-W206)*(-1)</f>
        <v>0</v>
      </c>
      <c r="X213" s="114">
        <f t="shared" si="26"/>
        <v>0</v>
      </c>
      <c r="Y213" s="114">
        <f t="shared" si="26"/>
        <v>0</v>
      </c>
      <c r="Z213" s="114">
        <f t="shared" si="26"/>
        <v>0</v>
      </c>
      <c r="AA213" s="114">
        <f t="shared" si="26"/>
        <v>0</v>
      </c>
      <c r="AB213" s="114">
        <f t="shared" si="26"/>
        <v>0</v>
      </c>
      <c r="AC213" s="114">
        <f t="shared" si="26"/>
        <v>0</v>
      </c>
      <c r="AD213" s="114">
        <f t="shared" si="26"/>
        <v>0</v>
      </c>
      <c r="AE213" s="114">
        <f t="shared" si="26"/>
        <v>0</v>
      </c>
      <c r="AF213" s="114">
        <f t="shared" si="26"/>
        <v>0</v>
      </c>
      <c r="AG213" s="114">
        <f t="shared" si="26"/>
        <v>0</v>
      </c>
      <c r="AH213" s="114">
        <f t="shared" si="26"/>
        <v>0</v>
      </c>
      <c r="AI213" s="114">
        <f>(AI212*$H206-AI206)*(-1)</f>
        <v>0</v>
      </c>
      <c r="AJ213" s="114">
        <f>(AJ212*$H206-AJ206)*(-1)</f>
        <v>0</v>
      </c>
      <c r="AK213" s="114">
        <f t="shared" si="26"/>
        <v>0</v>
      </c>
      <c r="AL213" s="114">
        <f t="shared" si="26"/>
        <v>0</v>
      </c>
      <c r="AM213" s="114">
        <f t="shared" si="26"/>
        <v>0</v>
      </c>
      <c r="AN213" s="114">
        <f t="shared" si="26"/>
        <v>0</v>
      </c>
      <c r="AO213" s="114">
        <f t="shared" si="26"/>
        <v>0</v>
      </c>
      <c r="AP213" s="114">
        <f t="shared" si="26"/>
        <v>0</v>
      </c>
      <c r="AQ213" s="114">
        <f t="shared" si="26"/>
        <v>0</v>
      </c>
      <c r="AR213" s="115">
        <f t="shared" si="26"/>
        <v>0</v>
      </c>
      <c r="AS213" s="383"/>
      <c r="AT213" s="116">
        <f aca="true" t="shared" si="27" ref="AT213:BT213">(AT212*$H206-AT206)*(-1)</f>
        <v>0</v>
      </c>
      <c r="AU213" s="114">
        <f t="shared" si="27"/>
        <v>0</v>
      </c>
      <c r="AV213" s="114">
        <f t="shared" si="27"/>
        <v>0</v>
      </c>
      <c r="AW213" s="114">
        <f t="shared" si="27"/>
        <v>0</v>
      </c>
      <c r="AX213" s="114">
        <f t="shared" si="27"/>
        <v>0</v>
      </c>
      <c r="AY213" s="114">
        <f t="shared" si="27"/>
        <v>0</v>
      </c>
      <c r="AZ213" s="114">
        <f t="shared" si="27"/>
        <v>0</v>
      </c>
      <c r="BA213" s="114">
        <f t="shared" si="27"/>
        <v>0</v>
      </c>
      <c r="BB213" s="114">
        <f t="shared" si="27"/>
        <v>0</v>
      </c>
      <c r="BC213" s="114">
        <f>(BC212*$H206-BC206)*(-1)</f>
        <v>0</v>
      </c>
      <c r="BD213" s="114">
        <f t="shared" si="27"/>
        <v>0</v>
      </c>
      <c r="BE213" s="114">
        <f t="shared" si="27"/>
        <v>0</v>
      </c>
      <c r="BF213" s="114">
        <f t="shared" si="27"/>
        <v>0</v>
      </c>
      <c r="BG213" s="114">
        <f t="shared" si="27"/>
        <v>0</v>
      </c>
      <c r="BH213" s="114">
        <f t="shared" si="27"/>
        <v>0</v>
      </c>
      <c r="BI213" s="114">
        <f t="shared" si="27"/>
        <v>0</v>
      </c>
      <c r="BJ213" s="114">
        <f>(BJ212*$H206-BJ206)*(-1)</f>
        <v>0</v>
      </c>
      <c r="BK213" s="114">
        <f>(BK212*$H206-BK206)*(-1)</f>
        <v>0</v>
      </c>
      <c r="BL213" s="114">
        <f>(BL212*$H206-BL206)*(-1)</f>
        <v>0</v>
      </c>
      <c r="BM213" s="114">
        <f>(BM212*$H206-BM206)*(-1)</f>
        <v>0</v>
      </c>
      <c r="BN213" s="114">
        <f t="shared" si="27"/>
        <v>0</v>
      </c>
      <c r="BO213" s="114">
        <f t="shared" si="27"/>
        <v>0</v>
      </c>
      <c r="BP213" s="114">
        <f t="shared" si="27"/>
        <v>0</v>
      </c>
      <c r="BQ213" s="114">
        <f t="shared" si="27"/>
        <v>0</v>
      </c>
      <c r="BR213" s="114">
        <f t="shared" si="27"/>
        <v>0</v>
      </c>
      <c r="BS213" s="114">
        <f t="shared" si="27"/>
        <v>0</v>
      </c>
      <c r="BT213" s="115">
        <f t="shared" si="27"/>
        <v>0</v>
      </c>
      <c r="BU213" s="379"/>
      <c r="BV213" s="117">
        <f>(BV212*$H206-BV206)*(-1)</f>
        <v>0</v>
      </c>
      <c r="BW213" s="118">
        <f>(BW212*$H206-BW206)*(-1)</f>
        <v>0</v>
      </c>
      <c r="BX213" s="118">
        <f>(BX212*$H206-BX206)*(-1)</f>
        <v>0</v>
      </c>
      <c r="BY213" s="119">
        <f>(BY212*$H206-BY206)*(-1)</f>
        <v>0</v>
      </c>
      <c r="BZ213" s="368"/>
      <c r="CA213" s="117">
        <f>(CA212*$H206-CA206)*(-1)</f>
        <v>0</v>
      </c>
      <c r="CB213" s="118">
        <f>(CB212*$H206-CB206)*(-1)</f>
        <v>0</v>
      </c>
      <c r="CC213" s="118">
        <f>(CC212*$H206-CC206)*(-1)</f>
        <v>0</v>
      </c>
      <c r="CD213" s="119">
        <f>(CD212*$H206-CD206)*(-1)</f>
        <v>0</v>
      </c>
      <c r="CE213" s="368"/>
    </row>
    <row r="214" spans="1:83" s="91" customFormat="1" ht="12.75" customHeight="1">
      <c r="A214" s="382"/>
      <c r="B214" s="382"/>
      <c r="C214" s="382"/>
      <c r="D214" s="382"/>
      <c r="E214" s="382"/>
      <c r="F214" s="120" t="s">
        <v>87</v>
      </c>
      <c r="G214" s="121"/>
      <c r="H214" s="122"/>
      <c r="I214" s="122"/>
      <c r="J214" s="122"/>
      <c r="K214" s="122"/>
      <c r="L214" s="123">
        <f>SUM(L6:L205)-COUNTIF(L6:L205,1)</f>
        <v>0</v>
      </c>
      <c r="M214" s="123">
        <f aca="true" t="shared" si="28" ref="M214:AR214">SUM(M6:M205)-COUNTIF(M6:M205,1)</f>
        <v>0</v>
      </c>
      <c r="N214" s="124">
        <f t="shared" si="28"/>
        <v>0</v>
      </c>
      <c r="O214" s="124">
        <f t="shared" si="28"/>
        <v>0</v>
      </c>
      <c r="P214" s="124">
        <f t="shared" si="28"/>
        <v>0</v>
      </c>
      <c r="Q214" s="124">
        <f t="shared" si="28"/>
        <v>0</v>
      </c>
      <c r="R214" s="124">
        <f t="shared" si="28"/>
        <v>0</v>
      </c>
      <c r="S214" s="124">
        <f>SUM(S6:S205)-COUNTIF(S6:S205,1)</f>
        <v>0</v>
      </c>
      <c r="T214" s="124">
        <f t="shared" si="28"/>
        <v>0</v>
      </c>
      <c r="U214" s="124">
        <f>SUM(U6:U205)-COUNTIF(U6:U205,1)</f>
        <v>0</v>
      </c>
      <c r="V214" s="124">
        <f>SUM(V6:V205)-COUNTIF(V6:V205,1)</f>
        <v>0</v>
      </c>
      <c r="W214" s="124">
        <f>SUM(W6:W205)-COUNTIF(W6:W205,1)</f>
        <v>0</v>
      </c>
      <c r="X214" s="124">
        <f t="shared" si="28"/>
        <v>0</v>
      </c>
      <c r="Y214" s="124">
        <f t="shared" si="28"/>
        <v>0</v>
      </c>
      <c r="Z214" s="124">
        <f t="shared" si="28"/>
        <v>0</v>
      </c>
      <c r="AA214" s="124">
        <f t="shared" si="28"/>
        <v>0</v>
      </c>
      <c r="AB214" s="124">
        <f t="shared" si="28"/>
        <v>0</v>
      </c>
      <c r="AC214" s="124">
        <f t="shared" si="28"/>
        <v>0</v>
      </c>
      <c r="AD214" s="124">
        <f t="shared" si="28"/>
        <v>0</v>
      </c>
      <c r="AE214" s="124">
        <f t="shared" si="28"/>
        <v>0</v>
      </c>
      <c r="AF214" s="124">
        <f t="shared" si="28"/>
        <v>0</v>
      </c>
      <c r="AG214" s="124">
        <f t="shared" si="28"/>
        <v>0</v>
      </c>
      <c r="AH214" s="124">
        <f t="shared" si="28"/>
        <v>0</v>
      </c>
      <c r="AI214" s="124">
        <f>SUM(AI6:AI205)-COUNTIF(AI6:AI205,1)</f>
        <v>0</v>
      </c>
      <c r="AJ214" s="124">
        <f>SUM(AJ6:AJ205)-COUNTIF(AJ6:AJ205,1)</f>
        <v>0</v>
      </c>
      <c r="AK214" s="124">
        <f t="shared" si="28"/>
        <v>0</v>
      </c>
      <c r="AL214" s="124">
        <f t="shared" si="28"/>
        <v>0</v>
      </c>
      <c r="AM214" s="124">
        <f t="shared" si="28"/>
        <v>0</v>
      </c>
      <c r="AN214" s="124">
        <f t="shared" si="28"/>
        <v>0</v>
      </c>
      <c r="AO214" s="124">
        <f>SUM(AO6:AO205)-COUNTIF(AO6:AO205,1)</f>
        <v>0</v>
      </c>
      <c r="AP214" s="124">
        <f>SUM(AP6:AP205)-COUNTIF(AP6:AP205,1)</f>
        <v>0</v>
      </c>
      <c r="AQ214" s="124">
        <f>SUM(AQ6:AQ205)-COUNTIF(AQ6:AQ205,1)</f>
        <v>0</v>
      </c>
      <c r="AR214" s="125">
        <f t="shared" si="28"/>
        <v>0</v>
      </c>
      <c r="AS214" s="383"/>
      <c r="AT214" s="126">
        <f aca="true" t="shared" si="29" ref="AT214:BT214">SUM(AT6:AT205)-COUNTIF(AT6:AT205,1)</f>
        <v>0</v>
      </c>
      <c r="AU214" s="124">
        <f t="shared" si="29"/>
        <v>0</v>
      </c>
      <c r="AV214" s="124">
        <f t="shared" si="29"/>
        <v>0</v>
      </c>
      <c r="AW214" s="124">
        <f t="shared" si="29"/>
        <v>0</v>
      </c>
      <c r="AX214" s="124">
        <f t="shared" si="29"/>
        <v>0</v>
      </c>
      <c r="AY214" s="124">
        <f t="shared" si="29"/>
        <v>0</v>
      </c>
      <c r="AZ214" s="124">
        <f t="shared" si="29"/>
        <v>0</v>
      </c>
      <c r="BA214" s="124">
        <f t="shared" si="29"/>
        <v>0</v>
      </c>
      <c r="BB214" s="124">
        <f t="shared" si="29"/>
        <v>0</v>
      </c>
      <c r="BC214" s="124">
        <f>SUM(BC6:BC205)-COUNTIF(BC6:BC205,1)</f>
        <v>0</v>
      </c>
      <c r="BD214" s="124">
        <f t="shared" si="29"/>
        <v>0</v>
      </c>
      <c r="BE214" s="124">
        <f t="shared" si="29"/>
        <v>0</v>
      </c>
      <c r="BF214" s="124">
        <f t="shared" si="29"/>
        <v>0</v>
      </c>
      <c r="BG214" s="124">
        <f t="shared" si="29"/>
        <v>0</v>
      </c>
      <c r="BH214" s="124">
        <f t="shared" si="29"/>
        <v>0</v>
      </c>
      <c r="BI214" s="124">
        <f t="shared" si="29"/>
        <v>0</v>
      </c>
      <c r="BJ214" s="124">
        <f>SUM(BJ6:BJ205)-COUNTIF(BJ6:BJ205,1)</f>
        <v>0</v>
      </c>
      <c r="BK214" s="124">
        <f>SUM(BK6:BK205)-COUNTIF(BK6:BK205,1)</f>
        <v>0</v>
      </c>
      <c r="BL214" s="124">
        <f>SUM(BL6:BL205)-COUNTIF(BL6:BL205,1)</f>
        <v>0</v>
      </c>
      <c r="BM214" s="124">
        <f>SUM(BM6:BM205)-COUNTIF(BM6:BM205,1)</f>
        <v>0</v>
      </c>
      <c r="BN214" s="124">
        <f t="shared" si="29"/>
        <v>0</v>
      </c>
      <c r="BO214" s="124">
        <f t="shared" si="29"/>
        <v>0</v>
      </c>
      <c r="BP214" s="124">
        <f t="shared" si="29"/>
        <v>0</v>
      </c>
      <c r="BQ214" s="124">
        <f t="shared" si="29"/>
        <v>0</v>
      </c>
      <c r="BR214" s="124">
        <f>SUM(BR6:BR205)-COUNTIF(BR6:BR205,1)</f>
        <v>0</v>
      </c>
      <c r="BS214" s="124">
        <f t="shared" si="29"/>
        <v>0</v>
      </c>
      <c r="BT214" s="125">
        <f t="shared" si="29"/>
        <v>0</v>
      </c>
      <c r="BU214" s="379"/>
      <c r="BV214" s="127">
        <f>SUM(BV6:BV205)-COUNTIF(BV6:BV205,1)</f>
        <v>0</v>
      </c>
      <c r="BW214" s="128">
        <f>SUM(BW6:BW205)-COUNTIF(BW6:BW205,1)</f>
        <v>0</v>
      </c>
      <c r="BX214" s="128">
        <f>SUM(BX6:BX205)-COUNTIF(BX6:BX205,1)</f>
        <v>0</v>
      </c>
      <c r="BY214" s="129">
        <f>SUM(BY6:BY205)-COUNTIF(BY6:BY205,1)</f>
        <v>0</v>
      </c>
      <c r="BZ214" s="368"/>
      <c r="CA214" s="127">
        <f>SUM(CA6:CA205)-COUNTIF(CA6:CA205,1)</f>
        <v>0</v>
      </c>
      <c r="CB214" s="128">
        <f>SUM(CB6:CB205)-COUNTIF(CB6:CB205,1)</f>
        <v>0</v>
      </c>
      <c r="CC214" s="128">
        <f>SUM(CC6:CC205)-COUNTIF(CC6:CC205,1)</f>
        <v>0</v>
      </c>
      <c r="CD214" s="129">
        <f>SUM(CD6:CD205)-COUNTIF(CD6:CD205,1)</f>
        <v>0</v>
      </c>
      <c r="CE214" s="368"/>
    </row>
    <row r="215" spans="1:83" s="91" customFormat="1" ht="13.5" customHeight="1">
      <c r="A215" s="382"/>
      <c r="B215" s="382"/>
      <c r="C215" s="382"/>
      <c r="D215" s="382"/>
      <c r="E215" s="382"/>
      <c r="F215" s="130" t="s">
        <v>88</v>
      </c>
      <c r="G215" s="131"/>
      <c r="H215" s="132"/>
      <c r="I215" s="132"/>
      <c r="J215" s="132"/>
      <c r="K215" s="132"/>
      <c r="L215" s="133" t="e">
        <f aca="true" t="shared" si="30" ref="L215:AR215">L214/(COUNT(L6:L205)-COUNTIF(L6:L205,1)-COUNTIF(L6:L205,0))</f>
        <v>#DIV/0!</v>
      </c>
      <c r="M215" s="133" t="e">
        <f t="shared" si="30"/>
        <v>#DIV/0!</v>
      </c>
      <c r="N215" s="134" t="e">
        <f t="shared" si="30"/>
        <v>#DIV/0!</v>
      </c>
      <c r="O215" s="134" t="e">
        <f t="shared" si="30"/>
        <v>#DIV/0!</v>
      </c>
      <c r="P215" s="134" t="e">
        <f t="shared" si="30"/>
        <v>#DIV/0!</v>
      </c>
      <c r="Q215" s="134" t="e">
        <f t="shared" si="30"/>
        <v>#DIV/0!</v>
      </c>
      <c r="R215" s="134" t="e">
        <f t="shared" si="30"/>
        <v>#DIV/0!</v>
      </c>
      <c r="S215" s="134" t="e">
        <f t="shared" si="30"/>
        <v>#DIV/0!</v>
      </c>
      <c r="T215" s="134" t="e">
        <f t="shared" si="30"/>
        <v>#DIV/0!</v>
      </c>
      <c r="U215" s="134" t="e">
        <f>U214/(COUNT(U6:U205)-COUNTIF(U6:U205,1)-COUNTIF(U6:U205,0))</f>
        <v>#DIV/0!</v>
      </c>
      <c r="V215" s="134" t="e">
        <f>V214/(COUNT(V6:V205)-COUNTIF(V6:V205,1)-COUNTIF(V6:V205,0))</f>
        <v>#DIV/0!</v>
      </c>
      <c r="W215" s="134" t="e">
        <f>W214/(COUNT(W6:W205)-COUNTIF(W6:W205,1)-COUNTIF(W6:W205,0))</f>
        <v>#DIV/0!</v>
      </c>
      <c r="X215" s="134" t="e">
        <f t="shared" si="30"/>
        <v>#DIV/0!</v>
      </c>
      <c r="Y215" s="134" t="e">
        <f t="shared" si="30"/>
        <v>#DIV/0!</v>
      </c>
      <c r="Z215" s="134" t="e">
        <f t="shared" si="30"/>
        <v>#DIV/0!</v>
      </c>
      <c r="AA215" s="134" t="e">
        <f t="shared" si="30"/>
        <v>#DIV/0!</v>
      </c>
      <c r="AB215" s="134" t="e">
        <f t="shared" si="30"/>
        <v>#DIV/0!</v>
      </c>
      <c r="AC215" s="134" t="e">
        <f t="shared" si="30"/>
        <v>#DIV/0!</v>
      </c>
      <c r="AD215" s="134" t="e">
        <f t="shared" si="30"/>
        <v>#DIV/0!</v>
      </c>
      <c r="AE215" s="134" t="e">
        <f t="shared" si="30"/>
        <v>#DIV/0!</v>
      </c>
      <c r="AF215" s="134" t="e">
        <f t="shared" si="30"/>
        <v>#DIV/0!</v>
      </c>
      <c r="AG215" s="134" t="e">
        <f>AG214/(COUNT(AG6:AG205)-COUNTIF(AG6:AG205,1)-COUNTIF(AG6:AG205,0))</f>
        <v>#DIV/0!</v>
      </c>
      <c r="AH215" s="134" t="e">
        <f>AH214/(COUNT(AH6:AH205)-COUNTIF(AH6:AH205,1)-COUNTIF(AH6:AH205,0))</f>
        <v>#DIV/0!</v>
      </c>
      <c r="AI215" s="134" t="e">
        <f>AI214/(COUNT(AI6:AI205)-COUNTIF(AI6:AI205,1)-COUNTIF(AI6:AI205,0))</f>
        <v>#DIV/0!</v>
      </c>
      <c r="AJ215" s="134" t="e">
        <f>AJ214/(COUNT(AJ6:AJ205)-COUNTIF(AJ6:AJ205,1)-COUNTIF(AJ6:AJ205,0))</f>
        <v>#DIV/0!</v>
      </c>
      <c r="AK215" s="134" t="e">
        <f>AK214/(COUNT(AK6:AK205)-COUNTIF(AK6:AK205,1)-COUNTIF(AK6:AK205,0))</f>
        <v>#DIV/0!</v>
      </c>
      <c r="AL215" s="134" t="e">
        <f t="shared" si="30"/>
        <v>#DIV/0!</v>
      </c>
      <c r="AM215" s="134" t="e">
        <f t="shared" si="30"/>
        <v>#DIV/0!</v>
      </c>
      <c r="AN215" s="134" t="e">
        <f t="shared" si="30"/>
        <v>#DIV/0!</v>
      </c>
      <c r="AO215" s="134" t="e">
        <f t="shared" si="30"/>
        <v>#DIV/0!</v>
      </c>
      <c r="AP215" s="134" t="e">
        <f t="shared" si="30"/>
        <v>#DIV/0!</v>
      </c>
      <c r="AQ215" s="134" t="e">
        <f t="shared" si="30"/>
        <v>#DIV/0!</v>
      </c>
      <c r="AR215" s="135" t="e">
        <f t="shared" si="30"/>
        <v>#DIV/0!</v>
      </c>
      <c r="AS215" s="383"/>
      <c r="AT215" s="136" t="e">
        <f aca="true" t="shared" si="31" ref="AT215:BT215">AT214/(COUNT(AT6:AT205)-COUNTIF(AT6:AT205,1)-COUNTIF(AT6:AT205,0))</f>
        <v>#DIV/0!</v>
      </c>
      <c r="AU215" s="134" t="e">
        <f t="shared" si="31"/>
        <v>#DIV/0!</v>
      </c>
      <c r="AV215" s="134" t="e">
        <f t="shared" si="31"/>
        <v>#DIV/0!</v>
      </c>
      <c r="AW215" s="134" t="e">
        <f t="shared" si="31"/>
        <v>#DIV/0!</v>
      </c>
      <c r="AX215" s="134" t="e">
        <f t="shared" si="31"/>
        <v>#DIV/0!</v>
      </c>
      <c r="AY215" s="134" t="e">
        <f t="shared" si="31"/>
        <v>#DIV/0!</v>
      </c>
      <c r="AZ215" s="134" t="e">
        <f t="shared" si="31"/>
        <v>#DIV/0!</v>
      </c>
      <c r="BA215" s="134" t="e">
        <f t="shared" si="31"/>
        <v>#DIV/0!</v>
      </c>
      <c r="BB215" s="134" t="e">
        <f t="shared" si="31"/>
        <v>#DIV/0!</v>
      </c>
      <c r="BC215" s="134" t="e">
        <f>BC214/(COUNT(BC6:BC205)-COUNTIF(BC6:BC205,1)-COUNTIF(BC6:BC205,0))</f>
        <v>#DIV/0!</v>
      </c>
      <c r="BD215" s="134" t="e">
        <f t="shared" si="31"/>
        <v>#DIV/0!</v>
      </c>
      <c r="BE215" s="134" t="e">
        <f t="shared" si="31"/>
        <v>#DIV/0!</v>
      </c>
      <c r="BF215" s="134" t="e">
        <f t="shared" si="31"/>
        <v>#DIV/0!</v>
      </c>
      <c r="BG215" s="134" t="e">
        <f t="shared" si="31"/>
        <v>#DIV/0!</v>
      </c>
      <c r="BH215" s="134" t="e">
        <f t="shared" si="31"/>
        <v>#DIV/0!</v>
      </c>
      <c r="BI215" s="134" t="e">
        <f t="shared" si="31"/>
        <v>#DIV/0!</v>
      </c>
      <c r="BJ215" s="134" t="e">
        <f>BJ214/(COUNT(BJ6:BJ205)-COUNTIF(BJ6:BJ205,1)-COUNTIF(BJ6:BJ205,0))</f>
        <v>#DIV/0!</v>
      </c>
      <c r="BK215" s="134" t="e">
        <f>BK214/(COUNT(BK6:BK205)-COUNTIF(BK6:BK205,1)-COUNTIF(BK6:BK205,0))</f>
        <v>#DIV/0!</v>
      </c>
      <c r="BL215" s="134" t="e">
        <f>BL214/(COUNT(BL6:BL205)-COUNTIF(BL6:BL205,1)-COUNTIF(BL6:BL205,0))</f>
        <v>#DIV/0!</v>
      </c>
      <c r="BM215" s="134" t="e">
        <f>BM214/(COUNT(BM6:BM205)-COUNTIF(BM6:BM205,1)-COUNTIF(BM6:BM205,0))</f>
        <v>#DIV/0!</v>
      </c>
      <c r="BN215" s="134" t="e">
        <f t="shared" si="31"/>
        <v>#DIV/0!</v>
      </c>
      <c r="BO215" s="134" t="e">
        <f t="shared" si="31"/>
        <v>#DIV/0!</v>
      </c>
      <c r="BP215" s="134" t="e">
        <f t="shared" si="31"/>
        <v>#DIV/0!</v>
      </c>
      <c r="BQ215" s="134" t="e">
        <f t="shared" si="31"/>
        <v>#DIV/0!</v>
      </c>
      <c r="BR215" s="134" t="e">
        <f t="shared" si="31"/>
        <v>#DIV/0!</v>
      </c>
      <c r="BS215" s="134" t="e">
        <f t="shared" si="31"/>
        <v>#DIV/0!</v>
      </c>
      <c r="BT215" s="135" t="e">
        <f t="shared" si="31"/>
        <v>#DIV/0!</v>
      </c>
      <c r="BU215" s="379"/>
      <c r="BV215" s="137" t="e">
        <f>BV214/(COUNT(BV6:BV205)-COUNTIF(BV6:BV205,1)-COUNTIF(BV6:BV205,0))</f>
        <v>#DIV/0!</v>
      </c>
      <c r="BW215" s="138" t="e">
        <f>BW214/(COUNT(BW6:BW205)-COUNTIF(BW6:BW205,1)-COUNTIF(BW6:BW205,0))</f>
        <v>#DIV/0!</v>
      </c>
      <c r="BX215" s="138" t="e">
        <f>BX214/(COUNT(BX6:BX205)-COUNTIF(BX6:BX205,1)-COUNTIF(BX6:BX205,0))</f>
        <v>#DIV/0!</v>
      </c>
      <c r="BY215" s="139" t="e">
        <f>BY214/(COUNT(BY6:BY205)-COUNTIF(BY6:BY205,1)-COUNTIF(BY6:BY205,0))</f>
        <v>#DIV/0!</v>
      </c>
      <c r="BZ215" s="368"/>
      <c r="CA215" s="137" t="e">
        <f>CA214/(COUNT(CA6:CA205)-COUNTIF(CA6:CA205,1)-COUNTIF(CA6:CA205,0))</f>
        <v>#DIV/0!</v>
      </c>
      <c r="CB215" s="138" t="e">
        <f>CB214/(COUNT(CB6:CB205)-COUNTIF(CB6:CB205,1)-COUNTIF(CB6:CB205,0))</f>
        <v>#DIV/0!</v>
      </c>
      <c r="CC215" s="138" t="e">
        <f>CC214/(COUNT(CC6:CC205)-COUNTIF(CC6:CC205,1)-COUNTIF(CC6:CC205,0))</f>
        <v>#DIV/0!</v>
      </c>
      <c r="CD215" s="139" t="e">
        <f>CD214/(COUNT(CD6:CD205)-COUNTIF(CD6:CD205,1)-COUNTIF(CD6:CD205,0))</f>
        <v>#DIV/0!</v>
      </c>
      <c r="CE215" s="368"/>
    </row>
    <row r="217" spans="7:83" ht="12.75">
      <c r="G217" s="384" t="s">
        <v>89</v>
      </c>
      <c r="H217" s="384"/>
      <c r="I217" s="384"/>
      <c r="J217" s="385" t="e">
        <f>(AS217/100*45)+(BU217/100*45)+(BZ217/100*10)</f>
        <v>#DIV/0!</v>
      </c>
      <c r="L217" s="140">
        <v>12</v>
      </c>
      <c r="M217" s="140">
        <v>10</v>
      </c>
      <c r="N217" s="140">
        <v>12</v>
      </c>
      <c r="O217" s="140">
        <v>10</v>
      </c>
      <c r="P217" s="140">
        <v>4</v>
      </c>
      <c r="Q217" s="140">
        <v>4</v>
      </c>
      <c r="R217" s="140">
        <v>10</v>
      </c>
      <c r="S217" s="140">
        <v>8</v>
      </c>
      <c r="T217" s="140">
        <v>4</v>
      </c>
      <c r="U217" s="140">
        <v>10</v>
      </c>
      <c r="V217" s="140">
        <v>10</v>
      </c>
      <c r="W217" s="140">
        <v>6</v>
      </c>
      <c r="X217" s="140">
        <v>50</v>
      </c>
      <c r="Y217" s="140">
        <v>50</v>
      </c>
      <c r="Z217" s="141">
        <v>12</v>
      </c>
      <c r="AA217" s="141">
        <v>12</v>
      </c>
      <c r="AB217" s="141">
        <v>6</v>
      </c>
      <c r="AC217" s="141">
        <v>8</v>
      </c>
      <c r="AD217" s="141">
        <v>8</v>
      </c>
      <c r="AE217" s="141">
        <v>11</v>
      </c>
      <c r="AF217" s="141">
        <v>11</v>
      </c>
      <c r="AG217" s="141">
        <v>4</v>
      </c>
      <c r="AH217" s="141">
        <v>4</v>
      </c>
      <c r="AI217" s="141">
        <v>12</v>
      </c>
      <c r="AJ217" s="141">
        <v>12</v>
      </c>
      <c r="AK217" s="140">
        <v>50</v>
      </c>
      <c r="AL217" s="140">
        <v>50</v>
      </c>
      <c r="AM217" s="140">
        <v>50</v>
      </c>
      <c r="AN217" s="140">
        <v>50</v>
      </c>
      <c r="AO217" s="140">
        <v>30</v>
      </c>
      <c r="AP217" s="140">
        <v>15</v>
      </c>
      <c r="AQ217" s="140">
        <v>15</v>
      </c>
      <c r="AR217" s="140">
        <v>40</v>
      </c>
      <c r="AS217" s="386" t="e">
        <f>SUM(L219:AR219)</f>
        <v>#DIV/0!</v>
      </c>
      <c r="AT217" s="140">
        <v>12</v>
      </c>
      <c r="AU217" s="140">
        <v>13</v>
      </c>
      <c r="AV217" s="140">
        <v>13</v>
      </c>
      <c r="AW217" s="140">
        <v>10</v>
      </c>
      <c r="AX217" s="140">
        <v>10</v>
      </c>
      <c r="AY217" s="140">
        <v>5</v>
      </c>
      <c r="AZ217" s="140">
        <v>8</v>
      </c>
      <c r="BA217" s="140">
        <v>4</v>
      </c>
      <c r="BB217" s="140">
        <v>10</v>
      </c>
      <c r="BC217" s="140">
        <v>9</v>
      </c>
      <c r="BD217" s="140">
        <v>3</v>
      </c>
      <c r="BE217" s="140">
        <v>3</v>
      </c>
      <c r="BF217" s="140">
        <v>20</v>
      </c>
      <c r="BG217" s="140">
        <v>20</v>
      </c>
      <c r="BH217" s="140">
        <v>15</v>
      </c>
      <c r="BI217" s="140">
        <v>15</v>
      </c>
      <c r="BJ217" s="140">
        <v>10</v>
      </c>
      <c r="BK217" s="140">
        <v>10</v>
      </c>
      <c r="BL217" s="140">
        <v>10</v>
      </c>
      <c r="BM217" s="140">
        <v>15</v>
      </c>
      <c r="BN217" s="140">
        <v>15</v>
      </c>
      <c r="BO217" s="140">
        <v>35</v>
      </c>
      <c r="BP217" s="140">
        <v>35</v>
      </c>
      <c r="BQ217" s="140">
        <v>25</v>
      </c>
      <c r="BR217" s="140">
        <v>25</v>
      </c>
      <c r="BS217" s="140">
        <v>25</v>
      </c>
      <c r="BT217" s="140">
        <v>25</v>
      </c>
      <c r="BU217" s="386" t="e">
        <f>SUM(AT219:BT219)</f>
        <v>#DIV/0!</v>
      </c>
      <c r="BV217" s="140">
        <v>60</v>
      </c>
      <c r="BW217" s="140">
        <v>40</v>
      </c>
      <c r="BX217" s="140">
        <v>100</v>
      </c>
      <c r="BY217" s="212"/>
      <c r="BZ217" s="371" t="e">
        <f>SUM(BV219:BY219)</f>
        <v>#DIV/0!</v>
      </c>
      <c r="CA217" s="208"/>
      <c r="CB217" s="208"/>
      <c r="CC217" s="208"/>
      <c r="CD217" s="208"/>
      <c r="CE217" s="369"/>
    </row>
    <row r="218" spans="7:83" ht="12.75">
      <c r="G218" s="384"/>
      <c r="H218" s="384"/>
      <c r="I218" s="384"/>
      <c r="J218" s="385"/>
      <c r="L218" s="140" t="e">
        <f>(L207/L212)*L217</f>
        <v>#DIV/0!</v>
      </c>
      <c r="M218" s="140" t="e">
        <f aca="true" t="shared" si="32" ref="M218:AR218">(M207/M212)*M217</f>
        <v>#DIV/0!</v>
      </c>
      <c r="N218" s="140" t="e">
        <f t="shared" si="32"/>
        <v>#DIV/0!</v>
      </c>
      <c r="O218" s="140" t="e">
        <f t="shared" si="32"/>
        <v>#DIV/0!</v>
      </c>
      <c r="P218" s="140" t="e">
        <f t="shared" si="32"/>
        <v>#DIV/0!</v>
      </c>
      <c r="Q218" s="140" t="e">
        <f t="shared" si="32"/>
        <v>#DIV/0!</v>
      </c>
      <c r="R218" s="140" t="e">
        <f t="shared" si="32"/>
        <v>#DIV/0!</v>
      </c>
      <c r="S218" s="140" t="e">
        <f t="shared" si="32"/>
        <v>#DIV/0!</v>
      </c>
      <c r="T218" s="140" t="e">
        <f t="shared" si="32"/>
        <v>#DIV/0!</v>
      </c>
      <c r="U218" s="140" t="e">
        <f t="shared" si="32"/>
        <v>#DIV/0!</v>
      </c>
      <c r="V218" s="140" t="e">
        <f t="shared" si="32"/>
        <v>#DIV/0!</v>
      </c>
      <c r="W218" s="140" t="e">
        <f t="shared" si="32"/>
        <v>#DIV/0!</v>
      </c>
      <c r="X218" s="140" t="e">
        <f t="shared" si="32"/>
        <v>#DIV/0!</v>
      </c>
      <c r="Y218" s="140" t="e">
        <f t="shared" si="32"/>
        <v>#DIV/0!</v>
      </c>
      <c r="Z218" s="140" t="e">
        <f t="shared" si="32"/>
        <v>#DIV/0!</v>
      </c>
      <c r="AA218" s="140" t="e">
        <f t="shared" si="32"/>
        <v>#DIV/0!</v>
      </c>
      <c r="AB218" s="140" t="e">
        <f t="shared" si="32"/>
        <v>#DIV/0!</v>
      </c>
      <c r="AC218" s="140" t="e">
        <f t="shared" si="32"/>
        <v>#DIV/0!</v>
      </c>
      <c r="AD218" s="140" t="e">
        <f t="shared" si="32"/>
        <v>#DIV/0!</v>
      </c>
      <c r="AE218" s="140" t="e">
        <f t="shared" si="32"/>
        <v>#DIV/0!</v>
      </c>
      <c r="AF218" s="140" t="e">
        <f t="shared" si="32"/>
        <v>#DIV/0!</v>
      </c>
      <c r="AG218" s="140" t="e">
        <f t="shared" si="32"/>
        <v>#DIV/0!</v>
      </c>
      <c r="AH218" s="140" t="e">
        <f t="shared" si="32"/>
        <v>#DIV/0!</v>
      </c>
      <c r="AI218" s="140" t="e">
        <f t="shared" si="32"/>
        <v>#DIV/0!</v>
      </c>
      <c r="AJ218" s="140" t="e">
        <f t="shared" si="32"/>
        <v>#DIV/0!</v>
      </c>
      <c r="AK218" s="140" t="e">
        <f t="shared" si="32"/>
        <v>#DIV/0!</v>
      </c>
      <c r="AL218" s="140" t="e">
        <f t="shared" si="32"/>
        <v>#DIV/0!</v>
      </c>
      <c r="AM218" s="140" t="e">
        <f t="shared" si="32"/>
        <v>#DIV/0!</v>
      </c>
      <c r="AN218" s="140" t="e">
        <f t="shared" si="32"/>
        <v>#DIV/0!</v>
      </c>
      <c r="AO218" s="140" t="e">
        <f t="shared" si="32"/>
        <v>#DIV/0!</v>
      </c>
      <c r="AP218" s="140" t="e">
        <f t="shared" si="32"/>
        <v>#DIV/0!</v>
      </c>
      <c r="AQ218" s="140" t="e">
        <f t="shared" si="32"/>
        <v>#DIV/0!</v>
      </c>
      <c r="AR218" s="140" t="e">
        <f t="shared" si="32"/>
        <v>#DIV/0!</v>
      </c>
      <c r="AS218" s="386"/>
      <c r="AT218" s="140" t="e">
        <f aca="true" t="shared" si="33" ref="AT218:BT218">(AT207/AT212)*AT217</f>
        <v>#DIV/0!</v>
      </c>
      <c r="AU218" s="140" t="e">
        <f t="shared" si="33"/>
        <v>#DIV/0!</v>
      </c>
      <c r="AV218" s="140" t="e">
        <f t="shared" si="33"/>
        <v>#DIV/0!</v>
      </c>
      <c r="AW218" s="140" t="e">
        <f t="shared" si="33"/>
        <v>#DIV/0!</v>
      </c>
      <c r="AX218" s="140" t="e">
        <f t="shared" si="33"/>
        <v>#DIV/0!</v>
      </c>
      <c r="AY218" s="140" t="e">
        <f t="shared" si="33"/>
        <v>#DIV/0!</v>
      </c>
      <c r="AZ218" s="140" t="e">
        <f t="shared" si="33"/>
        <v>#DIV/0!</v>
      </c>
      <c r="BA218" s="140" t="e">
        <f t="shared" si="33"/>
        <v>#DIV/0!</v>
      </c>
      <c r="BB218" s="140" t="e">
        <f t="shared" si="33"/>
        <v>#DIV/0!</v>
      </c>
      <c r="BC218" s="140" t="e">
        <f t="shared" si="33"/>
        <v>#DIV/0!</v>
      </c>
      <c r="BD218" s="140" t="e">
        <f t="shared" si="33"/>
        <v>#DIV/0!</v>
      </c>
      <c r="BE218" s="140" t="e">
        <f t="shared" si="33"/>
        <v>#DIV/0!</v>
      </c>
      <c r="BF218" s="140" t="e">
        <f t="shared" si="33"/>
        <v>#DIV/0!</v>
      </c>
      <c r="BG218" s="140" t="e">
        <f t="shared" si="33"/>
        <v>#DIV/0!</v>
      </c>
      <c r="BH218" s="140" t="e">
        <f t="shared" si="33"/>
        <v>#DIV/0!</v>
      </c>
      <c r="BI218" s="140" t="e">
        <f t="shared" si="33"/>
        <v>#DIV/0!</v>
      </c>
      <c r="BJ218" s="140" t="e">
        <f t="shared" si="33"/>
        <v>#DIV/0!</v>
      </c>
      <c r="BK218" s="140" t="e">
        <f t="shared" si="33"/>
        <v>#DIV/0!</v>
      </c>
      <c r="BL218" s="140" t="e">
        <f t="shared" si="33"/>
        <v>#DIV/0!</v>
      </c>
      <c r="BM218" s="140" t="e">
        <f t="shared" si="33"/>
        <v>#DIV/0!</v>
      </c>
      <c r="BN218" s="140" t="e">
        <f t="shared" si="33"/>
        <v>#DIV/0!</v>
      </c>
      <c r="BO218" s="140" t="e">
        <f t="shared" si="33"/>
        <v>#DIV/0!</v>
      </c>
      <c r="BP218" s="140" t="e">
        <f t="shared" si="33"/>
        <v>#DIV/0!</v>
      </c>
      <c r="BQ218" s="140" t="e">
        <f t="shared" si="33"/>
        <v>#DIV/0!</v>
      </c>
      <c r="BR218" s="140" t="e">
        <f t="shared" si="33"/>
        <v>#DIV/0!</v>
      </c>
      <c r="BS218" s="140" t="e">
        <f t="shared" si="33"/>
        <v>#DIV/0!</v>
      </c>
      <c r="BT218" s="140" t="e">
        <f t="shared" si="33"/>
        <v>#DIV/0!</v>
      </c>
      <c r="BU218" s="386"/>
      <c r="BV218" s="142" t="e">
        <f>(BV207/BV212)*BV217</f>
        <v>#DIV/0!</v>
      </c>
      <c r="BW218" s="142" t="e">
        <f>(BW207/BW212)*BW217</f>
        <v>#DIV/0!</v>
      </c>
      <c r="BX218" s="142" t="e">
        <f>(BX207/BX212)*BX217</f>
        <v>#DIV/0!</v>
      </c>
      <c r="BY218" s="213"/>
      <c r="BZ218" s="372"/>
      <c r="CA218" s="208"/>
      <c r="CB218" s="208"/>
      <c r="CC218" s="208"/>
      <c r="CD218" s="208"/>
      <c r="CE218" s="369"/>
    </row>
    <row r="219" spans="7:83" ht="12.75">
      <c r="G219" s="384"/>
      <c r="H219" s="384"/>
      <c r="I219" s="384"/>
      <c r="J219" s="385"/>
      <c r="L219" s="387" t="e">
        <f>IF(SUM(L218:W218)&gt;=100,100,IF(SUM(L218:W218)&lt;100,SUM(L218:W218)))/100*25</f>
        <v>#DIV/0!</v>
      </c>
      <c r="M219" s="387"/>
      <c r="N219" s="387"/>
      <c r="O219" s="387"/>
      <c r="P219" s="387"/>
      <c r="Q219" s="387"/>
      <c r="R219" s="387"/>
      <c r="S219" s="387"/>
      <c r="T219" s="387"/>
      <c r="U219" s="387"/>
      <c r="V219" s="387"/>
      <c r="W219" s="387"/>
      <c r="X219" s="387" t="e">
        <f>IF(SUM(X218:Y218)&gt;=100,100,IF(SUM(X218:Y218)&lt;100,SUM(X218:Y218)))/100*5</f>
        <v>#DIV/0!</v>
      </c>
      <c r="Y219" s="387"/>
      <c r="Z219" s="387" t="e">
        <f>IF(SUM(Z218:AJ218)&gt;=100,100,IF(SUM(Z218:AJ218)&lt;100,SUM(Z218:AJ218)))/100*25</f>
        <v>#DIV/0!</v>
      </c>
      <c r="AA219" s="387"/>
      <c r="AB219" s="387"/>
      <c r="AC219" s="387"/>
      <c r="AD219" s="387"/>
      <c r="AE219" s="387"/>
      <c r="AF219" s="387"/>
      <c r="AG219" s="387"/>
      <c r="AH219" s="387"/>
      <c r="AI219" s="387"/>
      <c r="AJ219" s="387"/>
      <c r="AK219" s="387" t="e">
        <f>IF(SUM(AK218:AL218)&gt;=100,100,IF(SUM(AK218:AL218)&lt;100,SUM(AK218:AL218)))/100*18</f>
        <v>#DIV/0!</v>
      </c>
      <c r="AL219" s="387"/>
      <c r="AM219" s="387" t="e">
        <f>IF(SUM(AM218:AN218)&gt;=100,100,IF(SUM(AM218:AN218)&lt;100,SUM(AM218:AN218)))/100*5</f>
        <v>#DIV/0!</v>
      </c>
      <c r="AN219" s="387"/>
      <c r="AO219" s="387" t="e">
        <f>IF(SUM(AO218:AR218)&gt;=100,100,IF(SUM(AO218:AR218)&lt;100,SUM(AO218:AR218)))/100*22</f>
        <v>#DIV/0!</v>
      </c>
      <c r="AP219" s="387"/>
      <c r="AQ219" s="387"/>
      <c r="AR219" s="387"/>
      <c r="AS219" s="386"/>
      <c r="AT219" s="387" t="e">
        <f>IF(SUM(AT218:BE218)&gt;=100,100,IF(SUM(AT218:BE218)&lt;100,SUM(AT218:BE218)))/100*35</f>
        <v>#DIV/0!</v>
      </c>
      <c r="AU219" s="387"/>
      <c r="AV219" s="387"/>
      <c r="AW219" s="387"/>
      <c r="AX219" s="387"/>
      <c r="AY219" s="387"/>
      <c r="AZ219" s="387"/>
      <c r="BA219" s="387"/>
      <c r="BB219" s="387"/>
      <c r="BC219" s="387"/>
      <c r="BD219" s="387"/>
      <c r="BE219" s="387"/>
      <c r="BF219" s="387" t="e">
        <f>IF(SUM(BF218:BL218)&gt;=100,100,IF(SUM(BF218:BL218)&lt;100,SUM(BF218:BL218)))/100*25</f>
        <v>#DIV/0!</v>
      </c>
      <c r="BG219" s="387"/>
      <c r="BH219" s="387"/>
      <c r="BI219" s="387"/>
      <c r="BJ219" s="387"/>
      <c r="BK219" s="387"/>
      <c r="BL219" s="387"/>
      <c r="BM219" s="387" t="e">
        <f>IF(SUM(BM218:BP218)&gt;=100,100,IF(SUM(BM218:BP218)&lt;100,SUM(BM218:BP218)))/100*10</f>
        <v>#DIV/0!</v>
      </c>
      <c r="BN219" s="387"/>
      <c r="BO219" s="387"/>
      <c r="BP219" s="387"/>
      <c r="BQ219" s="387" t="e">
        <f>IF(SUM(BQ218:BT218)&gt;=100,100,IF(SUM(BQ218:BT218)&lt;100,SUM(BQ218:BT218)))/100*30</f>
        <v>#DIV/0!</v>
      </c>
      <c r="BR219" s="387"/>
      <c r="BS219" s="387"/>
      <c r="BT219" s="387"/>
      <c r="BU219" s="386"/>
      <c r="BV219" s="387" t="e">
        <f>IF(SUM(BV218:BW218)&gt;=100,100,IF(SUM(BV218:BW218)&lt;100,SUM(BV218:BW218)))/100*40</f>
        <v>#DIV/0!</v>
      </c>
      <c r="BW219" s="387"/>
      <c r="BX219" s="387" t="e">
        <f>IF(SUM(BX218:BY218)&gt;=100,100,IF(SUM(BX218:BY218)&lt;100,SUM(BX218:BY218)))/100*60</f>
        <v>#DIV/0!</v>
      </c>
      <c r="BY219" s="388"/>
      <c r="BZ219" s="373"/>
      <c r="CA219" s="370"/>
      <c r="CB219" s="370"/>
      <c r="CC219" s="370"/>
      <c r="CD219" s="370"/>
      <c r="CE219" s="369"/>
    </row>
    <row r="220" spans="79:83" ht="12.75">
      <c r="CA220" s="209"/>
      <c r="CB220" s="209"/>
      <c r="CC220" s="209"/>
      <c r="CD220" s="209"/>
      <c r="CE220" s="209"/>
    </row>
    <row r="221" spans="79:83" ht="12.75">
      <c r="CA221" s="209"/>
      <c r="CB221" s="209"/>
      <c r="CC221" s="209"/>
      <c r="CD221" s="209"/>
      <c r="CE221" s="209"/>
    </row>
    <row r="222" spans="79:83" ht="12.75">
      <c r="CA222" s="209"/>
      <c r="CB222" s="209"/>
      <c r="CC222" s="209"/>
      <c r="CD222" s="209"/>
      <c r="CE222" s="209"/>
    </row>
    <row r="223" spans="1:83" s="91" customFormat="1" ht="12.75">
      <c r="A223" s="1"/>
      <c r="B223" s="1"/>
      <c r="C223" s="2"/>
      <c r="D223" s="2"/>
      <c r="E223" s="2"/>
      <c r="F223" s="143" t="s">
        <v>0</v>
      </c>
      <c r="G223" s="144">
        <f>G206</f>
        <v>0</v>
      </c>
      <c r="H223" s="144">
        <f>H206+J206</f>
        <v>0</v>
      </c>
      <c r="I223" s="144">
        <f>I206</f>
        <v>0</v>
      </c>
      <c r="J223" s="144">
        <f>J206</f>
        <v>0</v>
      </c>
      <c r="K223" s="144">
        <f>K206</f>
        <v>0</v>
      </c>
      <c r="L223" s="144">
        <f>COUNT(L6:L205)</f>
        <v>0</v>
      </c>
      <c r="M223" s="144">
        <f aca="true" t="shared" si="34" ref="M223:BY223">COUNT(M6:M205)</f>
        <v>0</v>
      </c>
      <c r="N223" s="144">
        <f t="shared" si="34"/>
        <v>0</v>
      </c>
      <c r="O223" s="144">
        <f t="shared" si="34"/>
        <v>0</v>
      </c>
      <c r="P223" s="144">
        <f t="shared" si="34"/>
        <v>0</v>
      </c>
      <c r="Q223" s="144">
        <f t="shared" si="34"/>
        <v>0</v>
      </c>
      <c r="R223" s="144">
        <f t="shared" si="34"/>
        <v>0</v>
      </c>
      <c r="S223" s="144">
        <f t="shared" si="34"/>
        <v>0</v>
      </c>
      <c r="T223" s="144">
        <f t="shared" si="34"/>
        <v>0</v>
      </c>
      <c r="U223" s="144">
        <f>COUNT(U6:U205)</f>
        <v>0</v>
      </c>
      <c r="V223" s="144">
        <f>COUNT(V6:V205)</f>
        <v>0</v>
      </c>
      <c r="W223" s="144">
        <f>COUNT(W6:W205)</f>
        <v>0</v>
      </c>
      <c r="X223" s="144">
        <f t="shared" si="34"/>
        <v>0</v>
      </c>
      <c r="Y223" s="144">
        <f t="shared" si="34"/>
        <v>0</v>
      </c>
      <c r="Z223" s="144">
        <f t="shared" si="34"/>
        <v>0</v>
      </c>
      <c r="AA223" s="144">
        <f t="shared" si="34"/>
        <v>0</v>
      </c>
      <c r="AB223" s="144">
        <f t="shared" si="34"/>
        <v>0</v>
      </c>
      <c r="AC223" s="144">
        <f t="shared" si="34"/>
        <v>0</v>
      </c>
      <c r="AD223" s="144">
        <f t="shared" si="34"/>
        <v>0</v>
      </c>
      <c r="AE223" s="144">
        <f t="shared" si="34"/>
        <v>0</v>
      </c>
      <c r="AF223" s="144">
        <f t="shared" si="34"/>
        <v>0</v>
      </c>
      <c r="AG223" s="144">
        <f t="shared" si="34"/>
        <v>0</v>
      </c>
      <c r="AH223" s="144">
        <f t="shared" si="34"/>
        <v>0</v>
      </c>
      <c r="AI223" s="144">
        <f>COUNT(AI6:AI205)</f>
        <v>0</v>
      </c>
      <c r="AJ223" s="144">
        <f>COUNT(AJ6:AJ205)</f>
        <v>0</v>
      </c>
      <c r="AK223" s="144">
        <f t="shared" si="34"/>
        <v>0</v>
      </c>
      <c r="AL223" s="144">
        <f t="shared" si="34"/>
        <v>0</v>
      </c>
      <c r="AM223" s="144">
        <f t="shared" si="34"/>
        <v>0</v>
      </c>
      <c r="AN223" s="144">
        <f t="shared" si="34"/>
        <v>0</v>
      </c>
      <c r="AO223" s="144">
        <f t="shared" si="34"/>
        <v>0</v>
      </c>
      <c r="AP223" s="144">
        <f t="shared" si="34"/>
        <v>0</v>
      </c>
      <c r="AQ223" s="144">
        <f t="shared" si="34"/>
        <v>0</v>
      </c>
      <c r="AR223" s="144">
        <f t="shared" si="34"/>
        <v>0</v>
      </c>
      <c r="AS223" s="145"/>
      <c r="AT223" s="144">
        <f t="shared" si="34"/>
        <v>0</v>
      </c>
      <c r="AU223" s="144">
        <f t="shared" si="34"/>
        <v>0</v>
      </c>
      <c r="AV223" s="144">
        <f t="shared" si="34"/>
        <v>0</v>
      </c>
      <c r="AW223" s="144">
        <f t="shared" si="34"/>
        <v>0</v>
      </c>
      <c r="AX223" s="144">
        <f t="shared" si="34"/>
        <v>0</v>
      </c>
      <c r="AY223" s="144">
        <f t="shared" si="34"/>
        <v>0</v>
      </c>
      <c r="AZ223" s="144">
        <f t="shared" si="34"/>
        <v>0</v>
      </c>
      <c r="BA223" s="144">
        <f t="shared" si="34"/>
        <v>0</v>
      </c>
      <c r="BB223" s="144">
        <f t="shared" si="34"/>
        <v>0</v>
      </c>
      <c r="BC223" s="144">
        <f>COUNT(BC6:BC205)</f>
        <v>0</v>
      </c>
      <c r="BD223" s="144">
        <f t="shared" si="34"/>
        <v>0</v>
      </c>
      <c r="BE223" s="144">
        <f t="shared" si="34"/>
        <v>0</v>
      </c>
      <c r="BF223" s="144">
        <f t="shared" si="34"/>
        <v>0</v>
      </c>
      <c r="BG223" s="144">
        <f t="shared" si="34"/>
        <v>0</v>
      </c>
      <c r="BH223" s="144">
        <f t="shared" si="34"/>
        <v>0</v>
      </c>
      <c r="BI223" s="144">
        <f t="shared" si="34"/>
        <v>0</v>
      </c>
      <c r="BJ223" s="144">
        <f t="shared" si="34"/>
        <v>0</v>
      </c>
      <c r="BK223" s="144">
        <f t="shared" si="34"/>
        <v>0</v>
      </c>
      <c r="BL223" s="144">
        <f t="shared" si="34"/>
        <v>0</v>
      </c>
      <c r="BM223" s="144">
        <f t="shared" si="34"/>
        <v>0</v>
      </c>
      <c r="BN223" s="144">
        <f t="shared" si="34"/>
        <v>0</v>
      </c>
      <c r="BO223" s="144">
        <f t="shared" si="34"/>
        <v>0</v>
      </c>
      <c r="BP223" s="144">
        <f t="shared" si="34"/>
        <v>0</v>
      </c>
      <c r="BQ223" s="144">
        <f t="shared" si="34"/>
        <v>0</v>
      </c>
      <c r="BR223" s="144">
        <f t="shared" si="34"/>
        <v>0</v>
      </c>
      <c r="BS223" s="144">
        <f t="shared" si="34"/>
        <v>0</v>
      </c>
      <c r="BT223" s="144">
        <f t="shared" si="34"/>
        <v>0</v>
      </c>
      <c r="BU223" s="145"/>
      <c r="BV223" s="144">
        <f t="shared" si="34"/>
        <v>0</v>
      </c>
      <c r="BW223" s="144">
        <f t="shared" si="34"/>
        <v>0</v>
      </c>
      <c r="BX223" s="144">
        <f t="shared" si="34"/>
        <v>0</v>
      </c>
      <c r="BY223" s="146">
        <f t="shared" si="34"/>
        <v>0</v>
      </c>
      <c r="BZ223" s="147"/>
      <c r="CA223" s="210"/>
      <c r="CB223" s="210"/>
      <c r="CC223" s="210"/>
      <c r="CD223" s="210"/>
      <c r="CE223" s="147"/>
    </row>
    <row r="224" spans="1:83" s="91" customFormat="1" ht="12.75">
      <c r="A224" s="1"/>
      <c r="B224" s="1"/>
      <c r="C224" s="2"/>
      <c r="D224" s="2"/>
      <c r="E224" s="2"/>
      <c r="F224" s="148" t="s">
        <v>80</v>
      </c>
      <c r="G224" s="149"/>
      <c r="H224" s="150"/>
      <c r="I224" s="150"/>
      <c r="J224" s="150"/>
      <c r="K224" s="150"/>
      <c r="L224" s="151" t="e">
        <f>L223/$H223</f>
        <v>#DIV/0!</v>
      </c>
      <c r="M224" s="151" t="e">
        <f aca="true" t="shared" si="35" ref="M224:BY224">M223/$H223</f>
        <v>#DIV/0!</v>
      </c>
      <c r="N224" s="151" t="e">
        <f t="shared" si="35"/>
        <v>#DIV/0!</v>
      </c>
      <c r="O224" s="151" t="e">
        <f t="shared" si="35"/>
        <v>#DIV/0!</v>
      </c>
      <c r="P224" s="151" t="e">
        <f t="shared" si="35"/>
        <v>#DIV/0!</v>
      </c>
      <c r="Q224" s="151" t="e">
        <f t="shared" si="35"/>
        <v>#DIV/0!</v>
      </c>
      <c r="R224" s="151" t="e">
        <f t="shared" si="35"/>
        <v>#DIV/0!</v>
      </c>
      <c r="S224" s="151" t="e">
        <f t="shared" si="35"/>
        <v>#DIV/0!</v>
      </c>
      <c r="T224" s="151" t="e">
        <f t="shared" si="35"/>
        <v>#DIV/0!</v>
      </c>
      <c r="U224" s="151" t="e">
        <f>U223/$H223</f>
        <v>#DIV/0!</v>
      </c>
      <c r="V224" s="151" t="e">
        <f>V223/$H223</f>
        <v>#DIV/0!</v>
      </c>
      <c r="W224" s="151" t="e">
        <f>W223/$H223</f>
        <v>#DIV/0!</v>
      </c>
      <c r="X224" s="151" t="e">
        <f t="shared" si="35"/>
        <v>#DIV/0!</v>
      </c>
      <c r="Y224" s="151" t="e">
        <f t="shared" si="35"/>
        <v>#DIV/0!</v>
      </c>
      <c r="Z224" s="151" t="e">
        <f t="shared" si="35"/>
        <v>#DIV/0!</v>
      </c>
      <c r="AA224" s="151" t="e">
        <f t="shared" si="35"/>
        <v>#DIV/0!</v>
      </c>
      <c r="AB224" s="151" t="e">
        <f t="shared" si="35"/>
        <v>#DIV/0!</v>
      </c>
      <c r="AC224" s="151" t="e">
        <f t="shared" si="35"/>
        <v>#DIV/0!</v>
      </c>
      <c r="AD224" s="151" t="e">
        <f t="shared" si="35"/>
        <v>#DIV/0!</v>
      </c>
      <c r="AE224" s="151" t="e">
        <f t="shared" si="35"/>
        <v>#DIV/0!</v>
      </c>
      <c r="AF224" s="151" t="e">
        <f t="shared" si="35"/>
        <v>#DIV/0!</v>
      </c>
      <c r="AG224" s="151" t="e">
        <f t="shared" si="35"/>
        <v>#DIV/0!</v>
      </c>
      <c r="AH224" s="151" t="e">
        <f t="shared" si="35"/>
        <v>#DIV/0!</v>
      </c>
      <c r="AI224" s="151" t="e">
        <f>AI223/$H223</f>
        <v>#DIV/0!</v>
      </c>
      <c r="AJ224" s="151" t="e">
        <f>AJ223/$H223</f>
        <v>#DIV/0!</v>
      </c>
      <c r="AK224" s="151" t="e">
        <f t="shared" si="35"/>
        <v>#DIV/0!</v>
      </c>
      <c r="AL224" s="151" t="e">
        <f t="shared" si="35"/>
        <v>#DIV/0!</v>
      </c>
      <c r="AM224" s="151" t="e">
        <f t="shared" si="35"/>
        <v>#DIV/0!</v>
      </c>
      <c r="AN224" s="151" t="e">
        <f t="shared" si="35"/>
        <v>#DIV/0!</v>
      </c>
      <c r="AO224" s="151" t="e">
        <f t="shared" si="35"/>
        <v>#DIV/0!</v>
      </c>
      <c r="AP224" s="151" t="e">
        <f t="shared" si="35"/>
        <v>#DIV/0!</v>
      </c>
      <c r="AQ224" s="151" t="e">
        <f t="shared" si="35"/>
        <v>#DIV/0!</v>
      </c>
      <c r="AR224" s="151" t="e">
        <f t="shared" si="35"/>
        <v>#DIV/0!</v>
      </c>
      <c r="AS224" s="152"/>
      <c r="AT224" s="151" t="e">
        <f t="shared" si="35"/>
        <v>#DIV/0!</v>
      </c>
      <c r="AU224" s="151" t="e">
        <f t="shared" si="35"/>
        <v>#DIV/0!</v>
      </c>
      <c r="AV224" s="151" t="e">
        <f t="shared" si="35"/>
        <v>#DIV/0!</v>
      </c>
      <c r="AW224" s="151" t="e">
        <f t="shared" si="35"/>
        <v>#DIV/0!</v>
      </c>
      <c r="AX224" s="151" t="e">
        <f t="shared" si="35"/>
        <v>#DIV/0!</v>
      </c>
      <c r="AY224" s="151" t="e">
        <f t="shared" si="35"/>
        <v>#DIV/0!</v>
      </c>
      <c r="AZ224" s="151" t="e">
        <f t="shared" si="35"/>
        <v>#DIV/0!</v>
      </c>
      <c r="BA224" s="151" t="e">
        <f t="shared" si="35"/>
        <v>#DIV/0!</v>
      </c>
      <c r="BB224" s="151" t="e">
        <f t="shared" si="35"/>
        <v>#DIV/0!</v>
      </c>
      <c r="BC224" s="151" t="e">
        <f>BC223/$H223</f>
        <v>#DIV/0!</v>
      </c>
      <c r="BD224" s="151" t="e">
        <f t="shared" si="35"/>
        <v>#DIV/0!</v>
      </c>
      <c r="BE224" s="151" t="e">
        <f t="shared" si="35"/>
        <v>#DIV/0!</v>
      </c>
      <c r="BF224" s="151" t="e">
        <f t="shared" si="35"/>
        <v>#DIV/0!</v>
      </c>
      <c r="BG224" s="151" t="e">
        <f t="shared" si="35"/>
        <v>#DIV/0!</v>
      </c>
      <c r="BH224" s="151" t="e">
        <f t="shared" si="35"/>
        <v>#DIV/0!</v>
      </c>
      <c r="BI224" s="151" t="e">
        <f t="shared" si="35"/>
        <v>#DIV/0!</v>
      </c>
      <c r="BJ224" s="151" t="e">
        <f t="shared" si="35"/>
        <v>#DIV/0!</v>
      </c>
      <c r="BK224" s="151" t="e">
        <f t="shared" si="35"/>
        <v>#DIV/0!</v>
      </c>
      <c r="BL224" s="151" t="e">
        <f t="shared" si="35"/>
        <v>#DIV/0!</v>
      </c>
      <c r="BM224" s="151" t="e">
        <f t="shared" si="35"/>
        <v>#DIV/0!</v>
      </c>
      <c r="BN224" s="151" t="e">
        <f t="shared" si="35"/>
        <v>#DIV/0!</v>
      </c>
      <c r="BO224" s="151" t="e">
        <f t="shared" si="35"/>
        <v>#DIV/0!</v>
      </c>
      <c r="BP224" s="151" t="e">
        <f t="shared" si="35"/>
        <v>#DIV/0!</v>
      </c>
      <c r="BQ224" s="151" t="e">
        <f t="shared" si="35"/>
        <v>#DIV/0!</v>
      </c>
      <c r="BR224" s="151" t="e">
        <f t="shared" si="35"/>
        <v>#DIV/0!</v>
      </c>
      <c r="BS224" s="151" t="e">
        <f t="shared" si="35"/>
        <v>#DIV/0!</v>
      </c>
      <c r="BT224" s="151" t="e">
        <f t="shared" si="35"/>
        <v>#DIV/0!</v>
      </c>
      <c r="BU224" s="152"/>
      <c r="BV224" s="151" t="e">
        <f t="shared" si="35"/>
        <v>#DIV/0!</v>
      </c>
      <c r="BW224" s="151" t="e">
        <f t="shared" si="35"/>
        <v>#DIV/0!</v>
      </c>
      <c r="BX224" s="151" t="e">
        <f t="shared" si="35"/>
        <v>#DIV/0!</v>
      </c>
      <c r="BY224" s="153" t="e">
        <f t="shared" si="35"/>
        <v>#DIV/0!</v>
      </c>
      <c r="BZ224" s="154"/>
      <c r="CA224" s="154"/>
      <c r="CB224" s="154"/>
      <c r="CC224" s="154"/>
      <c r="CD224" s="154"/>
      <c r="CE224" s="154"/>
    </row>
    <row r="225" spans="1:83" s="91" customFormat="1" ht="12.75">
      <c r="A225" s="1"/>
      <c r="B225" s="1"/>
      <c r="C225" s="2"/>
      <c r="D225" s="2"/>
      <c r="E225" s="2"/>
      <c r="F225" s="155" t="s">
        <v>81</v>
      </c>
      <c r="G225" s="156"/>
      <c r="H225" s="157"/>
      <c r="I225" s="157"/>
      <c r="J225" s="157"/>
      <c r="K225" s="157"/>
      <c r="L225" s="157">
        <f>COUNTIF(L6:L205,0)</f>
        <v>0</v>
      </c>
      <c r="M225" s="157">
        <f aca="true" t="shared" si="36" ref="M225:AR225">COUNTIF(M6:M205,0)</f>
        <v>0</v>
      </c>
      <c r="N225" s="157">
        <f t="shared" si="36"/>
        <v>0</v>
      </c>
      <c r="O225" s="157">
        <f t="shared" si="36"/>
        <v>0</v>
      </c>
      <c r="P225" s="157">
        <f t="shared" si="36"/>
        <v>0</v>
      </c>
      <c r="Q225" s="157">
        <f t="shared" si="36"/>
        <v>0</v>
      </c>
      <c r="R225" s="157">
        <f t="shared" si="36"/>
        <v>0</v>
      </c>
      <c r="S225" s="157">
        <f t="shared" si="36"/>
        <v>0</v>
      </c>
      <c r="T225" s="157">
        <f t="shared" si="36"/>
        <v>0</v>
      </c>
      <c r="U225" s="157">
        <f>COUNTIF(U6:U205,0)</f>
        <v>0</v>
      </c>
      <c r="V225" s="157">
        <f>COUNTIF(V6:V205,0)</f>
        <v>0</v>
      </c>
      <c r="W225" s="157">
        <f>COUNTIF(W6:W205,0)</f>
        <v>0</v>
      </c>
      <c r="X225" s="157">
        <f t="shared" si="36"/>
        <v>0</v>
      </c>
      <c r="Y225" s="157">
        <f t="shared" si="36"/>
        <v>0</v>
      </c>
      <c r="Z225" s="157">
        <f t="shared" si="36"/>
        <v>0</v>
      </c>
      <c r="AA225" s="157">
        <f t="shared" si="36"/>
        <v>0</v>
      </c>
      <c r="AB225" s="157">
        <f t="shared" si="36"/>
        <v>0</v>
      </c>
      <c r="AC225" s="157">
        <f t="shared" si="36"/>
        <v>0</v>
      </c>
      <c r="AD225" s="157">
        <f t="shared" si="36"/>
        <v>0</v>
      </c>
      <c r="AE225" s="157">
        <f t="shared" si="36"/>
        <v>0</v>
      </c>
      <c r="AF225" s="157">
        <f t="shared" si="36"/>
        <v>0</v>
      </c>
      <c r="AG225" s="157">
        <f t="shared" si="36"/>
        <v>0</v>
      </c>
      <c r="AH225" s="157">
        <f t="shared" si="36"/>
        <v>0</v>
      </c>
      <c r="AI225" s="157">
        <f>COUNTIF(AI6:AI205,0)</f>
        <v>0</v>
      </c>
      <c r="AJ225" s="157">
        <f>COUNTIF(AJ6:AJ205,0)</f>
        <v>0</v>
      </c>
      <c r="AK225" s="157">
        <f t="shared" si="36"/>
        <v>0</v>
      </c>
      <c r="AL225" s="157">
        <f t="shared" si="36"/>
        <v>0</v>
      </c>
      <c r="AM225" s="157">
        <f t="shared" si="36"/>
        <v>0</v>
      </c>
      <c r="AN225" s="157">
        <f t="shared" si="36"/>
        <v>0</v>
      </c>
      <c r="AO225" s="157">
        <f t="shared" si="36"/>
        <v>0</v>
      </c>
      <c r="AP225" s="157">
        <f t="shared" si="36"/>
        <v>0</v>
      </c>
      <c r="AQ225" s="157">
        <f t="shared" si="36"/>
        <v>0</v>
      </c>
      <c r="AR225" s="157">
        <f t="shared" si="36"/>
        <v>0</v>
      </c>
      <c r="AS225" s="112"/>
      <c r="AT225" s="157">
        <f>COUNTIF(AT6:AT205,0)</f>
        <v>0</v>
      </c>
      <c r="AU225" s="157">
        <f aca="true" t="shared" si="37" ref="AU225:BT225">COUNTIF(AU6:AU205,0)</f>
        <v>0</v>
      </c>
      <c r="AV225" s="157">
        <f t="shared" si="37"/>
        <v>0</v>
      </c>
      <c r="AW225" s="157">
        <f t="shared" si="37"/>
        <v>0</v>
      </c>
      <c r="AX225" s="157">
        <f t="shared" si="37"/>
        <v>0</v>
      </c>
      <c r="AY225" s="157">
        <f t="shared" si="37"/>
        <v>0</v>
      </c>
      <c r="AZ225" s="157">
        <f t="shared" si="37"/>
        <v>0</v>
      </c>
      <c r="BA225" s="157">
        <f t="shared" si="37"/>
        <v>0</v>
      </c>
      <c r="BB225" s="157">
        <f t="shared" si="37"/>
        <v>0</v>
      </c>
      <c r="BC225" s="157">
        <f>COUNTIF(BC6:BC205,0)</f>
        <v>0</v>
      </c>
      <c r="BD225" s="157">
        <f t="shared" si="37"/>
        <v>0</v>
      </c>
      <c r="BE225" s="157">
        <f t="shared" si="37"/>
        <v>0</v>
      </c>
      <c r="BF225" s="157">
        <f t="shared" si="37"/>
        <v>0</v>
      </c>
      <c r="BG225" s="157">
        <f t="shared" si="37"/>
        <v>0</v>
      </c>
      <c r="BH225" s="157">
        <f t="shared" si="37"/>
        <v>0</v>
      </c>
      <c r="BI225" s="157">
        <f t="shared" si="37"/>
        <v>0</v>
      </c>
      <c r="BJ225" s="157">
        <f t="shared" si="37"/>
        <v>0</v>
      </c>
      <c r="BK225" s="157">
        <f t="shared" si="37"/>
        <v>0</v>
      </c>
      <c r="BL225" s="157">
        <f t="shared" si="37"/>
        <v>0</v>
      </c>
      <c r="BM225" s="157">
        <f t="shared" si="37"/>
        <v>0</v>
      </c>
      <c r="BN225" s="157">
        <f t="shared" si="37"/>
        <v>0</v>
      </c>
      <c r="BO225" s="157">
        <f t="shared" si="37"/>
        <v>0</v>
      </c>
      <c r="BP225" s="157">
        <f t="shared" si="37"/>
        <v>0</v>
      </c>
      <c r="BQ225" s="157">
        <f t="shared" si="37"/>
        <v>0</v>
      </c>
      <c r="BR225" s="157">
        <f t="shared" si="37"/>
        <v>0</v>
      </c>
      <c r="BS225" s="157">
        <f t="shared" si="37"/>
        <v>0</v>
      </c>
      <c r="BT225" s="157">
        <f t="shared" si="37"/>
        <v>0</v>
      </c>
      <c r="BU225" s="112"/>
      <c r="BV225" s="157">
        <f>COUNTIF(BV6:BV205,0)</f>
        <v>0</v>
      </c>
      <c r="BW225" s="157">
        <f>COUNTIF(BW6:BW205,0)</f>
        <v>0</v>
      </c>
      <c r="BX225" s="157">
        <f>COUNTIF(BX6:BX205,0)</f>
        <v>0</v>
      </c>
      <c r="BY225" s="157">
        <f>COUNTIF(BY6:BY205,0)</f>
        <v>0</v>
      </c>
      <c r="BZ225" s="147"/>
      <c r="CA225" s="210"/>
      <c r="CB225" s="210"/>
      <c r="CC225" s="210"/>
      <c r="CD225" s="210"/>
      <c r="CE225" s="147"/>
    </row>
    <row r="226" spans="1:83" s="91" customFormat="1" ht="12.75">
      <c r="A226" s="1"/>
      <c r="B226" s="1"/>
      <c r="C226" s="2"/>
      <c r="D226" s="2"/>
      <c r="E226" s="2"/>
      <c r="F226" s="158" t="s">
        <v>82</v>
      </c>
      <c r="G226" s="159"/>
      <c r="H226" s="160"/>
      <c r="I226" s="160"/>
      <c r="J226" s="160"/>
      <c r="K226" s="160"/>
      <c r="L226" s="161" t="e">
        <f>L225/L223</f>
        <v>#DIV/0!</v>
      </c>
      <c r="M226" s="161" t="e">
        <f aca="true" t="shared" si="38" ref="M226:BY226">M225/M223</f>
        <v>#DIV/0!</v>
      </c>
      <c r="N226" s="161" t="e">
        <f t="shared" si="38"/>
        <v>#DIV/0!</v>
      </c>
      <c r="O226" s="161" t="e">
        <f t="shared" si="38"/>
        <v>#DIV/0!</v>
      </c>
      <c r="P226" s="161" t="e">
        <f t="shared" si="38"/>
        <v>#DIV/0!</v>
      </c>
      <c r="Q226" s="161" t="e">
        <f t="shared" si="38"/>
        <v>#DIV/0!</v>
      </c>
      <c r="R226" s="161" t="e">
        <f t="shared" si="38"/>
        <v>#DIV/0!</v>
      </c>
      <c r="S226" s="161" t="e">
        <f t="shared" si="38"/>
        <v>#DIV/0!</v>
      </c>
      <c r="T226" s="161" t="e">
        <f t="shared" si="38"/>
        <v>#DIV/0!</v>
      </c>
      <c r="U226" s="161" t="e">
        <f>U225/U223</f>
        <v>#DIV/0!</v>
      </c>
      <c r="V226" s="161" t="e">
        <f>V225/V223</f>
        <v>#DIV/0!</v>
      </c>
      <c r="W226" s="161" t="e">
        <f>W225/W223</f>
        <v>#DIV/0!</v>
      </c>
      <c r="X226" s="161" t="e">
        <f t="shared" si="38"/>
        <v>#DIV/0!</v>
      </c>
      <c r="Y226" s="161" t="e">
        <f t="shared" si="38"/>
        <v>#DIV/0!</v>
      </c>
      <c r="Z226" s="161" t="e">
        <f t="shared" si="38"/>
        <v>#DIV/0!</v>
      </c>
      <c r="AA226" s="161" t="e">
        <f t="shared" si="38"/>
        <v>#DIV/0!</v>
      </c>
      <c r="AB226" s="161" t="e">
        <f t="shared" si="38"/>
        <v>#DIV/0!</v>
      </c>
      <c r="AC226" s="161" t="e">
        <f t="shared" si="38"/>
        <v>#DIV/0!</v>
      </c>
      <c r="AD226" s="161" t="e">
        <f t="shared" si="38"/>
        <v>#DIV/0!</v>
      </c>
      <c r="AE226" s="161" t="e">
        <f t="shared" si="38"/>
        <v>#DIV/0!</v>
      </c>
      <c r="AF226" s="161" t="e">
        <f t="shared" si="38"/>
        <v>#DIV/0!</v>
      </c>
      <c r="AG226" s="161" t="e">
        <f t="shared" si="38"/>
        <v>#DIV/0!</v>
      </c>
      <c r="AH226" s="161" t="e">
        <f t="shared" si="38"/>
        <v>#DIV/0!</v>
      </c>
      <c r="AI226" s="161" t="e">
        <f>AI225/AI223</f>
        <v>#DIV/0!</v>
      </c>
      <c r="AJ226" s="161" t="e">
        <f>AJ225/AJ223</f>
        <v>#DIV/0!</v>
      </c>
      <c r="AK226" s="161" t="e">
        <f t="shared" si="38"/>
        <v>#DIV/0!</v>
      </c>
      <c r="AL226" s="161" t="e">
        <f t="shared" si="38"/>
        <v>#DIV/0!</v>
      </c>
      <c r="AM226" s="161" t="e">
        <f t="shared" si="38"/>
        <v>#DIV/0!</v>
      </c>
      <c r="AN226" s="161" t="e">
        <f t="shared" si="38"/>
        <v>#DIV/0!</v>
      </c>
      <c r="AO226" s="161" t="e">
        <f t="shared" si="38"/>
        <v>#DIV/0!</v>
      </c>
      <c r="AP226" s="161" t="e">
        <f t="shared" si="38"/>
        <v>#DIV/0!</v>
      </c>
      <c r="AQ226" s="161" t="e">
        <f t="shared" si="38"/>
        <v>#DIV/0!</v>
      </c>
      <c r="AR226" s="161" t="e">
        <f t="shared" si="38"/>
        <v>#DIV/0!</v>
      </c>
      <c r="AS226" s="162"/>
      <c r="AT226" s="161" t="e">
        <f t="shared" si="38"/>
        <v>#DIV/0!</v>
      </c>
      <c r="AU226" s="161" t="e">
        <f t="shared" si="38"/>
        <v>#DIV/0!</v>
      </c>
      <c r="AV226" s="161" t="e">
        <f t="shared" si="38"/>
        <v>#DIV/0!</v>
      </c>
      <c r="AW226" s="161" t="e">
        <f t="shared" si="38"/>
        <v>#DIV/0!</v>
      </c>
      <c r="AX226" s="161" t="e">
        <f t="shared" si="38"/>
        <v>#DIV/0!</v>
      </c>
      <c r="AY226" s="161" t="e">
        <f t="shared" si="38"/>
        <v>#DIV/0!</v>
      </c>
      <c r="AZ226" s="161" t="e">
        <f t="shared" si="38"/>
        <v>#DIV/0!</v>
      </c>
      <c r="BA226" s="161" t="e">
        <f t="shared" si="38"/>
        <v>#DIV/0!</v>
      </c>
      <c r="BB226" s="161" t="e">
        <f t="shared" si="38"/>
        <v>#DIV/0!</v>
      </c>
      <c r="BC226" s="161" t="e">
        <f>BC225/BC223</f>
        <v>#DIV/0!</v>
      </c>
      <c r="BD226" s="161" t="e">
        <f t="shared" si="38"/>
        <v>#DIV/0!</v>
      </c>
      <c r="BE226" s="161" t="e">
        <f t="shared" si="38"/>
        <v>#DIV/0!</v>
      </c>
      <c r="BF226" s="161" t="e">
        <f t="shared" si="38"/>
        <v>#DIV/0!</v>
      </c>
      <c r="BG226" s="161" t="e">
        <f t="shared" si="38"/>
        <v>#DIV/0!</v>
      </c>
      <c r="BH226" s="161" t="e">
        <f t="shared" si="38"/>
        <v>#DIV/0!</v>
      </c>
      <c r="BI226" s="161" t="e">
        <f t="shared" si="38"/>
        <v>#DIV/0!</v>
      </c>
      <c r="BJ226" s="161" t="e">
        <f t="shared" si="38"/>
        <v>#DIV/0!</v>
      </c>
      <c r="BK226" s="161" t="e">
        <f t="shared" si="38"/>
        <v>#DIV/0!</v>
      </c>
      <c r="BL226" s="161" t="e">
        <f t="shared" si="38"/>
        <v>#DIV/0!</v>
      </c>
      <c r="BM226" s="161" t="e">
        <f t="shared" si="38"/>
        <v>#DIV/0!</v>
      </c>
      <c r="BN226" s="161" t="e">
        <f t="shared" si="38"/>
        <v>#DIV/0!</v>
      </c>
      <c r="BO226" s="161" t="e">
        <f t="shared" si="38"/>
        <v>#DIV/0!</v>
      </c>
      <c r="BP226" s="161" t="e">
        <f t="shared" si="38"/>
        <v>#DIV/0!</v>
      </c>
      <c r="BQ226" s="161" t="e">
        <f t="shared" si="38"/>
        <v>#DIV/0!</v>
      </c>
      <c r="BR226" s="161" t="e">
        <f t="shared" si="38"/>
        <v>#DIV/0!</v>
      </c>
      <c r="BS226" s="161" t="e">
        <f t="shared" si="38"/>
        <v>#DIV/0!</v>
      </c>
      <c r="BT226" s="161" t="e">
        <f t="shared" si="38"/>
        <v>#DIV/0!</v>
      </c>
      <c r="BU226" s="162"/>
      <c r="BV226" s="161" t="e">
        <f t="shared" si="38"/>
        <v>#DIV/0!</v>
      </c>
      <c r="BW226" s="161" t="e">
        <f t="shared" si="38"/>
        <v>#DIV/0!</v>
      </c>
      <c r="BX226" s="161" t="e">
        <f t="shared" si="38"/>
        <v>#DIV/0!</v>
      </c>
      <c r="BY226" s="163" t="e">
        <f t="shared" si="38"/>
        <v>#DIV/0!</v>
      </c>
      <c r="BZ226" s="154"/>
      <c r="CA226" s="211"/>
      <c r="CB226" s="211"/>
      <c r="CC226" s="211"/>
      <c r="CD226" s="211"/>
      <c r="CE226" s="154"/>
    </row>
  </sheetData>
  <sheetProtection/>
  <mergeCells count="32">
    <mergeCell ref="X219:Y219"/>
    <mergeCell ref="Z219:AJ219"/>
    <mergeCell ref="AK219:AL219"/>
    <mergeCell ref="AS217:AS219"/>
    <mergeCell ref="BU217:BU219"/>
    <mergeCell ref="AO219:AR219"/>
    <mergeCell ref="AT219:BE219"/>
    <mergeCell ref="BF219:BL219"/>
    <mergeCell ref="AM219:AN219"/>
    <mergeCell ref="G217:I219"/>
    <mergeCell ref="J217:J219"/>
    <mergeCell ref="CE217:CE219"/>
    <mergeCell ref="A1:BU1"/>
    <mergeCell ref="G6:G205"/>
    <mergeCell ref="A206:E215"/>
    <mergeCell ref="AS206:AS215"/>
    <mergeCell ref="BU206:BU215"/>
    <mergeCell ref="BX219:BY219"/>
    <mergeCell ref="L219:W219"/>
    <mergeCell ref="CC219:CD219"/>
    <mergeCell ref="CA219:CB219"/>
    <mergeCell ref="BV219:BW219"/>
    <mergeCell ref="CE206:CE215"/>
    <mergeCell ref="BZ217:BZ219"/>
    <mergeCell ref="BM219:BP219"/>
    <mergeCell ref="BQ219:BT219"/>
    <mergeCell ref="E2:F2"/>
    <mergeCell ref="E3:F3"/>
    <mergeCell ref="Q3:R3"/>
    <mergeCell ref="S3:Y3"/>
    <mergeCell ref="G4:K4"/>
    <mergeCell ref="BZ206:BZ2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3"/>
  <dimension ref="A1:CE226"/>
  <sheetViews>
    <sheetView zoomScale="80" zoomScaleNormal="80" zoomScalePageLayoutView="0" workbookViewId="0" topLeftCell="A1">
      <selection activeCell="X23" sqref="X23"/>
    </sheetView>
  </sheetViews>
  <sheetFormatPr defaultColWidth="9.140625" defaultRowHeight="12.75"/>
  <cols>
    <col min="1" max="2" width="3.57421875" style="1" customWidth="1"/>
    <col min="3" max="3" width="7.28125" style="2" customWidth="1"/>
    <col min="4" max="4" width="20.28125" style="2" customWidth="1"/>
    <col min="5" max="5" width="18.28125" style="2" customWidth="1"/>
    <col min="6" max="6" width="20.8515625" style="2" customWidth="1"/>
    <col min="7" max="7" width="5.57421875" style="2" customWidth="1"/>
    <col min="8" max="9" width="4.7109375" style="1" customWidth="1"/>
    <col min="10" max="10" width="6.00390625" style="1" customWidth="1"/>
    <col min="11" max="11" width="4.7109375" style="1" customWidth="1"/>
    <col min="12" max="13" width="4.57421875" style="1" customWidth="1"/>
    <col min="14" max="43" width="4.421875" style="1" customWidth="1"/>
    <col min="44" max="44" width="5.00390625" style="1" customWidth="1"/>
    <col min="45" max="45" width="6.8515625" style="3" customWidth="1"/>
    <col min="46" max="72" width="4.421875" style="1" customWidth="1"/>
    <col min="73" max="73" width="6.8515625" style="3" customWidth="1"/>
    <col min="74" max="75" width="4.421875" style="3" customWidth="1"/>
    <col min="76" max="76" width="5.7109375" style="3" customWidth="1"/>
    <col min="77" max="77" width="4.421875" style="3" customWidth="1"/>
    <col min="78" max="78" width="7.28125" style="3" bestFit="1" customWidth="1"/>
    <col min="79" max="80" width="4.421875" style="3" customWidth="1"/>
    <col min="81" max="81" width="5.7109375" style="3" customWidth="1"/>
    <col min="82" max="82" width="4.421875" style="3" customWidth="1"/>
    <col min="83" max="83" width="5.8515625" style="3" customWidth="1"/>
    <col min="84" max="16384" width="9.140625" style="1" customWidth="1"/>
  </cols>
  <sheetData>
    <row r="1" spans="1:83" s="5" customFormat="1" ht="16.5" customHeight="1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2.75" customHeight="1">
      <c r="A2" s="6"/>
      <c r="B2" s="7"/>
      <c r="C2" s="8"/>
      <c r="D2" s="9" t="s">
        <v>1</v>
      </c>
      <c r="E2" s="378"/>
      <c r="F2" s="378"/>
      <c r="G2" s="10"/>
      <c r="H2" s="11"/>
      <c r="I2" s="11"/>
      <c r="J2" s="11"/>
      <c r="K2" s="11"/>
      <c r="L2" s="12"/>
      <c r="M2" s="12"/>
      <c r="N2" s="12"/>
      <c r="O2" s="12"/>
      <c r="P2" s="12"/>
      <c r="Q2" s="12"/>
      <c r="R2" s="11"/>
      <c r="S2" s="1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3"/>
      <c r="AL2" s="13"/>
      <c r="AM2" s="13"/>
      <c r="AN2" s="13"/>
      <c r="AO2" s="13"/>
      <c r="AP2" s="13"/>
      <c r="AQ2" s="13"/>
      <c r="AR2" s="12"/>
      <c r="AS2" s="12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4"/>
      <c r="BI2" s="14"/>
      <c r="BJ2" s="14"/>
      <c r="BK2" s="14"/>
      <c r="BL2" s="14"/>
      <c r="BM2" s="14"/>
      <c r="BN2" s="14"/>
      <c r="BO2" s="14"/>
      <c r="BP2" s="14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ht="12.75" customHeight="1">
      <c r="A3" s="6"/>
      <c r="B3" s="7"/>
      <c r="C3" s="8"/>
      <c r="D3" s="9" t="s">
        <v>2</v>
      </c>
      <c r="E3" s="380"/>
      <c r="F3" s="380"/>
      <c r="G3" s="10"/>
      <c r="H3" s="11"/>
      <c r="I3" s="11"/>
      <c r="J3" s="11"/>
      <c r="K3" s="11"/>
      <c r="L3" s="12"/>
      <c r="M3" s="12"/>
      <c r="N3" s="12"/>
      <c r="O3" s="12"/>
      <c r="P3" s="12"/>
      <c r="Q3" s="375" t="s">
        <v>3</v>
      </c>
      <c r="R3" s="375"/>
      <c r="S3" s="377"/>
      <c r="T3" s="377"/>
      <c r="U3" s="377"/>
      <c r="V3" s="377"/>
      <c r="W3" s="377"/>
      <c r="X3" s="377"/>
      <c r="Y3" s="377"/>
      <c r="Z3" s="15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/>
      <c r="AL3" s="11"/>
      <c r="AM3" s="11"/>
      <c r="AN3" s="11"/>
      <c r="AO3" s="11"/>
      <c r="AP3" s="11"/>
      <c r="AQ3" s="11"/>
      <c r="AR3" s="12"/>
      <c r="AS3" s="12"/>
      <c r="AT3" s="12"/>
      <c r="AU3" s="12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4"/>
      <c r="BI3" s="14"/>
      <c r="BJ3" s="14"/>
      <c r="BK3" s="14"/>
      <c r="BL3" s="14"/>
      <c r="BM3" s="14"/>
      <c r="BN3" s="14"/>
      <c r="BO3" s="14"/>
      <c r="BP3" s="14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</row>
    <row r="4" spans="1:83" ht="12.75" customHeight="1">
      <c r="A4" s="16"/>
      <c r="B4" s="14"/>
      <c r="C4" s="10"/>
      <c r="D4" s="10"/>
      <c r="E4" s="10"/>
      <c r="F4" s="10"/>
      <c r="G4" s="376" t="s">
        <v>4</v>
      </c>
      <c r="H4" s="376"/>
      <c r="I4" s="376"/>
      <c r="J4" s="376"/>
      <c r="K4" s="376"/>
      <c r="L4" s="12"/>
      <c r="M4" s="12"/>
      <c r="N4" s="12"/>
      <c r="O4" s="12"/>
      <c r="P4" s="12"/>
      <c r="Q4" s="12"/>
      <c r="R4" s="11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2"/>
      <c r="AS4" s="12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4"/>
      <c r="BI4" s="14"/>
      <c r="BJ4" s="14"/>
      <c r="BK4" s="14"/>
      <c r="BL4" s="14"/>
      <c r="BM4" s="14"/>
      <c r="BN4" s="14"/>
      <c r="BO4" s="14"/>
      <c r="BP4" s="14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s="26" customFormat="1" ht="126.75" customHeight="1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20" t="s">
        <v>22</v>
      </c>
      <c r="S5" s="20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29</v>
      </c>
      <c r="Z5" s="17" t="s">
        <v>30</v>
      </c>
      <c r="AA5" s="17" t="s">
        <v>31</v>
      </c>
      <c r="AB5" s="17" t="s">
        <v>32</v>
      </c>
      <c r="AC5" s="17" t="s">
        <v>33</v>
      </c>
      <c r="AD5" s="17" t="s">
        <v>34</v>
      </c>
      <c r="AE5" s="17" t="s">
        <v>35</v>
      </c>
      <c r="AF5" s="17" t="s">
        <v>36</v>
      </c>
      <c r="AG5" s="17" t="s">
        <v>37</v>
      </c>
      <c r="AH5" s="17" t="s">
        <v>38</v>
      </c>
      <c r="AI5" s="17" t="s">
        <v>39</v>
      </c>
      <c r="AJ5" s="17" t="s">
        <v>40</v>
      </c>
      <c r="AK5" s="21" t="s">
        <v>41</v>
      </c>
      <c r="AL5" s="17" t="s">
        <v>42</v>
      </c>
      <c r="AM5" s="22" t="s">
        <v>43</v>
      </c>
      <c r="AN5" s="23" t="s">
        <v>44</v>
      </c>
      <c r="AO5" s="23" t="s">
        <v>95</v>
      </c>
      <c r="AP5" s="23" t="s">
        <v>96</v>
      </c>
      <c r="AQ5" s="23" t="s">
        <v>97</v>
      </c>
      <c r="AR5" s="23" t="s">
        <v>45</v>
      </c>
      <c r="AS5" s="24" t="s">
        <v>46</v>
      </c>
      <c r="AT5" s="20" t="s">
        <v>47</v>
      </c>
      <c r="AU5" s="20" t="s">
        <v>48</v>
      </c>
      <c r="AV5" s="20" t="s">
        <v>49</v>
      </c>
      <c r="AW5" s="20" t="s">
        <v>50</v>
      </c>
      <c r="AX5" s="20" t="s">
        <v>51</v>
      </c>
      <c r="AY5" s="20" t="s">
        <v>52</v>
      </c>
      <c r="AZ5" s="20" t="s">
        <v>53</v>
      </c>
      <c r="BA5" s="20" t="s">
        <v>54</v>
      </c>
      <c r="BB5" s="20" t="s">
        <v>55</v>
      </c>
      <c r="BC5" s="20" t="s">
        <v>56</v>
      </c>
      <c r="BD5" s="20" t="s">
        <v>57</v>
      </c>
      <c r="BE5" s="20" t="s">
        <v>58</v>
      </c>
      <c r="BF5" s="20" t="s">
        <v>59</v>
      </c>
      <c r="BG5" s="20" t="s">
        <v>60</v>
      </c>
      <c r="BH5" s="18" t="s">
        <v>61</v>
      </c>
      <c r="BI5" s="18" t="s">
        <v>62</v>
      </c>
      <c r="BJ5" s="18" t="s">
        <v>63</v>
      </c>
      <c r="BK5" s="18" t="s">
        <v>64</v>
      </c>
      <c r="BL5" s="18" t="s">
        <v>65</v>
      </c>
      <c r="BM5" s="18" t="s">
        <v>66</v>
      </c>
      <c r="BN5" s="18" t="s">
        <v>67</v>
      </c>
      <c r="BO5" s="18" t="s">
        <v>68</v>
      </c>
      <c r="BP5" s="18" t="s">
        <v>69</v>
      </c>
      <c r="BQ5" s="21" t="s">
        <v>70</v>
      </c>
      <c r="BR5" s="21" t="s">
        <v>71</v>
      </c>
      <c r="BS5" s="21" t="s">
        <v>72</v>
      </c>
      <c r="BT5" s="21" t="s">
        <v>73</v>
      </c>
      <c r="BU5" s="25" t="s">
        <v>74</v>
      </c>
      <c r="BV5" s="21" t="s">
        <v>75</v>
      </c>
      <c r="BW5" s="21" t="s">
        <v>76</v>
      </c>
      <c r="BX5" s="21" t="s">
        <v>77</v>
      </c>
      <c r="BY5" s="21" t="s">
        <v>78</v>
      </c>
      <c r="BZ5" s="25" t="s">
        <v>79</v>
      </c>
      <c r="CA5" s="214" t="s">
        <v>91</v>
      </c>
      <c r="CB5" s="214" t="s">
        <v>92</v>
      </c>
      <c r="CC5" s="214" t="s">
        <v>93</v>
      </c>
      <c r="CD5" s="214" t="s">
        <v>94</v>
      </c>
      <c r="CE5" s="25" t="s">
        <v>90</v>
      </c>
    </row>
    <row r="6" spans="1:83" s="33" customFormat="1" ht="13.5" customHeight="1">
      <c r="A6" s="27">
        <v>1</v>
      </c>
      <c r="B6" s="278">
        <v>1</v>
      </c>
      <c r="C6" s="261"/>
      <c r="D6" s="242"/>
      <c r="E6" s="242"/>
      <c r="F6" s="243"/>
      <c r="G6" s="381"/>
      <c r="H6" s="28">
        <f>COUNT(L6:AR6,AT6:BT6,BV6:BX6)</f>
        <v>0</v>
      </c>
      <c r="I6" s="29"/>
      <c r="J6" s="29"/>
      <c r="K6" s="30"/>
      <c r="L6" s="293"/>
      <c r="M6" s="282"/>
      <c r="N6" s="282"/>
      <c r="O6" s="282"/>
      <c r="P6" s="282"/>
      <c r="Q6" s="282"/>
      <c r="R6" s="282"/>
      <c r="S6" s="282"/>
      <c r="T6" s="282"/>
      <c r="U6" s="215"/>
      <c r="V6" s="215"/>
      <c r="W6" s="215"/>
      <c r="X6" s="282"/>
      <c r="Y6" s="282"/>
      <c r="Z6" s="282"/>
      <c r="AA6" s="282"/>
      <c r="AB6" s="282"/>
      <c r="AC6" s="282"/>
      <c r="AD6" s="282"/>
      <c r="AE6" s="282"/>
      <c r="AF6" s="282"/>
      <c r="AG6" s="281"/>
      <c r="AH6" s="281"/>
      <c r="AI6" s="282"/>
      <c r="AJ6" s="282"/>
      <c r="AK6" s="282"/>
      <c r="AL6" s="282"/>
      <c r="AM6" s="282"/>
      <c r="AN6" s="282"/>
      <c r="AO6" s="294"/>
      <c r="AP6" s="294"/>
      <c r="AQ6" s="294"/>
      <c r="AR6" s="294"/>
      <c r="AS6" s="31">
        <f aca="true" t="shared" si="0" ref="AS6:AS69">COUNT(L6:AR6)</f>
        <v>0</v>
      </c>
      <c r="AT6" s="293"/>
      <c r="AU6" s="282"/>
      <c r="AV6" s="282"/>
      <c r="AW6" s="282"/>
      <c r="AX6" s="282"/>
      <c r="AY6" s="282"/>
      <c r="AZ6" s="282"/>
      <c r="BA6" s="282"/>
      <c r="BB6" s="282"/>
      <c r="BC6" s="215"/>
      <c r="BD6" s="282"/>
      <c r="BE6" s="282"/>
      <c r="BF6" s="282"/>
      <c r="BG6" s="282"/>
      <c r="BH6" s="282"/>
      <c r="BI6" s="282"/>
      <c r="BJ6" s="281"/>
      <c r="BK6" s="282"/>
      <c r="BL6" s="282"/>
      <c r="BM6" s="282"/>
      <c r="BN6" s="282"/>
      <c r="BO6" s="282"/>
      <c r="BP6" s="282"/>
      <c r="BQ6" s="282"/>
      <c r="BR6" s="282"/>
      <c r="BS6" s="282"/>
      <c r="BT6" s="294"/>
      <c r="BU6" s="31">
        <f aca="true" t="shared" si="1" ref="BU6:BU69">COUNT(AT6:BT6)</f>
        <v>0</v>
      </c>
      <c r="BV6" s="308"/>
      <c r="BW6" s="309"/>
      <c r="BX6" s="309"/>
      <c r="BY6" s="310"/>
      <c r="BZ6" s="32">
        <f>COUNT(BV6:BY6)</f>
        <v>0</v>
      </c>
      <c r="CA6" s="308"/>
      <c r="CB6" s="309"/>
      <c r="CC6" s="309"/>
      <c r="CD6" s="310"/>
      <c r="CE6" s="32">
        <f>COUNT(CA6:CD6)</f>
        <v>0</v>
      </c>
    </row>
    <row r="7" spans="1:83" s="33" customFormat="1" ht="13.5" customHeight="1">
      <c r="A7" s="34">
        <v>1</v>
      </c>
      <c r="B7" s="279">
        <v>2</v>
      </c>
      <c r="C7" s="262"/>
      <c r="D7" s="242"/>
      <c r="E7" s="242"/>
      <c r="F7" s="243"/>
      <c r="G7" s="381"/>
      <c r="H7" s="36">
        <f>COUNT(L7:AR7,AT7:BT7,BV7:BX7)</f>
        <v>0</v>
      </c>
      <c r="I7" s="37"/>
      <c r="J7" s="37"/>
      <c r="K7" s="38"/>
      <c r="L7" s="224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83"/>
      <c r="AH7" s="283"/>
      <c r="AI7" s="222"/>
      <c r="AJ7" s="222"/>
      <c r="AK7" s="222"/>
      <c r="AL7" s="222"/>
      <c r="AM7" s="222"/>
      <c r="AN7" s="222"/>
      <c r="AO7" s="225"/>
      <c r="AP7" s="225"/>
      <c r="AQ7" s="225"/>
      <c r="AR7" s="225"/>
      <c r="AS7" s="40">
        <f t="shared" si="0"/>
        <v>0</v>
      </c>
      <c r="AT7" s="224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83"/>
      <c r="BK7" s="222"/>
      <c r="BL7" s="222"/>
      <c r="BM7" s="222"/>
      <c r="BN7" s="222"/>
      <c r="BO7" s="222"/>
      <c r="BP7" s="222"/>
      <c r="BQ7" s="222"/>
      <c r="BR7" s="222"/>
      <c r="BS7" s="222"/>
      <c r="BT7" s="225"/>
      <c r="BU7" s="40">
        <f t="shared" si="1"/>
        <v>0</v>
      </c>
      <c r="BV7" s="311"/>
      <c r="BW7" s="312"/>
      <c r="BX7" s="312"/>
      <c r="BY7" s="313"/>
      <c r="BZ7" s="41">
        <f aca="true" t="shared" si="2" ref="BZ7:BZ70">COUNT(BV7:BY7)</f>
        <v>0</v>
      </c>
      <c r="CA7" s="311"/>
      <c r="CB7" s="312"/>
      <c r="CC7" s="312"/>
      <c r="CD7" s="313"/>
      <c r="CE7" s="41">
        <f aca="true" t="shared" si="3" ref="CE7:CE70">COUNT(CA7:CD7)</f>
        <v>0</v>
      </c>
    </row>
    <row r="8" spans="1:83" s="33" customFormat="1" ht="13.5" customHeight="1">
      <c r="A8" s="34">
        <v>1</v>
      </c>
      <c r="B8" s="279">
        <v>3</v>
      </c>
      <c r="C8" s="263"/>
      <c r="D8" s="244"/>
      <c r="E8" s="244"/>
      <c r="F8" s="243"/>
      <c r="G8" s="381"/>
      <c r="H8" s="36">
        <f aca="true" t="shared" si="4" ref="H8:H71">COUNT(L8:AR8,AT8:BT8,BV8:BX8)</f>
        <v>0</v>
      </c>
      <c r="I8" s="37"/>
      <c r="J8" s="37"/>
      <c r="K8" s="38"/>
      <c r="L8" s="224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83"/>
      <c r="AH8" s="283"/>
      <c r="AI8" s="222"/>
      <c r="AJ8" s="222"/>
      <c r="AK8" s="222"/>
      <c r="AL8" s="222"/>
      <c r="AM8" s="222"/>
      <c r="AN8" s="222"/>
      <c r="AO8" s="225"/>
      <c r="AP8" s="225"/>
      <c r="AQ8" s="225"/>
      <c r="AR8" s="225"/>
      <c r="AS8" s="40">
        <f t="shared" si="0"/>
        <v>0</v>
      </c>
      <c r="AT8" s="224"/>
      <c r="AU8" s="222"/>
      <c r="AV8" s="222"/>
      <c r="AW8" s="222"/>
      <c r="AX8" s="222"/>
      <c r="AY8" s="222"/>
      <c r="AZ8" s="222"/>
      <c r="BA8" s="222"/>
      <c r="BB8" s="222"/>
      <c r="BC8" s="217"/>
      <c r="BD8" s="222"/>
      <c r="BE8" s="222"/>
      <c r="BF8" s="222"/>
      <c r="BG8" s="222"/>
      <c r="BH8" s="222"/>
      <c r="BI8" s="222"/>
      <c r="BJ8" s="283"/>
      <c r="BK8" s="222"/>
      <c r="BL8" s="222"/>
      <c r="BM8" s="222"/>
      <c r="BN8" s="222"/>
      <c r="BO8" s="222"/>
      <c r="BP8" s="222"/>
      <c r="BQ8" s="222"/>
      <c r="BR8" s="222"/>
      <c r="BS8" s="222"/>
      <c r="BT8" s="225"/>
      <c r="BU8" s="40">
        <f t="shared" si="1"/>
        <v>0</v>
      </c>
      <c r="BV8" s="311"/>
      <c r="BW8" s="312"/>
      <c r="BX8" s="312"/>
      <c r="BY8" s="313"/>
      <c r="BZ8" s="41">
        <f t="shared" si="2"/>
        <v>0</v>
      </c>
      <c r="CA8" s="311"/>
      <c r="CB8" s="312"/>
      <c r="CC8" s="312"/>
      <c r="CD8" s="313"/>
      <c r="CE8" s="41">
        <f t="shared" si="3"/>
        <v>0</v>
      </c>
    </row>
    <row r="9" spans="1:83" s="33" customFormat="1" ht="13.5" customHeight="1">
      <c r="A9" s="34">
        <v>1</v>
      </c>
      <c r="B9" s="279">
        <v>4</v>
      </c>
      <c r="C9" s="261"/>
      <c r="D9" s="242"/>
      <c r="E9" s="242"/>
      <c r="F9" s="243"/>
      <c r="G9" s="381"/>
      <c r="H9" s="36">
        <f t="shared" si="4"/>
        <v>0</v>
      </c>
      <c r="I9" s="37"/>
      <c r="J9" s="37"/>
      <c r="K9" s="38"/>
      <c r="L9" s="224"/>
      <c r="M9" s="222"/>
      <c r="N9" s="222"/>
      <c r="O9" s="222"/>
      <c r="P9" s="222"/>
      <c r="Q9" s="222"/>
      <c r="R9" s="222"/>
      <c r="S9" s="222"/>
      <c r="T9" s="222"/>
      <c r="U9" s="217"/>
      <c r="V9" s="217"/>
      <c r="W9" s="217"/>
      <c r="X9" s="222"/>
      <c r="Y9" s="222"/>
      <c r="Z9" s="222"/>
      <c r="AA9" s="222"/>
      <c r="AB9" s="222"/>
      <c r="AC9" s="222"/>
      <c r="AD9" s="222"/>
      <c r="AE9" s="222"/>
      <c r="AF9" s="222"/>
      <c r="AG9" s="283"/>
      <c r="AH9" s="283"/>
      <c r="AI9" s="222"/>
      <c r="AJ9" s="222"/>
      <c r="AK9" s="222"/>
      <c r="AL9" s="222"/>
      <c r="AM9" s="222"/>
      <c r="AN9" s="222"/>
      <c r="AO9" s="225"/>
      <c r="AP9" s="225"/>
      <c r="AQ9" s="225"/>
      <c r="AR9" s="225"/>
      <c r="AS9" s="40">
        <f t="shared" si="0"/>
        <v>0</v>
      </c>
      <c r="AT9" s="224"/>
      <c r="AU9" s="222"/>
      <c r="AV9" s="222"/>
      <c r="AW9" s="222"/>
      <c r="AX9" s="222"/>
      <c r="AY9" s="222"/>
      <c r="AZ9" s="222"/>
      <c r="BA9" s="222"/>
      <c r="BB9" s="222"/>
      <c r="BC9" s="217"/>
      <c r="BD9" s="222"/>
      <c r="BE9" s="222"/>
      <c r="BF9" s="222"/>
      <c r="BG9" s="222"/>
      <c r="BH9" s="222"/>
      <c r="BI9" s="222"/>
      <c r="BJ9" s="283"/>
      <c r="BK9" s="222"/>
      <c r="BL9" s="222"/>
      <c r="BM9" s="222"/>
      <c r="BN9" s="222"/>
      <c r="BO9" s="222"/>
      <c r="BP9" s="222"/>
      <c r="BQ9" s="222"/>
      <c r="BR9" s="222"/>
      <c r="BS9" s="222"/>
      <c r="BT9" s="225"/>
      <c r="BU9" s="40">
        <f t="shared" si="1"/>
        <v>0</v>
      </c>
      <c r="BV9" s="311"/>
      <c r="BW9" s="312"/>
      <c r="BX9" s="312"/>
      <c r="BY9" s="313"/>
      <c r="BZ9" s="41">
        <f t="shared" si="2"/>
        <v>0</v>
      </c>
      <c r="CA9" s="311"/>
      <c r="CB9" s="312"/>
      <c r="CC9" s="312"/>
      <c r="CD9" s="313"/>
      <c r="CE9" s="41">
        <f t="shared" si="3"/>
        <v>0</v>
      </c>
    </row>
    <row r="10" spans="1:83" s="33" customFormat="1" ht="13.5" customHeight="1">
      <c r="A10" s="34">
        <v>1</v>
      </c>
      <c r="B10" s="279">
        <v>5</v>
      </c>
      <c r="C10" s="262"/>
      <c r="D10" s="242"/>
      <c r="E10" s="242"/>
      <c r="F10" s="243"/>
      <c r="G10" s="381"/>
      <c r="H10" s="36">
        <f t="shared" si="4"/>
        <v>0</v>
      </c>
      <c r="I10" s="37"/>
      <c r="J10" s="37"/>
      <c r="K10" s="38"/>
      <c r="L10" s="224"/>
      <c r="M10" s="222"/>
      <c r="N10" s="222"/>
      <c r="O10" s="222"/>
      <c r="P10" s="222"/>
      <c r="Q10" s="222"/>
      <c r="R10" s="222"/>
      <c r="S10" s="222"/>
      <c r="T10" s="222"/>
      <c r="U10" s="217"/>
      <c r="V10" s="217"/>
      <c r="W10" s="217"/>
      <c r="X10" s="222"/>
      <c r="Y10" s="222"/>
      <c r="Z10" s="222"/>
      <c r="AA10" s="222"/>
      <c r="AB10" s="222"/>
      <c r="AC10" s="222"/>
      <c r="AD10" s="222"/>
      <c r="AE10" s="222"/>
      <c r="AF10" s="222"/>
      <c r="AG10" s="283"/>
      <c r="AH10" s="283"/>
      <c r="AI10" s="222"/>
      <c r="AJ10" s="222"/>
      <c r="AK10" s="222"/>
      <c r="AL10" s="222"/>
      <c r="AM10" s="222"/>
      <c r="AN10" s="222"/>
      <c r="AO10" s="225"/>
      <c r="AP10" s="225"/>
      <c r="AQ10" s="225"/>
      <c r="AR10" s="225"/>
      <c r="AS10" s="40">
        <f t="shared" si="0"/>
        <v>0</v>
      </c>
      <c r="AT10" s="224"/>
      <c r="AU10" s="222"/>
      <c r="AV10" s="222"/>
      <c r="AW10" s="222"/>
      <c r="AX10" s="222"/>
      <c r="AY10" s="222"/>
      <c r="AZ10" s="222"/>
      <c r="BA10" s="222"/>
      <c r="BB10" s="222"/>
      <c r="BC10" s="217"/>
      <c r="BD10" s="222"/>
      <c r="BE10" s="222"/>
      <c r="BF10" s="222"/>
      <c r="BG10" s="222"/>
      <c r="BH10" s="222"/>
      <c r="BI10" s="222"/>
      <c r="BJ10" s="283"/>
      <c r="BK10" s="222"/>
      <c r="BL10" s="222"/>
      <c r="BM10" s="222"/>
      <c r="BN10" s="222"/>
      <c r="BO10" s="222"/>
      <c r="BP10" s="222"/>
      <c r="BQ10" s="222"/>
      <c r="BR10" s="222"/>
      <c r="BS10" s="222"/>
      <c r="BT10" s="225"/>
      <c r="BU10" s="40">
        <f t="shared" si="1"/>
        <v>0</v>
      </c>
      <c r="BV10" s="311"/>
      <c r="BW10" s="312"/>
      <c r="BX10" s="312"/>
      <c r="BY10" s="313"/>
      <c r="BZ10" s="41">
        <f t="shared" si="2"/>
        <v>0</v>
      </c>
      <c r="CA10" s="311"/>
      <c r="CB10" s="312"/>
      <c r="CC10" s="312"/>
      <c r="CD10" s="313"/>
      <c r="CE10" s="41">
        <f t="shared" si="3"/>
        <v>0</v>
      </c>
    </row>
    <row r="11" spans="1:83" s="33" customFormat="1" ht="13.5" customHeight="1">
      <c r="A11" s="34">
        <v>1</v>
      </c>
      <c r="B11" s="279">
        <v>6</v>
      </c>
      <c r="C11" s="261"/>
      <c r="D11" s="242"/>
      <c r="E11" s="242"/>
      <c r="F11" s="243"/>
      <c r="G11" s="381"/>
      <c r="H11" s="36">
        <f t="shared" si="4"/>
        <v>0</v>
      </c>
      <c r="I11" s="37"/>
      <c r="J11" s="37"/>
      <c r="K11" s="38"/>
      <c r="L11" s="224"/>
      <c r="M11" s="222"/>
      <c r="N11" s="222"/>
      <c r="O11" s="222"/>
      <c r="P11" s="222"/>
      <c r="Q11" s="222"/>
      <c r="R11" s="222"/>
      <c r="S11" s="222"/>
      <c r="T11" s="222"/>
      <c r="U11" s="217"/>
      <c r="V11" s="217"/>
      <c r="W11" s="217"/>
      <c r="X11" s="222"/>
      <c r="Y11" s="222"/>
      <c r="Z11" s="222"/>
      <c r="AA11" s="222"/>
      <c r="AB11" s="222"/>
      <c r="AC11" s="222"/>
      <c r="AD11" s="222"/>
      <c r="AE11" s="222"/>
      <c r="AF11" s="222"/>
      <c r="AG11" s="283"/>
      <c r="AH11" s="283"/>
      <c r="AI11" s="222"/>
      <c r="AJ11" s="222"/>
      <c r="AK11" s="222"/>
      <c r="AL11" s="222"/>
      <c r="AM11" s="222"/>
      <c r="AN11" s="222"/>
      <c r="AO11" s="225"/>
      <c r="AP11" s="225"/>
      <c r="AQ11" s="225"/>
      <c r="AR11" s="225"/>
      <c r="AS11" s="40">
        <f t="shared" si="0"/>
        <v>0</v>
      </c>
      <c r="AT11" s="224"/>
      <c r="AU11" s="222"/>
      <c r="AV11" s="222"/>
      <c r="AW11" s="222"/>
      <c r="AX11" s="222"/>
      <c r="AY11" s="222"/>
      <c r="AZ11" s="222"/>
      <c r="BA11" s="222"/>
      <c r="BB11" s="222"/>
      <c r="BC11" s="217"/>
      <c r="BD11" s="222"/>
      <c r="BE11" s="222"/>
      <c r="BF11" s="222"/>
      <c r="BG11" s="222"/>
      <c r="BH11" s="222"/>
      <c r="BI11" s="222"/>
      <c r="BJ11" s="283"/>
      <c r="BK11" s="222"/>
      <c r="BL11" s="222"/>
      <c r="BM11" s="222"/>
      <c r="BN11" s="222"/>
      <c r="BO11" s="222"/>
      <c r="BP11" s="222"/>
      <c r="BQ11" s="222"/>
      <c r="BR11" s="222"/>
      <c r="BS11" s="222"/>
      <c r="BT11" s="225"/>
      <c r="BU11" s="40">
        <f t="shared" si="1"/>
        <v>0</v>
      </c>
      <c r="BV11" s="311"/>
      <c r="BW11" s="312"/>
      <c r="BX11" s="312"/>
      <c r="BY11" s="313"/>
      <c r="BZ11" s="41">
        <f t="shared" si="2"/>
        <v>0</v>
      </c>
      <c r="CA11" s="311"/>
      <c r="CB11" s="312"/>
      <c r="CC11" s="312"/>
      <c r="CD11" s="313"/>
      <c r="CE11" s="41">
        <f t="shared" si="3"/>
        <v>0</v>
      </c>
    </row>
    <row r="12" spans="1:83" s="33" customFormat="1" ht="13.5" customHeight="1">
      <c r="A12" s="34">
        <v>1</v>
      </c>
      <c r="B12" s="279">
        <v>7</v>
      </c>
      <c r="C12" s="262"/>
      <c r="D12" s="242"/>
      <c r="E12" s="242"/>
      <c r="F12" s="243"/>
      <c r="G12" s="381"/>
      <c r="H12" s="36">
        <f t="shared" si="4"/>
        <v>0</v>
      </c>
      <c r="I12" s="37"/>
      <c r="J12" s="37"/>
      <c r="K12" s="38"/>
      <c r="L12" s="224"/>
      <c r="M12" s="222"/>
      <c r="N12" s="222"/>
      <c r="O12" s="222"/>
      <c r="P12" s="222"/>
      <c r="Q12" s="222"/>
      <c r="R12" s="222"/>
      <c r="S12" s="222"/>
      <c r="T12" s="222"/>
      <c r="U12" s="217"/>
      <c r="V12" s="217"/>
      <c r="W12" s="217"/>
      <c r="X12" s="222"/>
      <c r="Y12" s="222"/>
      <c r="Z12" s="222"/>
      <c r="AA12" s="222"/>
      <c r="AB12" s="222"/>
      <c r="AC12" s="222"/>
      <c r="AD12" s="222"/>
      <c r="AE12" s="222"/>
      <c r="AF12" s="222"/>
      <c r="AG12" s="283"/>
      <c r="AH12" s="283"/>
      <c r="AI12" s="222"/>
      <c r="AJ12" s="222"/>
      <c r="AK12" s="222"/>
      <c r="AL12" s="222"/>
      <c r="AM12" s="222"/>
      <c r="AN12" s="222"/>
      <c r="AO12" s="225"/>
      <c r="AP12" s="225"/>
      <c r="AQ12" s="225"/>
      <c r="AR12" s="225"/>
      <c r="AS12" s="40">
        <f t="shared" si="0"/>
        <v>0</v>
      </c>
      <c r="AT12" s="224"/>
      <c r="AU12" s="222"/>
      <c r="AV12" s="222"/>
      <c r="AW12" s="222"/>
      <c r="AX12" s="222"/>
      <c r="AY12" s="222"/>
      <c r="AZ12" s="222"/>
      <c r="BA12" s="222"/>
      <c r="BB12" s="222"/>
      <c r="BC12" s="217"/>
      <c r="BD12" s="222"/>
      <c r="BE12" s="222"/>
      <c r="BF12" s="222"/>
      <c r="BG12" s="222"/>
      <c r="BH12" s="222"/>
      <c r="BI12" s="222"/>
      <c r="BJ12" s="283"/>
      <c r="BK12" s="222"/>
      <c r="BL12" s="222"/>
      <c r="BM12" s="222"/>
      <c r="BN12" s="222"/>
      <c r="BO12" s="222"/>
      <c r="BP12" s="222"/>
      <c r="BQ12" s="222"/>
      <c r="BR12" s="222"/>
      <c r="BS12" s="222"/>
      <c r="BT12" s="225"/>
      <c r="BU12" s="40">
        <f t="shared" si="1"/>
        <v>0</v>
      </c>
      <c r="BV12" s="311"/>
      <c r="BW12" s="312"/>
      <c r="BX12" s="312"/>
      <c r="BY12" s="313"/>
      <c r="BZ12" s="41">
        <f t="shared" si="2"/>
        <v>0</v>
      </c>
      <c r="CA12" s="311"/>
      <c r="CB12" s="312"/>
      <c r="CC12" s="312"/>
      <c r="CD12" s="313"/>
      <c r="CE12" s="41">
        <f t="shared" si="3"/>
        <v>0</v>
      </c>
    </row>
    <row r="13" spans="1:83" s="33" customFormat="1" ht="13.5" customHeight="1">
      <c r="A13" s="34">
        <v>1</v>
      </c>
      <c r="B13" s="279">
        <v>8</v>
      </c>
      <c r="C13" s="262"/>
      <c r="D13" s="242"/>
      <c r="E13" s="242"/>
      <c r="F13" s="243"/>
      <c r="G13" s="381"/>
      <c r="H13" s="36">
        <f t="shared" si="4"/>
        <v>0</v>
      </c>
      <c r="I13" s="37"/>
      <c r="J13" s="37"/>
      <c r="K13" s="38"/>
      <c r="L13" s="224"/>
      <c r="M13" s="222"/>
      <c r="N13" s="222"/>
      <c r="O13" s="222"/>
      <c r="P13" s="222"/>
      <c r="Q13" s="222"/>
      <c r="R13" s="222"/>
      <c r="S13" s="222"/>
      <c r="T13" s="222"/>
      <c r="U13" s="217"/>
      <c r="V13" s="217"/>
      <c r="W13" s="217"/>
      <c r="X13" s="222"/>
      <c r="Y13" s="222"/>
      <c r="Z13" s="222"/>
      <c r="AA13" s="222"/>
      <c r="AB13" s="222"/>
      <c r="AC13" s="222"/>
      <c r="AD13" s="222"/>
      <c r="AE13" s="222"/>
      <c r="AF13" s="222"/>
      <c r="AG13" s="283"/>
      <c r="AH13" s="283"/>
      <c r="AI13" s="222"/>
      <c r="AJ13" s="222"/>
      <c r="AK13" s="222"/>
      <c r="AL13" s="222"/>
      <c r="AM13" s="222"/>
      <c r="AN13" s="222"/>
      <c r="AO13" s="225"/>
      <c r="AP13" s="225"/>
      <c r="AQ13" s="225"/>
      <c r="AR13" s="225"/>
      <c r="AS13" s="40">
        <f t="shared" si="0"/>
        <v>0</v>
      </c>
      <c r="AT13" s="224"/>
      <c r="AU13" s="222"/>
      <c r="AV13" s="222"/>
      <c r="AW13" s="222"/>
      <c r="AX13" s="222"/>
      <c r="AY13" s="222"/>
      <c r="AZ13" s="222"/>
      <c r="BA13" s="222"/>
      <c r="BB13" s="222"/>
      <c r="BC13" s="217"/>
      <c r="BD13" s="222"/>
      <c r="BE13" s="222"/>
      <c r="BF13" s="222"/>
      <c r="BG13" s="222"/>
      <c r="BH13" s="222"/>
      <c r="BI13" s="222"/>
      <c r="BJ13" s="283"/>
      <c r="BK13" s="222"/>
      <c r="BL13" s="222"/>
      <c r="BM13" s="222"/>
      <c r="BN13" s="222"/>
      <c r="BO13" s="222"/>
      <c r="BP13" s="222"/>
      <c r="BQ13" s="222"/>
      <c r="BR13" s="222"/>
      <c r="BS13" s="222"/>
      <c r="BT13" s="225"/>
      <c r="BU13" s="40">
        <f t="shared" si="1"/>
        <v>0</v>
      </c>
      <c r="BV13" s="311"/>
      <c r="BW13" s="312"/>
      <c r="BX13" s="312"/>
      <c r="BY13" s="313"/>
      <c r="BZ13" s="41">
        <f t="shared" si="2"/>
        <v>0</v>
      </c>
      <c r="CA13" s="311"/>
      <c r="CB13" s="312"/>
      <c r="CC13" s="312"/>
      <c r="CD13" s="313"/>
      <c r="CE13" s="41">
        <f t="shared" si="3"/>
        <v>0</v>
      </c>
    </row>
    <row r="14" spans="1:83" s="33" customFormat="1" ht="13.5" customHeight="1">
      <c r="A14" s="34">
        <v>1</v>
      </c>
      <c r="B14" s="279">
        <v>9</v>
      </c>
      <c r="C14" s="262"/>
      <c r="D14" s="242"/>
      <c r="E14" s="242"/>
      <c r="F14" s="243"/>
      <c r="G14" s="381"/>
      <c r="H14" s="36">
        <f t="shared" si="4"/>
        <v>0</v>
      </c>
      <c r="I14" s="37"/>
      <c r="J14" s="37"/>
      <c r="K14" s="38"/>
      <c r="L14" s="224"/>
      <c r="M14" s="222"/>
      <c r="N14" s="222"/>
      <c r="O14" s="222"/>
      <c r="P14" s="222"/>
      <c r="Q14" s="222"/>
      <c r="R14" s="222"/>
      <c r="S14" s="222"/>
      <c r="T14" s="222"/>
      <c r="U14" s="217"/>
      <c r="V14" s="217"/>
      <c r="W14" s="217"/>
      <c r="X14" s="222"/>
      <c r="Y14" s="222"/>
      <c r="Z14" s="222"/>
      <c r="AA14" s="222"/>
      <c r="AB14" s="222"/>
      <c r="AC14" s="222"/>
      <c r="AD14" s="222"/>
      <c r="AE14" s="222"/>
      <c r="AF14" s="222"/>
      <c r="AG14" s="283"/>
      <c r="AH14" s="283"/>
      <c r="AI14" s="222"/>
      <c r="AJ14" s="222"/>
      <c r="AK14" s="222"/>
      <c r="AL14" s="222"/>
      <c r="AM14" s="222"/>
      <c r="AN14" s="222"/>
      <c r="AO14" s="225"/>
      <c r="AP14" s="225"/>
      <c r="AQ14" s="225"/>
      <c r="AR14" s="225"/>
      <c r="AS14" s="40">
        <f t="shared" si="0"/>
        <v>0</v>
      </c>
      <c r="AT14" s="224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83"/>
      <c r="BK14" s="222"/>
      <c r="BL14" s="222"/>
      <c r="BM14" s="222"/>
      <c r="BN14" s="222"/>
      <c r="BO14" s="222"/>
      <c r="BP14" s="222"/>
      <c r="BQ14" s="222"/>
      <c r="BR14" s="222"/>
      <c r="BS14" s="222"/>
      <c r="BT14" s="225"/>
      <c r="BU14" s="40">
        <f t="shared" si="1"/>
        <v>0</v>
      </c>
      <c r="BV14" s="311"/>
      <c r="BW14" s="312"/>
      <c r="BX14" s="312"/>
      <c r="BY14" s="313"/>
      <c r="BZ14" s="41">
        <f t="shared" si="2"/>
        <v>0</v>
      </c>
      <c r="CA14" s="311"/>
      <c r="CB14" s="312"/>
      <c r="CC14" s="312"/>
      <c r="CD14" s="313"/>
      <c r="CE14" s="41">
        <f t="shared" si="3"/>
        <v>0</v>
      </c>
    </row>
    <row r="15" spans="1:83" s="33" customFormat="1" ht="13.5" customHeight="1">
      <c r="A15" s="34">
        <v>1</v>
      </c>
      <c r="B15" s="279">
        <v>10</v>
      </c>
      <c r="C15" s="264"/>
      <c r="D15" s="242"/>
      <c r="E15" s="242"/>
      <c r="F15" s="245"/>
      <c r="G15" s="381"/>
      <c r="H15" s="36">
        <f t="shared" si="4"/>
        <v>0</v>
      </c>
      <c r="I15" s="37"/>
      <c r="J15" s="37"/>
      <c r="K15" s="38"/>
      <c r="L15" s="224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83"/>
      <c r="AH15" s="283"/>
      <c r="AI15" s="222"/>
      <c r="AJ15" s="222"/>
      <c r="AK15" s="222"/>
      <c r="AL15" s="222"/>
      <c r="AM15" s="222"/>
      <c r="AN15" s="222"/>
      <c r="AO15" s="225"/>
      <c r="AP15" s="225"/>
      <c r="AQ15" s="225"/>
      <c r="AR15" s="225"/>
      <c r="AS15" s="40">
        <f t="shared" si="0"/>
        <v>0</v>
      </c>
      <c r="AT15" s="224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83"/>
      <c r="BK15" s="222"/>
      <c r="BL15" s="222"/>
      <c r="BM15" s="222"/>
      <c r="BN15" s="222"/>
      <c r="BO15" s="222"/>
      <c r="BP15" s="222"/>
      <c r="BQ15" s="222"/>
      <c r="BR15" s="222"/>
      <c r="BS15" s="222"/>
      <c r="BT15" s="225"/>
      <c r="BU15" s="40">
        <f t="shared" si="1"/>
        <v>0</v>
      </c>
      <c r="BV15" s="311"/>
      <c r="BW15" s="312"/>
      <c r="BX15" s="312"/>
      <c r="BY15" s="313"/>
      <c r="BZ15" s="41">
        <f t="shared" si="2"/>
        <v>0</v>
      </c>
      <c r="CA15" s="311"/>
      <c r="CB15" s="312"/>
      <c r="CC15" s="312"/>
      <c r="CD15" s="313"/>
      <c r="CE15" s="41">
        <f t="shared" si="3"/>
        <v>0</v>
      </c>
    </row>
    <row r="16" spans="1:83" s="33" customFormat="1" ht="13.5" customHeight="1">
      <c r="A16" s="34">
        <v>1</v>
      </c>
      <c r="B16" s="279">
        <v>11</v>
      </c>
      <c r="C16" s="262"/>
      <c r="D16" s="242"/>
      <c r="E16" s="242"/>
      <c r="F16" s="243"/>
      <c r="G16" s="381"/>
      <c r="H16" s="36">
        <f t="shared" si="4"/>
        <v>0</v>
      </c>
      <c r="I16" s="37"/>
      <c r="J16" s="37"/>
      <c r="K16" s="38"/>
      <c r="L16" s="224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83"/>
      <c r="AH16" s="283"/>
      <c r="AI16" s="222"/>
      <c r="AJ16" s="222"/>
      <c r="AK16" s="222"/>
      <c r="AL16" s="222"/>
      <c r="AM16" s="222"/>
      <c r="AN16" s="222"/>
      <c r="AO16" s="225"/>
      <c r="AP16" s="225"/>
      <c r="AQ16" s="225"/>
      <c r="AR16" s="225"/>
      <c r="AS16" s="40">
        <f t="shared" si="0"/>
        <v>0</v>
      </c>
      <c r="AT16" s="224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83"/>
      <c r="BK16" s="222"/>
      <c r="BL16" s="222"/>
      <c r="BM16" s="222"/>
      <c r="BN16" s="222"/>
      <c r="BO16" s="222"/>
      <c r="BP16" s="222"/>
      <c r="BQ16" s="222"/>
      <c r="BR16" s="222"/>
      <c r="BS16" s="222"/>
      <c r="BT16" s="225"/>
      <c r="BU16" s="40">
        <f t="shared" si="1"/>
        <v>0</v>
      </c>
      <c r="BV16" s="311"/>
      <c r="BW16" s="312"/>
      <c r="BX16" s="312"/>
      <c r="BY16" s="313"/>
      <c r="BZ16" s="41">
        <f t="shared" si="2"/>
        <v>0</v>
      </c>
      <c r="CA16" s="311"/>
      <c r="CB16" s="312"/>
      <c r="CC16" s="312"/>
      <c r="CD16" s="313"/>
      <c r="CE16" s="41">
        <f t="shared" si="3"/>
        <v>0</v>
      </c>
    </row>
    <row r="17" spans="1:83" s="33" customFormat="1" ht="13.5" customHeight="1">
      <c r="A17" s="34">
        <v>1</v>
      </c>
      <c r="B17" s="279">
        <v>12</v>
      </c>
      <c r="C17" s="264"/>
      <c r="D17" s="242"/>
      <c r="E17" s="242"/>
      <c r="F17" s="243"/>
      <c r="G17" s="381"/>
      <c r="H17" s="36">
        <f t="shared" si="4"/>
        <v>0</v>
      </c>
      <c r="I17" s="37"/>
      <c r="J17" s="37"/>
      <c r="K17" s="38"/>
      <c r="L17" s="224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83"/>
      <c r="AH17" s="283"/>
      <c r="AI17" s="222"/>
      <c r="AJ17" s="222"/>
      <c r="AK17" s="222"/>
      <c r="AL17" s="222"/>
      <c r="AM17" s="222"/>
      <c r="AN17" s="222"/>
      <c r="AO17" s="225"/>
      <c r="AP17" s="225"/>
      <c r="AQ17" s="225"/>
      <c r="AR17" s="225"/>
      <c r="AS17" s="40">
        <f t="shared" si="0"/>
        <v>0</v>
      </c>
      <c r="AT17" s="224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83"/>
      <c r="BK17" s="222"/>
      <c r="BL17" s="222"/>
      <c r="BM17" s="222"/>
      <c r="BN17" s="222"/>
      <c r="BO17" s="222"/>
      <c r="BP17" s="222"/>
      <c r="BQ17" s="222"/>
      <c r="BR17" s="222"/>
      <c r="BS17" s="222"/>
      <c r="BT17" s="225"/>
      <c r="BU17" s="40">
        <f t="shared" si="1"/>
        <v>0</v>
      </c>
      <c r="BV17" s="311"/>
      <c r="BW17" s="312"/>
      <c r="BX17" s="312"/>
      <c r="BY17" s="313"/>
      <c r="BZ17" s="41">
        <f t="shared" si="2"/>
        <v>0</v>
      </c>
      <c r="CA17" s="311"/>
      <c r="CB17" s="312"/>
      <c r="CC17" s="312"/>
      <c r="CD17" s="313"/>
      <c r="CE17" s="41">
        <f t="shared" si="3"/>
        <v>0</v>
      </c>
    </row>
    <row r="18" spans="1:83" s="33" customFormat="1" ht="13.5" customHeight="1">
      <c r="A18" s="34">
        <v>1</v>
      </c>
      <c r="B18" s="279">
        <v>13</v>
      </c>
      <c r="C18" s="261"/>
      <c r="D18" s="242"/>
      <c r="E18" s="242"/>
      <c r="F18" s="243"/>
      <c r="G18" s="381"/>
      <c r="H18" s="36">
        <f t="shared" si="4"/>
        <v>0</v>
      </c>
      <c r="I18" s="37"/>
      <c r="J18" s="37"/>
      <c r="K18" s="38"/>
      <c r="L18" s="295"/>
      <c r="M18" s="283"/>
      <c r="N18" s="283"/>
      <c r="O18" s="283"/>
      <c r="P18" s="283"/>
      <c r="Q18" s="283"/>
      <c r="R18" s="283"/>
      <c r="S18" s="283"/>
      <c r="T18" s="283"/>
      <c r="U18" s="222"/>
      <c r="V18" s="222"/>
      <c r="W18" s="222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22"/>
      <c r="AJ18" s="222"/>
      <c r="AK18" s="283"/>
      <c r="AL18" s="283"/>
      <c r="AM18" s="283"/>
      <c r="AN18" s="283"/>
      <c r="AO18" s="287"/>
      <c r="AP18" s="287"/>
      <c r="AQ18" s="287"/>
      <c r="AR18" s="287"/>
      <c r="AS18" s="40">
        <f t="shared" si="0"/>
        <v>0</v>
      </c>
      <c r="AT18" s="295"/>
      <c r="AU18" s="283"/>
      <c r="AV18" s="283"/>
      <c r="AW18" s="283"/>
      <c r="AX18" s="283"/>
      <c r="AY18" s="283"/>
      <c r="AZ18" s="283"/>
      <c r="BA18" s="283"/>
      <c r="BB18" s="283"/>
      <c r="BC18" s="222"/>
      <c r="BD18" s="283"/>
      <c r="BE18" s="283"/>
      <c r="BF18" s="283"/>
      <c r="BG18" s="283"/>
      <c r="BH18" s="283"/>
      <c r="BI18" s="283"/>
      <c r="BJ18" s="283"/>
      <c r="BK18" s="222"/>
      <c r="BL18" s="222"/>
      <c r="BM18" s="283"/>
      <c r="BN18" s="283"/>
      <c r="BO18" s="283"/>
      <c r="BP18" s="283"/>
      <c r="BQ18" s="283"/>
      <c r="BR18" s="283"/>
      <c r="BS18" s="283"/>
      <c r="BT18" s="287"/>
      <c r="BU18" s="40">
        <f t="shared" si="1"/>
        <v>0</v>
      </c>
      <c r="BV18" s="311"/>
      <c r="BW18" s="312"/>
      <c r="BX18" s="312"/>
      <c r="BY18" s="313"/>
      <c r="BZ18" s="41">
        <f t="shared" si="2"/>
        <v>0</v>
      </c>
      <c r="CA18" s="311"/>
      <c r="CB18" s="312"/>
      <c r="CC18" s="312"/>
      <c r="CD18" s="313"/>
      <c r="CE18" s="41">
        <f t="shared" si="3"/>
        <v>0</v>
      </c>
    </row>
    <row r="19" spans="1:83" s="33" customFormat="1" ht="13.5" customHeight="1">
      <c r="A19" s="34">
        <v>1</v>
      </c>
      <c r="B19" s="279">
        <v>14</v>
      </c>
      <c r="C19" s="265"/>
      <c r="D19" s="242"/>
      <c r="E19" s="242"/>
      <c r="F19" s="243"/>
      <c r="G19" s="381"/>
      <c r="H19" s="36">
        <f t="shared" si="4"/>
        <v>0</v>
      </c>
      <c r="I19" s="37"/>
      <c r="J19" s="37"/>
      <c r="K19" s="38"/>
      <c r="L19" s="295"/>
      <c r="M19" s="283"/>
      <c r="N19" s="283"/>
      <c r="O19" s="283"/>
      <c r="P19" s="283"/>
      <c r="Q19" s="283"/>
      <c r="R19" s="283"/>
      <c r="S19" s="283"/>
      <c r="T19" s="283"/>
      <c r="U19" s="222"/>
      <c r="V19" s="222"/>
      <c r="W19" s="222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22"/>
      <c r="AJ19" s="222"/>
      <c r="AK19" s="283"/>
      <c r="AL19" s="283"/>
      <c r="AM19" s="283"/>
      <c r="AN19" s="283"/>
      <c r="AO19" s="287"/>
      <c r="AP19" s="287"/>
      <c r="AQ19" s="287"/>
      <c r="AR19" s="287"/>
      <c r="AS19" s="40">
        <f t="shared" si="0"/>
        <v>0</v>
      </c>
      <c r="AT19" s="295"/>
      <c r="AU19" s="283"/>
      <c r="AV19" s="283"/>
      <c r="AW19" s="283"/>
      <c r="AX19" s="283"/>
      <c r="AY19" s="283"/>
      <c r="AZ19" s="283"/>
      <c r="BA19" s="283"/>
      <c r="BB19" s="283"/>
      <c r="BC19" s="222"/>
      <c r="BD19" s="283"/>
      <c r="BE19" s="283"/>
      <c r="BF19" s="283"/>
      <c r="BG19" s="283"/>
      <c r="BH19" s="283"/>
      <c r="BI19" s="283"/>
      <c r="BJ19" s="283"/>
      <c r="BK19" s="222"/>
      <c r="BL19" s="222"/>
      <c r="BM19" s="283"/>
      <c r="BN19" s="283"/>
      <c r="BO19" s="283"/>
      <c r="BP19" s="283"/>
      <c r="BQ19" s="283"/>
      <c r="BR19" s="283"/>
      <c r="BS19" s="283"/>
      <c r="BT19" s="287"/>
      <c r="BU19" s="40">
        <f t="shared" si="1"/>
        <v>0</v>
      </c>
      <c r="BV19" s="311"/>
      <c r="BW19" s="312"/>
      <c r="BX19" s="312"/>
      <c r="BY19" s="313"/>
      <c r="BZ19" s="41">
        <f t="shared" si="2"/>
        <v>0</v>
      </c>
      <c r="CA19" s="311"/>
      <c r="CB19" s="312"/>
      <c r="CC19" s="312"/>
      <c r="CD19" s="313"/>
      <c r="CE19" s="41">
        <f t="shared" si="3"/>
        <v>0</v>
      </c>
    </row>
    <row r="20" spans="1:83" s="33" customFormat="1" ht="13.5" customHeight="1">
      <c r="A20" s="34">
        <v>1</v>
      </c>
      <c r="B20" s="279">
        <v>15</v>
      </c>
      <c r="C20" s="262"/>
      <c r="D20" s="242"/>
      <c r="E20" s="242"/>
      <c r="F20" s="243"/>
      <c r="G20" s="381"/>
      <c r="H20" s="36">
        <f t="shared" si="4"/>
        <v>0</v>
      </c>
      <c r="I20" s="37"/>
      <c r="J20" s="37"/>
      <c r="K20" s="38"/>
      <c r="L20" s="295"/>
      <c r="M20" s="283"/>
      <c r="N20" s="283"/>
      <c r="O20" s="283"/>
      <c r="P20" s="283"/>
      <c r="Q20" s="283"/>
      <c r="R20" s="283"/>
      <c r="S20" s="283"/>
      <c r="T20" s="283"/>
      <c r="U20" s="222"/>
      <c r="V20" s="222"/>
      <c r="W20" s="222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22"/>
      <c r="AJ20" s="222"/>
      <c r="AK20" s="283"/>
      <c r="AL20" s="283"/>
      <c r="AM20" s="283"/>
      <c r="AN20" s="283"/>
      <c r="AO20" s="287"/>
      <c r="AP20" s="287"/>
      <c r="AQ20" s="287"/>
      <c r="AR20" s="287"/>
      <c r="AS20" s="40">
        <f t="shared" si="0"/>
        <v>0</v>
      </c>
      <c r="AT20" s="295"/>
      <c r="AU20" s="283"/>
      <c r="AV20" s="283"/>
      <c r="AW20" s="283"/>
      <c r="AX20" s="283"/>
      <c r="AY20" s="283"/>
      <c r="AZ20" s="283"/>
      <c r="BA20" s="283"/>
      <c r="BB20" s="283"/>
      <c r="BC20" s="222"/>
      <c r="BD20" s="283"/>
      <c r="BE20" s="283"/>
      <c r="BF20" s="283"/>
      <c r="BG20" s="283"/>
      <c r="BH20" s="283"/>
      <c r="BI20" s="283"/>
      <c r="BJ20" s="283"/>
      <c r="BK20" s="222"/>
      <c r="BL20" s="222"/>
      <c r="BM20" s="283"/>
      <c r="BN20" s="283"/>
      <c r="BO20" s="283"/>
      <c r="BP20" s="283"/>
      <c r="BQ20" s="283"/>
      <c r="BR20" s="283"/>
      <c r="BS20" s="283"/>
      <c r="BT20" s="287"/>
      <c r="BU20" s="40">
        <f t="shared" si="1"/>
        <v>0</v>
      </c>
      <c r="BV20" s="311"/>
      <c r="BW20" s="312"/>
      <c r="BX20" s="312"/>
      <c r="BY20" s="313"/>
      <c r="BZ20" s="41">
        <f t="shared" si="2"/>
        <v>0</v>
      </c>
      <c r="CA20" s="311"/>
      <c r="CB20" s="312"/>
      <c r="CC20" s="312"/>
      <c r="CD20" s="313"/>
      <c r="CE20" s="41">
        <f t="shared" si="3"/>
        <v>0</v>
      </c>
    </row>
    <row r="21" spans="1:83" s="33" customFormat="1" ht="13.5" customHeight="1">
      <c r="A21" s="34">
        <v>1</v>
      </c>
      <c r="B21" s="279">
        <v>16</v>
      </c>
      <c r="C21" s="261"/>
      <c r="D21" s="242"/>
      <c r="E21" s="242"/>
      <c r="F21" s="243"/>
      <c r="G21" s="381"/>
      <c r="H21" s="36">
        <f t="shared" si="4"/>
        <v>0</v>
      </c>
      <c r="I21" s="37"/>
      <c r="J21" s="37"/>
      <c r="K21" s="38"/>
      <c r="L21" s="295"/>
      <c r="M21" s="283"/>
      <c r="N21" s="283"/>
      <c r="O21" s="283"/>
      <c r="P21" s="283"/>
      <c r="Q21" s="283"/>
      <c r="R21" s="283"/>
      <c r="S21" s="283"/>
      <c r="T21" s="283"/>
      <c r="U21" s="222"/>
      <c r="V21" s="222"/>
      <c r="W21" s="222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22"/>
      <c r="AJ21" s="222"/>
      <c r="AK21" s="283"/>
      <c r="AL21" s="283"/>
      <c r="AM21" s="283"/>
      <c r="AN21" s="283"/>
      <c r="AO21" s="287"/>
      <c r="AP21" s="287"/>
      <c r="AQ21" s="287"/>
      <c r="AR21" s="287"/>
      <c r="AS21" s="40">
        <f t="shared" si="0"/>
        <v>0</v>
      </c>
      <c r="AT21" s="295"/>
      <c r="AU21" s="283"/>
      <c r="AV21" s="283"/>
      <c r="AW21" s="283"/>
      <c r="AX21" s="283"/>
      <c r="AY21" s="283"/>
      <c r="AZ21" s="283"/>
      <c r="BA21" s="283"/>
      <c r="BB21" s="283"/>
      <c r="BC21" s="222"/>
      <c r="BD21" s="283"/>
      <c r="BE21" s="283"/>
      <c r="BF21" s="283"/>
      <c r="BG21" s="283"/>
      <c r="BH21" s="283"/>
      <c r="BI21" s="283"/>
      <c r="BJ21" s="283"/>
      <c r="BK21" s="222"/>
      <c r="BL21" s="222"/>
      <c r="BM21" s="283"/>
      <c r="BN21" s="283"/>
      <c r="BO21" s="283"/>
      <c r="BP21" s="283"/>
      <c r="BQ21" s="283"/>
      <c r="BR21" s="283"/>
      <c r="BS21" s="283"/>
      <c r="BT21" s="287"/>
      <c r="BU21" s="40">
        <f t="shared" si="1"/>
        <v>0</v>
      </c>
      <c r="BV21" s="311"/>
      <c r="BW21" s="312"/>
      <c r="BX21" s="312"/>
      <c r="BY21" s="313"/>
      <c r="BZ21" s="41">
        <f t="shared" si="2"/>
        <v>0</v>
      </c>
      <c r="CA21" s="311"/>
      <c r="CB21" s="312"/>
      <c r="CC21" s="312"/>
      <c r="CD21" s="313"/>
      <c r="CE21" s="41">
        <f t="shared" si="3"/>
        <v>0</v>
      </c>
    </row>
    <row r="22" spans="1:83" s="33" customFormat="1" ht="13.5" customHeight="1">
      <c r="A22" s="34">
        <v>1</v>
      </c>
      <c r="B22" s="279">
        <v>17</v>
      </c>
      <c r="C22" s="262"/>
      <c r="D22" s="242"/>
      <c r="E22" s="242"/>
      <c r="F22" s="243"/>
      <c r="G22" s="381"/>
      <c r="H22" s="36">
        <f t="shared" si="4"/>
        <v>0</v>
      </c>
      <c r="I22" s="37"/>
      <c r="J22" s="37"/>
      <c r="K22" s="38"/>
      <c r="L22" s="295"/>
      <c r="M22" s="283"/>
      <c r="N22" s="283"/>
      <c r="O22" s="283"/>
      <c r="P22" s="283"/>
      <c r="Q22" s="283"/>
      <c r="R22" s="283"/>
      <c r="S22" s="283"/>
      <c r="T22" s="283"/>
      <c r="U22" s="222"/>
      <c r="V22" s="222"/>
      <c r="W22" s="222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22"/>
      <c r="AJ22" s="222"/>
      <c r="AK22" s="283"/>
      <c r="AL22" s="283"/>
      <c r="AM22" s="283"/>
      <c r="AN22" s="283"/>
      <c r="AO22" s="287"/>
      <c r="AP22" s="287"/>
      <c r="AQ22" s="287"/>
      <c r="AR22" s="287"/>
      <c r="AS22" s="40">
        <f t="shared" si="0"/>
        <v>0</v>
      </c>
      <c r="AT22" s="295"/>
      <c r="AU22" s="283"/>
      <c r="AV22" s="283"/>
      <c r="AW22" s="283"/>
      <c r="AX22" s="283"/>
      <c r="AY22" s="283"/>
      <c r="AZ22" s="283"/>
      <c r="BA22" s="283"/>
      <c r="BB22" s="283"/>
      <c r="BC22" s="217"/>
      <c r="BD22" s="283"/>
      <c r="BE22" s="283"/>
      <c r="BF22" s="283"/>
      <c r="BG22" s="283"/>
      <c r="BH22" s="283"/>
      <c r="BI22" s="283"/>
      <c r="BJ22" s="283"/>
      <c r="BK22" s="222"/>
      <c r="BL22" s="222"/>
      <c r="BM22" s="283"/>
      <c r="BN22" s="283"/>
      <c r="BO22" s="283"/>
      <c r="BP22" s="283"/>
      <c r="BQ22" s="283"/>
      <c r="BR22" s="283"/>
      <c r="BS22" s="283"/>
      <c r="BT22" s="287"/>
      <c r="BU22" s="40">
        <f t="shared" si="1"/>
        <v>0</v>
      </c>
      <c r="BV22" s="311"/>
      <c r="BW22" s="312"/>
      <c r="BX22" s="312"/>
      <c r="BY22" s="313"/>
      <c r="BZ22" s="41">
        <f t="shared" si="2"/>
        <v>0</v>
      </c>
      <c r="CA22" s="311"/>
      <c r="CB22" s="312"/>
      <c r="CC22" s="312"/>
      <c r="CD22" s="313"/>
      <c r="CE22" s="41">
        <f t="shared" si="3"/>
        <v>0</v>
      </c>
    </row>
    <row r="23" spans="1:83" s="33" customFormat="1" ht="13.5" customHeight="1">
      <c r="A23" s="34">
        <v>1</v>
      </c>
      <c r="B23" s="279">
        <v>18</v>
      </c>
      <c r="C23" s="262"/>
      <c r="D23" s="242"/>
      <c r="E23" s="242"/>
      <c r="F23" s="243"/>
      <c r="G23" s="381"/>
      <c r="H23" s="36">
        <f t="shared" si="4"/>
        <v>0</v>
      </c>
      <c r="I23" s="37"/>
      <c r="J23" s="37"/>
      <c r="K23" s="38"/>
      <c r="L23" s="295"/>
      <c r="M23" s="283"/>
      <c r="N23" s="283"/>
      <c r="O23" s="283"/>
      <c r="P23" s="283"/>
      <c r="Q23" s="283"/>
      <c r="R23" s="283"/>
      <c r="S23" s="283"/>
      <c r="T23" s="283"/>
      <c r="U23" s="222"/>
      <c r="V23" s="222"/>
      <c r="W23" s="222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22"/>
      <c r="AJ23" s="222"/>
      <c r="AK23" s="283"/>
      <c r="AL23" s="283"/>
      <c r="AM23" s="283"/>
      <c r="AN23" s="283"/>
      <c r="AO23" s="287"/>
      <c r="AP23" s="287"/>
      <c r="AQ23" s="287"/>
      <c r="AR23" s="287"/>
      <c r="AS23" s="40">
        <f t="shared" si="0"/>
        <v>0</v>
      </c>
      <c r="AT23" s="295"/>
      <c r="AU23" s="283"/>
      <c r="AV23" s="283"/>
      <c r="AW23" s="283"/>
      <c r="AX23" s="283"/>
      <c r="AY23" s="283"/>
      <c r="AZ23" s="283"/>
      <c r="BA23" s="283"/>
      <c r="BB23" s="283"/>
      <c r="BC23" s="222"/>
      <c r="BD23" s="283"/>
      <c r="BE23" s="283"/>
      <c r="BF23" s="283"/>
      <c r="BG23" s="283"/>
      <c r="BH23" s="283"/>
      <c r="BI23" s="283"/>
      <c r="BJ23" s="283"/>
      <c r="BK23" s="222"/>
      <c r="BL23" s="222"/>
      <c r="BM23" s="283"/>
      <c r="BN23" s="283"/>
      <c r="BO23" s="283"/>
      <c r="BP23" s="283"/>
      <c r="BQ23" s="283"/>
      <c r="BR23" s="283"/>
      <c r="BS23" s="283"/>
      <c r="BT23" s="287"/>
      <c r="BU23" s="40">
        <f t="shared" si="1"/>
        <v>0</v>
      </c>
      <c r="BV23" s="311"/>
      <c r="BW23" s="312"/>
      <c r="BX23" s="312"/>
      <c r="BY23" s="313"/>
      <c r="BZ23" s="41">
        <f t="shared" si="2"/>
        <v>0</v>
      </c>
      <c r="CA23" s="311"/>
      <c r="CB23" s="312"/>
      <c r="CC23" s="312"/>
      <c r="CD23" s="313"/>
      <c r="CE23" s="41">
        <f t="shared" si="3"/>
        <v>0</v>
      </c>
    </row>
    <row r="24" spans="1:83" s="33" customFormat="1" ht="13.5" customHeight="1">
      <c r="A24" s="34">
        <v>1</v>
      </c>
      <c r="B24" s="279">
        <v>19</v>
      </c>
      <c r="C24" s="264"/>
      <c r="D24" s="242"/>
      <c r="E24" s="242"/>
      <c r="F24" s="243"/>
      <c r="G24" s="381"/>
      <c r="H24" s="36">
        <f t="shared" si="4"/>
        <v>0</v>
      </c>
      <c r="I24" s="37"/>
      <c r="J24" s="37"/>
      <c r="K24" s="38"/>
      <c r="L24" s="224"/>
      <c r="M24" s="222"/>
      <c r="N24" s="222"/>
      <c r="O24" s="222"/>
      <c r="P24" s="222"/>
      <c r="Q24" s="222"/>
      <c r="R24" s="222"/>
      <c r="S24" s="222"/>
      <c r="T24" s="222"/>
      <c r="U24" s="217"/>
      <c r="V24" s="217"/>
      <c r="W24" s="217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5"/>
      <c r="AP24" s="225"/>
      <c r="AQ24" s="225"/>
      <c r="AR24" s="225"/>
      <c r="AS24" s="40">
        <f t="shared" si="0"/>
        <v>0</v>
      </c>
      <c r="AT24" s="224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5"/>
      <c r="BU24" s="40">
        <f t="shared" si="1"/>
        <v>0</v>
      </c>
      <c r="BV24" s="311"/>
      <c r="BW24" s="312"/>
      <c r="BX24" s="312"/>
      <c r="BY24" s="313"/>
      <c r="BZ24" s="41">
        <f t="shared" si="2"/>
        <v>0</v>
      </c>
      <c r="CA24" s="311"/>
      <c r="CB24" s="312"/>
      <c r="CC24" s="312"/>
      <c r="CD24" s="313"/>
      <c r="CE24" s="41">
        <f t="shared" si="3"/>
        <v>0</v>
      </c>
    </row>
    <row r="25" spans="1:83" s="33" customFormat="1" ht="13.5" customHeight="1">
      <c r="A25" s="34">
        <v>1</v>
      </c>
      <c r="B25" s="279">
        <v>20</v>
      </c>
      <c r="C25" s="261"/>
      <c r="D25" s="242"/>
      <c r="E25" s="242"/>
      <c r="F25" s="243"/>
      <c r="G25" s="381"/>
      <c r="H25" s="36">
        <f t="shared" si="4"/>
        <v>0</v>
      </c>
      <c r="I25" s="37"/>
      <c r="J25" s="37"/>
      <c r="K25" s="38"/>
      <c r="L25" s="224"/>
      <c r="M25" s="224"/>
      <c r="N25" s="224"/>
      <c r="O25" s="224"/>
      <c r="P25" s="224"/>
      <c r="Q25" s="224"/>
      <c r="R25" s="224"/>
      <c r="S25" s="224"/>
      <c r="T25" s="224"/>
      <c r="U25" s="222"/>
      <c r="V25" s="222"/>
      <c r="W25" s="222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2"/>
      <c r="AJ25" s="222"/>
      <c r="AK25" s="224"/>
      <c r="AL25" s="224"/>
      <c r="AM25" s="224"/>
      <c r="AN25" s="224"/>
      <c r="AO25" s="224"/>
      <c r="AP25" s="224"/>
      <c r="AQ25" s="224"/>
      <c r="AR25" s="224"/>
      <c r="AS25" s="40">
        <f t="shared" si="0"/>
        <v>0</v>
      </c>
      <c r="AT25" s="224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40">
        <f t="shared" si="1"/>
        <v>0</v>
      </c>
      <c r="BV25" s="311"/>
      <c r="BW25" s="312"/>
      <c r="BX25" s="312"/>
      <c r="BY25" s="313"/>
      <c r="BZ25" s="41">
        <f t="shared" si="2"/>
        <v>0</v>
      </c>
      <c r="CA25" s="311"/>
      <c r="CB25" s="312"/>
      <c r="CC25" s="312"/>
      <c r="CD25" s="313"/>
      <c r="CE25" s="41">
        <f t="shared" si="3"/>
        <v>0</v>
      </c>
    </row>
    <row r="26" spans="1:83" s="33" customFormat="1" ht="13.5" customHeight="1">
      <c r="A26" s="34">
        <v>1</v>
      </c>
      <c r="B26" s="279">
        <v>21</v>
      </c>
      <c r="C26" s="264"/>
      <c r="D26" s="242"/>
      <c r="E26" s="242"/>
      <c r="F26" s="243"/>
      <c r="G26" s="381"/>
      <c r="H26" s="36">
        <f t="shared" si="4"/>
        <v>0</v>
      </c>
      <c r="I26" s="37"/>
      <c r="J26" s="37"/>
      <c r="K26" s="38"/>
      <c r="L26" s="224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5"/>
      <c r="AP26" s="225"/>
      <c r="AQ26" s="225"/>
      <c r="AR26" s="225"/>
      <c r="AS26" s="40">
        <f t="shared" si="0"/>
        <v>0</v>
      </c>
      <c r="AT26" s="224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5"/>
      <c r="BU26" s="40">
        <f t="shared" si="1"/>
        <v>0</v>
      </c>
      <c r="BV26" s="311"/>
      <c r="BW26" s="312"/>
      <c r="BX26" s="312"/>
      <c r="BY26" s="313"/>
      <c r="BZ26" s="41">
        <f t="shared" si="2"/>
        <v>0</v>
      </c>
      <c r="CA26" s="311"/>
      <c r="CB26" s="312"/>
      <c r="CC26" s="312"/>
      <c r="CD26" s="313"/>
      <c r="CE26" s="41">
        <f t="shared" si="3"/>
        <v>0</v>
      </c>
    </row>
    <row r="27" spans="1:83" s="33" customFormat="1" ht="13.5" customHeight="1">
      <c r="A27" s="34">
        <v>1</v>
      </c>
      <c r="B27" s="279">
        <v>22</v>
      </c>
      <c r="C27" s="261"/>
      <c r="D27" s="242"/>
      <c r="E27" s="242"/>
      <c r="F27" s="243"/>
      <c r="G27" s="381"/>
      <c r="H27" s="36">
        <f t="shared" si="4"/>
        <v>0</v>
      </c>
      <c r="I27" s="37"/>
      <c r="J27" s="37"/>
      <c r="K27" s="38"/>
      <c r="L27" s="224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5"/>
      <c r="AP27" s="225"/>
      <c r="AQ27" s="225"/>
      <c r="AR27" s="225"/>
      <c r="AS27" s="40">
        <f t="shared" si="0"/>
        <v>0</v>
      </c>
      <c r="AT27" s="224"/>
      <c r="AU27" s="222"/>
      <c r="AV27" s="222"/>
      <c r="AW27" s="222"/>
      <c r="AX27" s="222"/>
      <c r="AY27" s="222"/>
      <c r="AZ27" s="222"/>
      <c r="BA27" s="222"/>
      <c r="BB27" s="222"/>
      <c r="BC27" s="217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5"/>
      <c r="BU27" s="40">
        <f t="shared" si="1"/>
        <v>0</v>
      </c>
      <c r="BV27" s="311"/>
      <c r="BW27" s="312"/>
      <c r="BX27" s="312"/>
      <c r="BY27" s="313"/>
      <c r="BZ27" s="41">
        <f t="shared" si="2"/>
        <v>0</v>
      </c>
      <c r="CA27" s="311"/>
      <c r="CB27" s="312"/>
      <c r="CC27" s="312"/>
      <c r="CD27" s="313"/>
      <c r="CE27" s="41">
        <f t="shared" si="3"/>
        <v>0</v>
      </c>
    </row>
    <row r="28" spans="1:83" s="33" customFormat="1" ht="13.5" customHeight="1">
      <c r="A28" s="34">
        <v>1</v>
      </c>
      <c r="B28" s="279">
        <v>23</v>
      </c>
      <c r="C28" s="266"/>
      <c r="D28" s="236"/>
      <c r="E28" s="236"/>
      <c r="F28" s="246"/>
      <c r="G28" s="381"/>
      <c r="H28" s="36">
        <f t="shared" si="4"/>
        <v>0</v>
      </c>
      <c r="I28" s="37"/>
      <c r="J28" s="37"/>
      <c r="K28" s="38"/>
      <c r="L28" s="224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5"/>
      <c r="AP28" s="225"/>
      <c r="AQ28" s="225"/>
      <c r="AR28" s="225"/>
      <c r="AS28" s="40">
        <f t="shared" si="0"/>
        <v>0</v>
      </c>
      <c r="AT28" s="224"/>
      <c r="AU28" s="222"/>
      <c r="AV28" s="222"/>
      <c r="AW28" s="222"/>
      <c r="AX28" s="222"/>
      <c r="AY28" s="222"/>
      <c r="AZ28" s="222"/>
      <c r="BA28" s="222"/>
      <c r="BB28" s="222"/>
      <c r="BC28" s="217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5"/>
      <c r="BU28" s="40">
        <f t="shared" si="1"/>
        <v>0</v>
      </c>
      <c r="BV28" s="311"/>
      <c r="BW28" s="312"/>
      <c r="BX28" s="312"/>
      <c r="BY28" s="313"/>
      <c r="BZ28" s="41">
        <f t="shared" si="2"/>
        <v>0</v>
      </c>
      <c r="CA28" s="311"/>
      <c r="CB28" s="312"/>
      <c r="CC28" s="312"/>
      <c r="CD28" s="313"/>
      <c r="CE28" s="41">
        <f t="shared" si="3"/>
        <v>0</v>
      </c>
    </row>
    <row r="29" spans="1:83" s="33" customFormat="1" ht="13.5" customHeight="1">
      <c r="A29" s="34">
        <v>1</v>
      </c>
      <c r="B29" s="279">
        <v>24</v>
      </c>
      <c r="C29" s="262"/>
      <c r="D29" s="242"/>
      <c r="E29" s="242"/>
      <c r="F29" s="243"/>
      <c r="G29" s="381"/>
      <c r="H29" s="36">
        <f t="shared" si="4"/>
        <v>0</v>
      </c>
      <c r="I29" s="37"/>
      <c r="J29" s="37"/>
      <c r="K29" s="38"/>
      <c r="L29" s="224"/>
      <c r="M29" s="222"/>
      <c r="N29" s="222"/>
      <c r="O29" s="222"/>
      <c r="P29" s="222"/>
      <c r="Q29" s="222"/>
      <c r="R29" s="222"/>
      <c r="S29" s="222"/>
      <c r="T29" s="222"/>
      <c r="U29" s="217"/>
      <c r="V29" s="217"/>
      <c r="W29" s="217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5"/>
      <c r="AP29" s="225"/>
      <c r="AQ29" s="225"/>
      <c r="AR29" s="225"/>
      <c r="AS29" s="40">
        <f t="shared" si="0"/>
        <v>0</v>
      </c>
      <c r="AT29" s="224"/>
      <c r="AU29" s="222"/>
      <c r="AV29" s="222"/>
      <c r="AW29" s="222"/>
      <c r="AX29" s="222"/>
      <c r="AY29" s="222"/>
      <c r="AZ29" s="222"/>
      <c r="BA29" s="222"/>
      <c r="BB29" s="222"/>
      <c r="BC29" s="217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5"/>
      <c r="BU29" s="40">
        <f t="shared" si="1"/>
        <v>0</v>
      </c>
      <c r="BV29" s="311"/>
      <c r="BW29" s="312"/>
      <c r="BX29" s="312"/>
      <c r="BY29" s="313"/>
      <c r="BZ29" s="41">
        <f t="shared" si="2"/>
        <v>0</v>
      </c>
      <c r="CA29" s="311"/>
      <c r="CB29" s="312"/>
      <c r="CC29" s="312"/>
      <c r="CD29" s="313"/>
      <c r="CE29" s="41">
        <f t="shared" si="3"/>
        <v>0</v>
      </c>
    </row>
    <row r="30" spans="1:83" s="33" customFormat="1" ht="13.5" customHeight="1">
      <c r="A30" s="34">
        <v>1</v>
      </c>
      <c r="B30" s="279">
        <v>25</v>
      </c>
      <c r="C30" s="262"/>
      <c r="D30" s="242"/>
      <c r="E30" s="242"/>
      <c r="F30" s="243"/>
      <c r="G30" s="381"/>
      <c r="H30" s="36">
        <f t="shared" si="4"/>
        <v>0</v>
      </c>
      <c r="I30" s="37"/>
      <c r="J30" s="37"/>
      <c r="K30" s="38"/>
      <c r="L30" s="216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8"/>
      <c r="AP30" s="218"/>
      <c r="AQ30" s="218"/>
      <c r="AR30" s="218"/>
      <c r="AS30" s="40">
        <f t="shared" si="0"/>
        <v>0</v>
      </c>
      <c r="AT30" s="216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8"/>
      <c r="BU30" s="40">
        <f t="shared" si="1"/>
        <v>0</v>
      </c>
      <c r="BV30" s="314"/>
      <c r="BW30" s="315"/>
      <c r="BX30" s="315"/>
      <c r="BY30" s="316"/>
      <c r="BZ30" s="41">
        <f t="shared" si="2"/>
        <v>0</v>
      </c>
      <c r="CA30" s="314"/>
      <c r="CB30" s="315"/>
      <c r="CC30" s="315"/>
      <c r="CD30" s="316"/>
      <c r="CE30" s="41">
        <f t="shared" si="3"/>
        <v>0</v>
      </c>
    </row>
    <row r="31" spans="1:83" s="33" customFormat="1" ht="13.5" customHeight="1">
      <c r="A31" s="34">
        <v>1</v>
      </c>
      <c r="B31" s="279">
        <v>26</v>
      </c>
      <c r="C31" s="261"/>
      <c r="D31" s="242"/>
      <c r="E31" s="242"/>
      <c r="F31" s="243"/>
      <c r="G31" s="381"/>
      <c r="H31" s="36">
        <f t="shared" si="4"/>
        <v>0</v>
      </c>
      <c r="I31" s="37"/>
      <c r="J31" s="37"/>
      <c r="K31" s="38"/>
      <c r="L31" s="216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8"/>
      <c r="AP31" s="218"/>
      <c r="AQ31" s="218"/>
      <c r="AR31" s="218"/>
      <c r="AS31" s="40">
        <f t="shared" si="0"/>
        <v>0</v>
      </c>
      <c r="AT31" s="296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8"/>
      <c r="BU31" s="40">
        <f t="shared" si="1"/>
        <v>0</v>
      </c>
      <c r="BV31" s="314"/>
      <c r="BW31" s="315"/>
      <c r="BX31" s="315"/>
      <c r="BY31" s="316"/>
      <c r="BZ31" s="41">
        <f t="shared" si="2"/>
        <v>0</v>
      </c>
      <c r="CA31" s="314"/>
      <c r="CB31" s="315"/>
      <c r="CC31" s="315"/>
      <c r="CD31" s="316"/>
      <c r="CE31" s="41">
        <f t="shared" si="3"/>
        <v>0</v>
      </c>
    </row>
    <row r="32" spans="1:83" s="33" customFormat="1" ht="13.5" customHeight="1">
      <c r="A32" s="34">
        <v>1</v>
      </c>
      <c r="B32" s="279">
        <v>27</v>
      </c>
      <c r="C32" s="261"/>
      <c r="D32" s="242"/>
      <c r="E32" s="242"/>
      <c r="F32" s="243"/>
      <c r="G32" s="381"/>
      <c r="H32" s="36">
        <f t="shared" si="4"/>
        <v>0</v>
      </c>
      <c r="I32" s="37"/>
      <c r="J32" s="37"/>
      <c r="K32" s="38"/>
      <c r="L32" s="216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8"/>
      <c r="AP32" s="218"/>
      <c r="AQ32" s="218"/>
      <c r="AR32" s="218"/>
      <c r="AS32" s="40">
        <f t="shared" si="0"/>
        <v>0</v>
      </c>
      <c r="AT32" s="296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8"/>
      <c r="BU32" s="40">
        <f t="shared" si="1"/>
        <v>0</v>
      </c>
      <c r="BV32" s="314"/>
      <c r="BW32" s="315"/>
      <c r="BX32" s="315"/>
      <c r="BY32" s="316"/>
      <c r="BZ32" s="41">
        <f t="shared" si="2"/>
        <v>0</v>
      </c>
      <c r="CA32" s="314"/>
      <c r="CB32" s="315"/>
      <c r="CC32" s="315"/>
      <c r="CD32" s="316"/>
      <c r="CE32" s="41">
        <f t="shared" si="3"/>
        <v>0</v>
      </c>
    </row>
    <row r="33" spans="1:83" s="33" customFormat="1" ht="13.5" customHeight="1">
      <c r="A33" s="34">
        <v>1</v>
      </c>
      <c r="B33" s="279">
        <v>28</v>
      </c>
      <c r="C33" s="261"/>
      <c r="D33" s="228"/>
      <c r="E33" s="228"/>
      <c r="F33" s="243"/>
      <c r="G33" s="381"/>
      <c r="H33" s="36">
        <f t="shared" si="4"/>
        <v>0</v>
      </c>
      <c r="I33" s="37"/>
      <c r="J33" s="37"/>
      <c r="K33" s="38"/>
      <c r="L33" s="216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8"/>
      <c r="AP33" s="218"/>
      <c r="AQ33" s="218"/>
      <c r="AR33" s="218"/>
      <c r="AS33" s="40">
        <f t="shared" si="0"/>
        <v>0</v>
      </c>
      <c r="AT33" s="296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8"/>
      <c r="BU33" s="40">
        <f t="shared" si="1"/>
        <v>0</v>
      </c>
      <c r="BV33" s="314"/>
      <c r="BW33" s="315"/>
      <c r="BX33" s="315"/>
      <c r="BY33" s="316"/>
      <c r="BZ33" s="41">
        <f t="shared" si="2"/>
        <v>0</v>
      </c>
      <c r="CA33" s="314"/>
      <c r="CB33" s="315"/>
      <c r="CC33" s="315"/>
      <c r="CD33" s="316"/>
      <c r="CE33" s="41">
        <f t="shared" si="3"/>
        <v>0</v>
      </c>
    </row>
    <row r="34" spans="1:83" s="33" customFormat="1" ht="13.5" customHeight="1">
      <c r="A34" s="34">
        <v>1</v>
      </c>
      <c r="B34" s="279">
        <v>29</v>
      </c>
      <c r="C34" s="264"/>
      <c r="D34" s="242"/>
      <c r="E34" s="242"/>
      <c r="F34" s="243"/>
      <c r="G34" s="381"/>
      <c r="H34" s="36">
        <f t="shared" si="4"/>
        <v>0</v>
      </c>
      <c r="I34" s="45"/>
      <c r="J34" s="45"/>
      <c r="K34" s="46"/>
      <c r="L34" s="216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8"/>
      <c r="AP34" s="218"/>
      <c r="AQ34" s="218"/>
      <c r="AR34" s="218"/>
      <c r="AS34" s="40">
        <f t="shared" si="0"/>
        <v>0</v>
      </c>
      <c r="AT34" s="296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8"/>
      <c r="BU34" s="40">
        <f t="shared" si="1"/>
        <v>0</v>
      </c>
      <c r="BV34" s="314"/>
      <c r="BW34" s="315"/>
      <c r="BX34" s="315"/>
      <c r="BY34" s="316"/>
      <c r="BZ34" s="41">
        <f t="shared" si="2"/>
        <v>0</v>
      </c>
      <c r="CA34" s="314"/>
      <c r="CB34" s="315"/>
      <c r="CC34" s="315"/>
      <c r="CD34" s="316"/>
      <c r="CE34" s="41">
        <f t="shared" si="3"/>
        <v>0</v>
      </c>
    </row>
    <row r="35" spans="1:83" s="33" customFormat="1" ht="13.5" customHeight="1">
      <c r="A35" s="34">
        <v>1</v>
      </c>
      <c r="B35" s="279">
        <v>30</v>
      </c>
      <c r="C35" s="262"/>
      <c r="D35" s="242"/>
      <c r="E35" s="242"/>
      <c r="F35" s="243"/>
      <c r="G35" s="381"/>
      <c r="H35" s="36">
        <f t="shared" si="4"/>
        <v>0</v>
      </c>
      <c r="I35" s="37"/>
      <c r="J35" s="37"/>
      <c r="K35" s="38"/>
      <c r="L35" s="216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8"/>
      <c r="AP35" s="218"/>
      <c r="AQ35" s="218"/>
      <c r="AR35" s="218"/>
      <c r="AS35" s="40">
        <f t="shared" si="0"/>
        <v>0</v>
      </c>
      <c r="AT35" s="216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8"/>
      <c r="BU35" s="40">
        <f t="shared" si="1"/>
        <v>0</v>
      </c>
      <c r="BV35" s="314"/>
      <c r="BW35" s="315"/>
      <c r="BX35" s="315"/>
      <c r="BY35" s="316"/>
      <c r="BZ35" s="41">
        <f t="shared" si="2"/>
        <v>0</v>
      </c>
      <c r="CA35" s="314"/>
      <c r="CB35" s="315"/>
      <c r="CC35" s="315"/>
      <c r="CD35" s="316"/>
      <c r="CE35" s="41">
        <f t="shared" si="3"/>
        <v>0</v>
      </c>
    </row>
    <row r="36" spans="1:83" s="33" customFormat="1" ht="13.5" customHeight="1">
      <c r="A36" s="34">
        <v>1</v>
      </c>
      <c r="B36" s="279">
        <v>31</v>
      </c>
      <c r="C36" s="261"/>
      <c r="D36" s="228"/>
      <c r="E36" s="228"/>
      <c r="F36" s="229"/>
      <c r="G36" s="381"/>
      <c r="H36" s="36">
        <f t="shared" si="4"/>
        <v>0</v>
      </c>
      <c r="I36" s="37"/>
      <c r="J36" s="37"/>
      <c r="K36" s="38"/>
      <c r="L36" s="216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8"/>
      <c r="AP36" s="218"/>
      <c r="AQ36" s="218"/>
      <c r="AR36" s="218"/>
      <c r="AS36" s="40">
        <f t="shared" si="0"/>
        <v>0</v>
      </c>
      <c r="AT36" s="299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1"/>
      <c r="BU36" s="40">
        <f t="shared" si="1"/>
        <v>0</v>
      </c>
      <c r="BV36" s="314"/>
      <c r="BW36" s="315"/>
      <c r="BX36" s="315"/>
      <c r="BY36" s="316"/>
      <c r="BZ36" s="41">
        <f t="shared" si="2"/>
        <v>0</v>
      </c>
      <c r="CA36" s="314"/>
      <c r="CB36" s="315"/>
      <c r="CC36" s="315"/>
      <c r="CD36" s="316"/>
      <c r="CE36" s="41">
        <f t="shared" si="3"/>
        <v>0</v>
      </c>
    </row>
    <row r="37" spans="1:83" s="33" customFormat="1" ht="13.5" customHeight="1">
      <c r="A37" s="34">
        <v>1</v>
      </c>
      <c r="B37" s="279">
        <v>32</v>
      </c>
      <c r="C37" s="261"/>
      <c r="D37" s="228"/>
      <c r="E37" s="228"/>
      <c r="F37" s="229"/>
      <c r="G37" s="381"/>
      <c r="H37" s="36">
        <f t="shared" si="4"/>
        <v>0</v>
      </c>
      <c r="I37" s="37"/>
      <c r="J37" s="37"/>
      <c r="K37" s="38"/>
      <c r="L37" s="216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8"/>
      <c r="AP37" s="218"/>
      <c r="AQ37" s="218"/>
      <c r="AR37" s="218"/>
      <c r="AS37" s="40">
        <f t="shared" si="0"/>
        <v>0</v>
      </c>
      <c r="AT37" s="296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8"/>
      <c r="BU37" s="40">
        <f t="shared" si="1"/>
        <v>0</v>
      </c>
      <c r="BV37" s="314"/>
      <c r="BW37" s="315"/>
      <c r="BX37" s="315"/>
      <c r="BY37" s="316"/>
      <c r="BZ37" s="41">
        <f t="shared" si="2"/>
        <v>0</v>
      </c>
      <c r="CA37" s="314"/>
      <c r="CB37" s="315"/>
      <c r="CC37" s="315"/>
      <c r="CD37" s="316"/>
      <c r="CE37" s="41">
        <f t="shared" si="3"/>
        <v>0</v>
      </c>
    </row>
    <row r="38" spans="1:83" s="33" customFormat="1" ht="13.5" customHeight="1">
      <c r="A38" s="34">
        <v>1</v>
      </c>
      <c r="B38" s="279">
        <v>33</v>
      </c>
      <c r="C38" s="267"/>
      <c r="D38" s="230"/>
      <c r="E38" s="230"/>
      <c r="F38" s="231"/>
      <c r="G38" s="381"/>
      <c r="H38" s="36">
        <f t="shared" si="4"/>
        <v>0</v>
      </c>
      <c r="I38" s="37"/>
      <c r="J38" s="37"/>
      <c r="K38" s="38"/>
      <c r="L38" s="216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8"/>
      <c r="AP38" s="218"/>
      <c r="AQ38" s="218"/>
      <c r="AR38" s="218"/>
      <c r="AS38" s="40">
        <f t="shared" si="0"/>
        <v>0</v>
      </c>
      <c r="AT38" s="296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8"/>
      <c r="BU38" s="40">
        <f t="shared" si="1"/>
        <v>0</v>
      </c>
      <c r="BV38" s="314"/>
      <c r="BW38" s="315"/>
      <c r="BX38" s="315"/>
      <c r="BY38" s="316"/>
      <c r="BZ38" s="41">
        <f t="shared" si="2"/>
        <v>0</v>
      </c>
      <c r="CA38" s="314"/>
      <c r="CB38" s="315"/>
      <c r="CC38" s="315"/>
      <c r="CD38" s="316"/>
      <c r="CE38" s="41">
        <f t="shared" si="3"/>
        <v>0</v>
      </c>
    </row>
    <row r="39" spans="1:83" s="33" customFormat="1" ht="13.5" customHeight="1">
      <c r="A39" s="34">
        <v>1</v>
      </c>
      <c r="B39" s="279">
        <v>34</v>
      </c>
      <c r="C39" s="267"/>
      <c r="D39" s="230"/>
      <c r="E39" s="230"/>
      <c r="F39" s="231"/>
      <c r="G39" s="381"/>
      <c r="H39" s="36">
        <f t="shared" si="4"/>
        <v>0</v>
      </c>
      <c r="I39" s="37"/>
      <c r="J39" s="37"/>
      <c r="K39" s="38"/>
      <c r="L39" s="216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8"/>
      <c r="AP39" s="218"/>
      <c r="AQ39" s="218"/>
      <c r="AR39" s="218"/>
      <c r="AS39" s="40">
        <f t="shared" si="0"/>
        <v>0</v>
      </c>
      <c r="AT39" s="296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8"/>
      <c r="BU39" s="40">
        <f t="shared" si="1"/>
        <v>0</v>
      </c>
      <c r="BV39" s="314"/>
      <c r="BW39" s="315"/>
      <c r="BX39" s="315"/>
      <c r="BY39" s="316"/>
      <c r="BZ39" s="41">
        <f t="shared" si="2"/>
        <v>0</v>
      </c>
      <c r="CA39" s="314"/>
      <c r="CB39" s="315"/>
      <c r="CC39" s="315"/>
      <c r="CD39" s="316"/>
      <c r="CE39" s="41">
        <f t="shared" si="3"/>
        <v>0</v>
      </c>
    </row>
    <row r="40" spans="1:83" s="33" customFormat="1" ht="13.5" customHeight="1">
      <c r="A40" s="34">
        <v>1</v>
      </c>
      <c r="B40" s="279">
        <v>35</v>
      </c>
      <c r="C40" s="267"/>
      <c r="D40" s="230"/>
      <c r="E40" s="230"/>
      <c r="F40" s="231"/>
      <c r="G40" s="381"/>
      <c r="H40" s="36">
        <f t="shared" si="4"/>
        <v>0</v>
      </c>
      <c r="I40" s="37"/>
      <c r="J40" s="37"/>
      <c r="K40" s="38"/>
      <c r="L40" s="216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8"/>
      <c r="AP40" s="218"/>
      <c r="AQ40" s="218"/>
      <c r="AR40" s="218"/>
      <c r="AS40" s="40">
        <f t="shared" si="0"/>
        <v>0</v>
      </c>
      <c r="AT40" s="296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8"/>
      <c r="BU40" s="40">
        <f t="shared" si="1"/>
        <v>0</v>
      </c>
      <c r="BV40" s="314"/>
      <c r="BW40" s="315"/>
      <c r="BX40" s="315"/>
      <c r="BY40" s="316"/>
      <c r="BZ40" s="41">
        <f t="shared" si="2"/>
        <v>0</v>
      </c>
      <c r="CA40" s="314"/>
      <c r="CB40" s="315"/>
      <c r="CC40" s="315"/>
      <c r="CD40" s="316"/>
      <c r="CE40" s="41">
        <f t="shared" si="3"/>
        <v>0</v>
      </c>
    </row>
    <row r="41" spans="1:83" s="33" customFormat="1" ht="13.5" customHeight="1">
      <c r="A41" s="34">
        <v>1</v>
      </c>
      <c r="B41" s="279">
        <v>36</v>
      </c>
      <c r="C41" s="267"/>
      <c r="D41" s="230"/>
      <c r="E41" s="230"/>
      <c r="F41" s="231"/>
      <c r="G41" s="381"/>
      <c r="H41" s="36">
        <f t="shared" si="4"/>
        <v>0</v>
      </c>
      <c r="I41" s="37"/>
      <c r="J41" s="37"/>
      <c r="K41" s="38"/>
      <c r="L41" s="216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8"/>
      <c r="AP41" s="218"/>
      <c r="AQ41" s="218"/>
      <c r="AR41" s="218"/>
      <c r="AS41" s="40">
        <f t="shared" si="0"/>
        <v>0</v>
      </c>
      <c r="AT41" s="296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8"/>
      <c r="BU41" s="40">
        <f t="shared" si="1"/>
        <v>0</v>
      </c>
      <c r="BV41" s="314"/>
      <c r="BW41" s="315"/>
      <c r="BX41" s="315"/>
      <c r="BY41" s="316"/>
      <c r="BZ41" s="41">
        <f t="shared" si="2"/>
        <v>0</v>
      </c>
      <c r="CA41" s="314"/>
      <c r="CB41" s="315"/>
      <c r="CC41" s="315"/>
      <c r="CD41" s="316"/>
      <c r="CE41" s="41">
        <f t="shared" si="3"/>
        <v>0</v>
      </c>
    </row>
    <row r="42" spans="1:83" s="33" customFormat="1" ht="13.5" customHeight="1">
      <c r="A42" s="34">
        <v>1</v>
      </c>
      <c r="B42" s="279">
        <v>37</v>
      </c>
      <c r="C42" s="267"/>
      <c r="D42" s="230"/>
      <c r="E42" s="230"/>
      <c r="F42" s="231"/>
      <c r="G42" s="381"/>
      <c r="H42" s="36">
        <f t="shared" si="4"/>
        <v>0</v>
      </c>
      <c r="I42" s="37"/>
      <c r="J42" s="37"/>
      <c r="K42" s="38"/>
      <c r="L42" s="216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8"/>
      <c r="AP42" s="218"/>
      <c r="AQ42" s="218"/>
      <c r="AR42" s="218"/>
      <c r="AS42" s="40">
        <f t="shared" si="0"/>
        <v>0</v>
      </c>
      <c r="AT42" s="296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8"/>
      <c r="BU42" s="40">
        <f t="shared" si="1"/>
        <v>0</v>
      </c>
      <c r="BV42" s="314"/>
      <c r="BW42" s="315"/>
      <c r="BX42" s="315"/>
      <c r="BY42" s="316"/>
      <c r="BZ42" s="41">
        <f t="shared" si="2"/>
        <v>0</v>
      </c>
      <c r="CA42" s="314"/>
      <c r="CB42" s="315"/>
      <c r="CC42" s="315"/>
      <c r="CD42" s="316"/>
      <c r="CE42" s="41">
        <f t="shared" si="3"/>
        <v>0</v>
      </c>
    </row>
    <row r="43" spans="1:83" s="33" customFormat="1" ht="13.5" customHeight="1">
      <c r="A43" s="34">
        <v>1</v>
      </c>
      <c r="B43" s="279">
        <v>38</v>
      </c>
      <c r="C43" s="267"/>
      <c r="D43" s="230"/>
      <c r="E43" s="230"/>
      <c r="F43" s="231"/>
      <c r="G43" s="381"/>
      <c r="H43" s="36">
        <f t="shared" si="4"/>
        <v>0</v>
      </c>
      <c r="I43" s="37"/>
      <c r="J43" s="37"/>
      <c r="K43" s="38"/>
      <c r="L43" s="216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8"/>
      <c r="AP43" s="218"/>
      <c r="AQ43" s="218"/>
      <c r="AR43" s="218"/>
      <c r="AS43" s="40">
        <f t="shared" si="0"/>
        <v>0</v>
      </c>
      <c r="AT43" s="296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8"/>
      <c r="BU43" s="40">
        <f t="shared" si="1"/>
        <v>0</v>
      </c>
      <c r="BV43" s="314"/>
      <c r="BW43" s="315"/>
      <c r="BX43" s="315"/>
      <c r="BY43" s="316"/>
      <c r="BZ43" s="41">
        <f t="shared" si="2"/>
        <v>0</v>
      </c>
      <c r="CA43" s="314"/>
      <c r="CB43" s="315"/>
      <c r="CC43" s="315"/>
      <c r="CD43" s="316"/>
      <c r="CE43" s="41">
        <f t="shared" si="3"/>
        <v>0</v>
      </c>
    </row>
    <row r="44" spans="1:83" s="33" customFormat="1" ht="13.5" customHeight="1">
      <c r="A44" s="34">
        <v>1</v>
      </c>
      <c r="B44" s="279">
        <v>39</v>
      </c>
      <c r="C44" s="267"/>
      <c r="D44" s="230"/>
      <c r="E44" s="230"/>
      <c r="F44" s="231"/>
      <c r="G44" s="381"/>
      <c r="H44" s="36">
        <f t="shared" si="4"/>
        <v>0</v>
      </c>
      <c r="I44" s="37"/>
      <c r="J44" s="37"/>
      <c r="K44" s="38"/>
      <c r="L44" s="216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8"/>
      <c r="AP44" s="218"/>
      <c r="AQ44" s="218"/>
      <c r="AR44" s="218"/>
      <c r="AS44" s="40">
        <f t="shared" si="0"/>
        <v>0</v>
      </c>
      <c r="AT44" s="296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8"/>
      <c r="BU44" s="40">
        <f t="shared" si="1"/>
        <v>0</v>
      </c>
      <c r="BV44" s="314"/>
      <c r="BW44" s="315"/>
      <c r="BX44" s="315"/>
      <c r="BY44" s="316"/>
      <c r="BZ44" s="41">
        <f t="shared" si="2"/>
        <v>0</v>
      </c>
      <c r="CA44" s="314"/>
      <c r="CB44" s="315"/>
      <c r="CC44" s="315"/>
      <c r="CD44" s="316"/>
      <c r="CE44" s="41">
        <f t="shared" si="3"/>
        <v>0</v>
      </c>
    </row>
    <row r="45" spans="1:83" s="33" customFormat="1" ht="13.5" customHeight="1">
      <c r="A45" s="34">
        <v>1</v>
      </c>
      <c r="B45" s="279">
        <v>40</v>
      </c>
      <c r="C45" s="267"/>
      <c r="D45" s="230"/>
      <c r="E45" s="230"/>
      <c r="F45" s="231"/>
      <c r="G45" s="381"/>
      <c r="H45" s="36">
        <f t="shared" si="4"/>
        <v>0</v>
      </c>
      <c r="I45" s="37"/>
      <c r="J45" s="37"/>
      <c r="K45" s="38"/>
      <c r="L45" s="216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8"/>
      <c r="AP45" s="218"/>
      <c r="AQ45" s="218"/>
      <c r="AR45" s="218"/>
      <c r="AS45" s="40">
        <f t="shared" si="0"/>
        <v>0</v>
      </c>
      <c r="AT45" s="296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8"/>
      <c r="BU45" s="40">
        <f t="shared" si="1"/>
        <v>0</v>
      </c>
      <c r="BV45" s="314"/>
      <c r="BW45" s="315"/>
      <c r="BX45" s="315"/>
      <c r="BY45" s="316"/>
      <c r="BZ45" s="41">
        <f t="shared" si="2"/>
        <v>0</v>
      </c>
      <c r="CA45" s="314"/>
      <c r="CB45" s="315"/>
      <c r="CC45" s="315"/>
      <c r="CD45" s="316"/>
      <c r="CE45" s="41">
        <f t="shared" si="3"/>
        <v>0</v>
      </c>
    </row>
    <row r="46" spans="1:83" s="33" customFormat="1" ht="13.5" customHeight="1">
      <c r="A46" s="50">
        <v>2</v>
      </c>
      <c r="B46" s="280">
        <v>1</v>
      </c>
      <c r="C46" s="264"/>
      <c r="D46" s="242"/>
      <c r="E46" s="242"/>
      <c r="F46" s="243"/>
      <c r="G46" s="381"/>
      <c r="H46" s="36">
        <f t="shared" si="4"/>
        <v>0</v>
      </c>
      <c r="I46" s="37"/>
      <c r="J46" s="37"/>
      <c r="K46" s="38"/>
      <c r="L46" s="302"/>
      <c r="M46" s="284"/>
      <c r="N46" s="284"/>
      <c r="O46" s="284"/>
      <c r="P46" s="284"/>
      <c r="Q46" s="284"/>
      <c r="R46" s="284"/>
      <c r="S46" s="284"/>
      <c r="T46" s="284"/>
      <c r="U46" s="222"/>
      <c r="V46" s="222"/>
      <c r="W46" s="222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22"/>
      <c r="AJ46" s="222"/>
      <c r="AK46" s="284"/>
      <c r="AL46" s="284"/>
      <c r="AM46" s="284"/>
      <c r="AN46" s="284"/>
      <c r="AO46" s="303"/>
      <c r="AP46" s="303"/>
      <c r="AQ46" s="303"/>
      <c r="AR46" s="303"/>
      <c r="AS46" s="40">
        <f t="shared" si="0"/>
        <v>0</v>
      </c>
      <c r="AT46" s="302"/>
      <c r="AU46" s="284"/>
      <c r="AV46" s="284"/>
      <c r="AW46" s="284"/>
      <c r="AX46" s="284"/>
      <c r="AY46" s="284"/>
      <c r="AZ46" s="284"/>
      <c r="BA46" s="284"/>
      <c r="BB46" s="284"/>
      <c r="BC46" s="285"/>
      <c r="BD46" s="284"/>
      <c r="BE46" s="284"/>
      <c r="BF46" s="284"/>
      <c r="BG46" s="284"/>
      <c r="BH46" s="284"/>
      <c r="BI46" s="284"/>
      <c r="BJ46" s="284"/>
      <c r="BK46" s="285"/>
      <c r="BL46" s="285"/>
      <c r="BM46" s="284"/>
      <c r="BN46" s="284"/>
      <c r="BO46" s="284"/>
      <c r="BP46" s="284"/>
      <c r="BQ46" s="284"/>
      <c r="BR46" s="284"/>
      <c r="BS46" s="284"/>
      <c r="BT46" s="303"/>
      <c r="BU46" s="40">
        <f t="shared" si="1"/>
        <v>0</v>
      </c>
      <c r="BV46" s="311"/>
      <c r="BW46" s="312"/>
      <c r="BX46" s="312"/>
      <c r="BY46" s="313"/>
      <c r="BZ46" s="41">
        <f t="shared" si="2"/>
        <v>0</v>
      </c>
      <c r="CA46" s="311"/>
      <c r="CB46" s="312"/>
      <c r="CC46" s="312"/>
      <c r="CD46" s="313"/>
      <c r="CE46" s="41">
        <f t="shared" si="3"/>
        <v>0</v>
      </c>
    </row>
    <row r="47" spans="1:83" s="33" customFormat="1" ht="13.5" customHeight="1">
      <c r="A47" s="50">
        <v>2</v>
      </c>
      <c r="B47" s="280">
        <v>2</v>
      </c>
      <c r="C47" s="261"/>
      <c r="D47" s="242"/>
      <c r="E47" s="242"/>
      <c r="F47" s="243"/>
      <c r="G47" s="381"/>
      <c r="H47" s="36">
        <f t="shared" si="4"/>
        <v>0</v>
      </c>
      <c r="I47" s="37"/>
      <c r="J47" s="37"/>
      <c r="K47" s="38"/>
      <c r="L47" s="295"/>
      <c r="M47" s="283"/>
      <c r="N47" s="283"/>
      <c r="O47" s="283"/>
      <c r="P47" s="283"/>
      <c r="Q47" s="283"/>
      <c r="R47" s="283"/>
      <c r="S47" s="283"/>
      <c r="T47" s="283"/>
      <c r="U47" s="222"/>
      <c r="V47" s="222"/>
      <c r="W47" s="222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22"/>
      <c r="AJ47" s="222"/>
      <c r="AK47" s="283"/>
      <c r="AL47" s="283"/>
      <c r="AM47" s="283"/>
      <c r="AN47" s="283"/>
      <c r="AO47" s="287"/>
      <c r="AP47" s="287"/>
      <c r="AQ47" s="287"/>
      <c r="AR47" s="287"/>
      <c r="AS47" s="40">
        <f t="shared" si="0"/>
        <v>0</v>
      </c>
      <c r="AT47" s="295"/>
      <c r="AU47" s="283"/>
      <c r="AV47" s="283"/>
      <c r="AW47" s="283"/>
      <c r="AX47" s="283"/>
      <c r="AY47" s="283"/>
      <c r="AZ47" s="283"/>
      <c r="BA47" s="283"/>
      <c r="BB47" s="283"/>
      <c r="BC47" s="285"/>
      <c r="BD47" s="283"/>
      <c r="BE47" s="283"/>
      <c r="BF47" s="283"/>
      <c r="BG47" s="283"/>
      <c r="BH47" s="283"/>
      <c r="BI47" s="283"/>
      <c r="BJ47" s="283"/>
      <c r="BK47" s="285"/>
      <c r="BL47" s="285"/>
      <c r="BM47" s="283"/>
      <c r="BN47" s="283"/>
      <c r="BO47" s="283"/>
      <c r="BP47" s="283"/>
      <c r="BQ47" s="283"/>
      <c r="BR47" s="283"/>
      <c r="BS47" s="283"/>
      <c r="BT47" s="287"/>
      <c r="BU47" s="40">
        <f t="shared" si="1"/>
        <v>0</v>
      </c>
      <c r="BV47" s="311"/>
      <c r="BW47" s="312"/>
      <c r="BX47" s="312"/>
      <c r="BY47" s="313"/>
      <c r="BZ47" s="41">
        <f t="shared" si="2"/>
        <v>0</v>
      </c>
      <c r="CA47" s="311"/>
      <c r="CB47" s="312"/>
      <c r="CC47" s="312"/>
      <c r="CD47" s="313"/>
      <c r="CE47" s="41">
        <f t="shared" si="3"/>
        <v>0</v>
      </c>
    </row>
    <row r="48" spans="1:83" s="33" customFormat="1" ht="13.5" customHeight="1">
      <c r="A48" s="50">
        <v>2</v>
      </c>
      <c r="B48" s="280">
        <v>3</v>
      </c>
      <c r="C48" s="264"/>
      <c r="D48" s="242"/>
      <c r="E48" s="242"/>
      <c r="F48" s="243"/>
      <c r="G48" s="381"/>
      <c r="H48" s="36">
        <f t="shared" si="4"/>
        <v>0</v>
      </c>
      <c r="I48" s="37"/>
      <c r="J48" s="37"/>
      <c r="K48" s="38"/>
      <c r="L48" s="295"/>
      <c r="M48" s="283"/>
      <c r="N48" s="283"/>
      <c r="O48" s="283"/>
      <c r="P48" s="283"/>
      <c r="Q48" s="283"/>
      <c r="R48" s="283"/>
      <c r="S48" s="283"/>
      <c r="T48" s="283"/>
      <c r="U48" s="222"/>
      <c r="V48" s="222"/>
      <c r="W48" s="222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22"/>
      <c r="AJ48" s="222"/>
      <c r="AK48" s="283"/>
      <c r="AL48" s="283"/>
      <c r="AM48" s="283"/>
      <c r="AN48" s="283"/>
      <c r="AO48" s="287"/>
      <c r="AP48" s="287"/>
      <c r="AQ48" s="287"/>
      <c r="AR48" s="287"/>
      <c r="AS48" s="40">
        <f t="shared" si="0"/>
        <v>0</v>
      </c>
      <c r="AT48" s="295"/>
      <c r="AU48" s="283"/>
      <c r="AV48" s="283"/>
      <c r="AW48" s="283"/>
      <c r="AX48" s="283"/>
      <c r="AY48" s="283"/>
      <c r="AZ48" s="283"/>
      <c r="BA48" s="283"/>
      <c r="BB48" s="283"/>
      <c r="BC48" s="285"/>
      <c r="BD48" s="283"/>
      <c r="BE48" s="283"/>
      <c r="BF48" s="283"/>
      <c r="BG48" s="283"/>
      <c r="BH48" s="283"/>
      <c r="BI48" s="283"/>
      <c r="BJ48" s="283"/>
      <c r="BK48" s="285"/>
      <c r="BL48" s="285"/>
      <c r="BM48" s="283"/>
      <c r="BN48" s="283"/>
      <c r="BO48" s="283"/>
      <c r="BP48" s="283"/>
      <c r="BQ48" s="283"/>
      <c r="BR48" s="283"/>
      <c r="BS48" s="283"/>
      <c r="BT48" s="287"/>
      <c r="BU48" s="40">
        <f t="shared" si="1"/>
        <v>0</v>
      </c>
      <c r="BV48" s="311"/>
      <c r="BW48" s="312"/>
      <c r="BX48" s="312"/>
      <c r="BY48" s="313"/>
      <c r="BZ48" s="41">
        <f t="shared" si="2"/>
        <v>0</v>
      </c>
      <c r="CA48" s="311"/>
      <c r="CB48" s="312"/>
      <c r="CC48" s="312"/>
      <c r="CD48" s="313"/>
      <c r="CE48" s="41">
        <f t="shared" si="3"/>
        <v>0</v>
      </c>
    </row>
    <row r="49" spans="1:83" s="33" customFormat="1" ht="13.5" customHeight="1">
      <c r="A49" s="50">
        <v>2</v>
      </c>
      <c r="B49" s="280">
        <v>4</v>
      </c>
      <c r="C49" s="267"/>
      <c r="D49" s="226"/>
      <c r="E49" s="226"/>
      <c r="F49" s="247"/>
      <c r="G49" s="381"/>
      <c r="H49" s="36">
        <f t="shared" si="4"/>
        <v>0</v>
      </c>
      <c r="I49" s="37"/>
      <c r="J49" s="37"/>
      <c r="K49" s="38"/>
      <c r="L49" s="295"/>
      <c r="M49" s="283"/>
      <c r="N49" s="283"/>
      <c r="O49" s="283"/>
      <c r="P49" s="283"/>
      <c r="Q49" s="283"/>
      <c r="R49" s="283"/>
      <c r="S49" s="283"/>
      <c r="T49" s="283"/>
      <c r="U49" s="222"/>
      <c r="V49" s="222"/>
      <c r="W49" s="222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22"/>
      <c r="AJ49" s="222"/>
      <c r="AK49" s="283"/>
      <c r="AL49" s="283"/>
      <c r="AM49" s="283"/>
      <c r="AN49" s="283"/>
      <c r="AO49" s="287"/>
      <c r="AP49" s="287"/>
      <c r="AQ49" s="287"/>
      <c r="AR49" s="287"/>
      <c r="AS49" s="40">
        <f t="shared" si="0"/>
        <v>0</v>
      </c>
      <c r="AT49" s="295"/>
      <c r="AU49" s="283"/>
      <c r="AV49" s="283"/>
      <c r="AW49" s="283"/>
      <c r="AX49" s="283"/>
      <c r="AY49" s="283"/>
      <c r="AZ49" s="283"/>
      <c r="BA49" s="283"/>
      <c r="BB49" s="283"/>
      <c r="BC49" s="222"/>
      <c r="BD49" s="283"/>
      <c r="BE49" s="283"/>
      <c r="BF49" s="283"/>
      <c r="BG49" s="283"/>
      <c r="BH49" s="283"/>
      <c r="BI49" s="283"/>
      <c r="BJ49" s="283"/>
      <c r="BK49" s="222"/>
      <c r="BL49" s="222"/>
      <c r="BM49" s="283"/>
      <c r="BN49" s="283"/>
      <c r="BO49" s="283"/>
      <c r="BP49" s="283"/>
      <c r="BQ49" s="283"/>
      <c r="BR49" s="283"/>
      <c r="BS49" s="283"/>
      <c r="BT49" s="287"/>
      <c r="BU49" s="40">
        <f t="shared" si="1"/>
        <v>0</v>
      </c>
      <c r="BV49" s="311"/>
      <c r="BW49" s="312"/>
      <c r="BX49" s="312"/>
      <c r="BY49" s="313"/>
      <c r="BZ49" s="41">
        <f t="shared" si="2"/>
        <v>0</v>
      </c>
      <c r="CA49" s="311"/>
      <c r="CB49" s="312"/>
      <c r="CC49" s="312"/>
      <c r="CD49" s="313"/>
      <c r="CE49" s="41">
        <f t="shared" si="3"/>
        <v>0</v>
      </c>
    </row>
    <row r="50" spans="1:83" s="33" customFormat="1" ht="13.5" customHeight="1">
      <c r="A50" s="50">
        <v>2</v>
      </c>
      <c r="B50" s="280">
        <v>5</v>
      </c>
      <c r="C50" s="268"/>
      <c r="D50" s="242"/>
      <c r="E50" s="242"/>
      <c r="F50" s="243"/>
      <c r="G50" s="381"/>
      <c r="H50" s="36">
        <f t="shared" si="4"/>
        <v>0</v>
      </c>
      <c r="I50" s="37"/>
      <c r="J50" s="37"/>
      <c r="K50" s="38"/>
      <c r="L50" s="295"/>
      <c r="M50" s="283"/>
      <c r="N50" s="283"/>
      <c r="O50" s="283"/>
      <c r="P50" s="283"/>
      <c r="Q50" s="283"/>
      <c r="R50" s="283"/>
      <c r="S50" s="283"/>
      <c r="T50" s="283"/>
      <c r="U50" s="222"/>
      <c r="V50" s="222"/>
      <c r="W50" s="222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20"/>
      <c r="AJ50" s="220"/>
      <c r="AK50" s="283"/>
      <c r="AL50" s="283"/>
      <c r="AM50" s="283"/>
      <c r="AN50" s="283"/>
      <c r="AO50" s="287"/>
      <c r="AP50" s="287"/>
      <c r="AQ50" s="287"/>
      <c r="AR50" s="287"/>
      <c r="AS50" s="40">
        <f t="shared" si="0"/>
        <v>0</v>
      </c>
      <c r="AT50" s="295"/>
      <c r="AU50" s="283"/>
      <c r="AV50" s="283"/>
      <c r="AW50" s="283"/>
      <c r="AX50" s="283"/>
      <c r="AY50" s="283"/>
      <c r="AZ50" s="283"/>
      <c r="BA50" s="283"/>
      <c r="BB50" s="283"/>
      <c r="BC50" s="222"/>
      <c r="BD50" s="283"/>
      <c r="BE50" s="283"/>
      <c r="BF50" s="283"/>
      <c r="BG50" s="283"/>
      <c r="BH50" s="283"/>
      <c r="BI50" s="283"/>
      <c r="BJ50" s="283"/>
      <c r="BK50" s="220"/>
      <c r="BL50" s="220"/>
      <c r="BM50" s="283"/>
      <c r="BN50" s="283"/>
      <c r="BO50" s="283"/>
      <c r="BP50" s="283"/>
      <c r="BQ50" s="283"/>
      <c r="BR50" s="283"/>
      <c r="BS50" s="283"/>
      <c r="BT50" s="287"/>
      <c r="BU50" s="40">
        <f t="shared" si="1"/>
        <v>0</v>
      </c>
      <c r="BV50" s="311"/>
      <c r="BW50" s="312"/>
      <c r="BX50" s="312"/>
      <c r="BY50" s="313"/>
      <c r="BZ50" s="41">
        <f t="shared" si="2"/>
        <v>0</v>
      </c>
      <c r="CA50" s="311"/>
      <c r="CB50" s="312"/>
      <c r="CC50" s="312"/>
      <c r="CD50" s="313"/>
      <c r="CE50" s="41">
        <f t="shared" si="3"/>
        <v>0</v>
      </c>
    </row>
    <row r="51" spans="1:83" s="33" customFormat="1" ht="13.5" customHeight="1">
      <c r="A51" s="50">
        <v>2</v>
      </c>
      <c r="B51" s="280">
        <v>6</v>
      </c>
      <c r="C51" s="268"/>
      <c r="D51" s="242"/>
      <c r="E51" s="242"/>
      <c r="F51" s="243"/>
      <c r="G51" s="381"/>
      <c r="H51" s="36">
        <f t="shared" si="4"/>
        <v>0</v>
      </c>
      <c r="I51" s="37"/>
      <c r="J51" s="37"/>
      <c r="K51" s="38"/>
      <c r="L51" s="295"/>
      <c r="M51" s="283"/>
      <c r="N51" s="283"/>
      <c r="O51" s="283"/>
      <c r="P51" s="283"/>
      <c r="Q51" s="283"/>
      <c r="R51" s="283"/>
      <c r="S51" s="283"/>
      <c r="T51" s="283"/>
      <c r="U51" s="220"/>
      <c r="V51" s="220"/>
      <c r="W51" s="220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20"/>
      <c r="AJ51" s="220"/>
      <c r="AK51" s="283"/>
      <c r="AL51" s="283"/>
      <c r="AM51" s="283"/>
      <c r="AN51" s="283"/>
      <c r="AO51" s="287"/>
      <c r="AP51" s="287"/>
      <c r="AQ51" s="287"/>
      <c r="AR51" s="287"/>
      <c r="AS51" s="40">
        <f t="shared" si="0"/>
        <v>0</v>
      </c>
      <c r="AT51" s="304"/>
      <c r="AU51" s="286"/>
      <c r="AV51" s="286"/>
      <c r="AW51" s="286"/>
      <c r="AX51" s="286"/>
      <c r="AY51" s="286"/>
      <c r="AZ51" s="286"/>
      <c r="BA51" s="286"/>
      <c r="BB51" s="286"/>
      <c r="BC51" s="220"/>
      <c r="BD51" s="283"/>
      <c r="BE51" s="283"/>
      <c r="BF51" s="283"/>
      <c r="BG51" s="283"/>
      <c r="BH51" s="283"/>
      <c r="BI51" s="283"/>
      <c r="BJ51" s="283"/>
      <c r="BK51" s="220"/>
      <c r="BL51" s="220"/>
      <c r="BM51" s="283"/>
      <c r="BN51" s="286"/>
      <c r="BO51" s="286"/>
      <c r="BP51" s="286"/>
      <c r="BQ51" s="286"/>
      <c r="BR51" s="286"/>
      <c r="BS51" s="286"/>
      <c r="BT51" s="305"/>
      <c r="BU51" s="40">
        <f t="shared" si="1"/>
        <v>0</v>
      </c>
      <c r="BV51" s="311"/>
      <c r="BW51" s="312"/>
      <c r="BX51" s="312"/>
      <c r="BY51" s="313"/>
      <c r="BZ51" s="41">
        <f t="shared" si="2"/>
        <v>0</v>
      </c>
      <c r="CA51" s="311"/>
      <c r="CB51" s="312"/>
      <c r="CC51" s="312"/>
      <c r="CD51" s="313"/>
      <c r="CE51" s="41">
        <f t="shared" si="3"/>
        <v>0</v>
      </c>
    </row>
    <row r="52" spans="1:83" s="33" customFormat="1" ht="13.5" customHeight="1">
      <c r="A52" s="50">
        <v>2</v>
      </c>
      <c r="B52" s="280">
        <v>7</v>
      </c>
      <c r="C52" s="268"/>
      <c r="D52" s="242"/>
      <c r="E52" s="242"/>
      <c r="F52" s="243"/>
      <c r="G52" s="381"/>
      <c r="H52" s="36">
        <f t="shared" si="4"/>
        <v>0</v>
      </c>
      <c r="I52" s="37"/>
      <c r="J52" s="51"/>
      <c r="K52" s="52"/>
      <c r="L52" s="295"/>
      <c r="M52" s="283"/>
      <c r="N52" s="283"/>
      <c r="O52" s="283"/>
      <c r="P52" s="283"/>
      <c r="Q52" s="283"/>
      <c r="R52" s="283"/>
      <c r="S52" s="283"/>
      <c r="T52" s="283"/>
      <c r="U52" s="217"/>
      <c r="V52" s="217"/>
      <c r="W52" s="217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22"/>
      <c r="AJ52" s="222"/>
      <c r="AK52" s="283"/>
      <c r="AL52" s="283"/>
      <c r="AM52" s="283"/>
      <c r="AN52" s="283"/>
      <c r="AO52" s="287"/>
      <c r="AP52" s="287"/>
      <c r="AQ52" s="287"/>
      <c r="AR52" s="287"/>
      <c r="AS52" s="40">
        <f t="shared" si="0"/>
        <v>0</v>
      </c>
      <c r="AT52" s="295"/>
      <c r="AU52" s="283"/>
      <c r="AV52" s="283"/>
      <c r="AW52" s="283"/>
      <c r="AX52" s="283"/>
      <c r="AY52" s="283"/>
      <c r="AZ52" s="283"/>
      <c r="BA52" s="283"/>
      <c r="BB52" s="283"/>
      <c r="BC52" s="217"/>
      <c r="BD52" s="283"/>
      <c r="BE52" s="283"/>
      <c r="BF52" s="283"/>
      <c r="BG52" s="283"/>
      <c r="BH52" s="283"/>
      <c r="BI52" s="283"/>
      <c r="BJ52" s="283"/>
      <c r="BK52" s="222"/>
      <c r="BL52" s="222"/>
      <c r="BM52" s="283"/>
      <c r="BN52" s="283"/>
      <c r="BO52" s="283"/>
      <c r="BP52" s="283"/>
      <c r="BQ52" s="283"/>
      <c r="BR52" s="283"/>
      <c r="BS52" s="283"/>
      <c r="BT52" s="287"/>
      <c r="BU52" s="40">
        <f t="shared" si="1"/>
        <v>0</v>
      </c>
      <c r="BV52" s="311"/>
      <c r="BW52" s="312"/>
      <c r="BX52" s="312"/>
      <c r="BY52" s="313"/>
      <c r="BZ52" s="41">
        <f t="shared" si="2"/>
        <v>0</v>
      </c>
      <c r="CA52" s="311"/>
      <c r="CB52" s="312"/>
      <c r="CC52" s="312"/>
      <c r="CD52" s="313"/>
      <c r="CE52" s="41">
        <f t="shared" si="3"/>
        <v>0</v>
      </c>
    </row>
    <row r="53" spans="1:83" s="33" customFormat="1" ht="13.5" customHeight="1">
      <c r="A53" s="50">
        <v>2</v>
      </c>
      <c r="B53" s="280">
        <v>8</v>
      </c>
      <c r="C53" s="268"/>
      <c r="D53" s="242"/>
      <c r="E53" s="242"/>
      <c r="F53" s="243"/>
      <c r="G53" s="381"/>
      <c r="H53" s="36">
        <f t="shared" si="4"/>
        <v>0</v>
      </c>
      <c r="I53" s="51"/>
      <c r="J53" s="51"/>
      <c r="K53" s="52"/>
      <c r="L53" s="295"/>
      <c r="M53" s="283"/>
      <c r="N53" s="283"/>
      <c r="O53" s="283"/>
      <c r="P53" s="283"/>
      <c r="Q53" s="283"/>
      <c r="R53" s="283"/>
      <c r="S53" s="283"/>
      <c r="T53" s="283"/>
      <c r="U53" s="222"/>
      <c r="V53" s="222"/>
      <c r="W53" s="222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22"/>
      <c r="AJ53" s="222"/>
      <c r="AK53" s="283"/>
      <c r="AL53" s="283"/>
      <c r="AM53" s="283"/>
      <c r="AN53" s="283"/>
      <c r="AO53" s="287"/>
      <c r="AP53" s="287"/>
      <c r="AQ53" s="287"/>
      <c r="AR53" s="287"/>
      <c r="AS53" s="40">
        <f t="shared" si="0"/>
        <v>0</v>
      </c>
      <c r="AT53" s="295"/>
      <c r="AU53" s="283"/>
      <c r="AV53" s="283"/>
      <c r="AW53" s="283"/>
      <c r="AX53" s="283"/>
      <c r="AY53" s="283"/>
      <c r="AZ53" s="283"/>
      <c r="BA53" s="283"/>
      <c r="BB53" s="283"/>
      <c r="BC53" s="222"/>
      <c r="BD53" s="283"/>
      <c r="BE53" s="283"/>
      <c r="BF53" s="283"/>
      <c r="BG53" s="283"/>
      <c r="BH53" s="283"/>
      <c r="BI53" s="283"/>
      <c r="BJ53" s="283"/>
      <c r="BK53" s="222"/>
      <c r="BL53" s="222"/>
      <c r="BM53" s="283"/>
      <c r="BN53" s="283"/>
      <c r="BO53" s="283"/>
      <c r="BP53" s="283"/>
      <c r="BQ53" s="283"/>
      <c r="BR53" s="283"/>
      <c r="BS53" s="283"/>
      <c r="BT53" s="287"/>
      <c r="BU53" s="40">
        <f t="shared" si="1"/>
        <v>0</v>
      </c>
      <c r="BV53" s="311"/>
      <c r="BW53" s="312"/>
      <c r="BX53" s="312"/>
      <c r="BY53" s="313"/>
      <c r="BZ53" s="41">
        <f t="shared" si="2"/>
        <v>0</v>
      </c>
      <c r="CA53" s="311"/>
      <c r="CB53" s="312"/>
      <c r="CC53" s="312"/>
      <c r="CD53" s="313"/>
      <c r="CE53" s="41">
        <f t="shared" si="3"/>
        <v>0</v>
      </c>
    </row>
    <row r="54" spans="1:83" s="33" customFormat="1" ht="13.5" customHeight="1">
      <c r="A54" s="50">
        <v>2</v>
      </c>
      <c r="B54" s="280">
        <v>9</v>
      </c>
      <c r="C54" s="264"/>
      <c r="D54" s="242"/>
      <c r="E54" s="242"/>
      <c r="F54" s="243"/>
      <c r="G54" s="381"/>
      <c r="H54" s="36">
        <f t="shared" si="4"/>
        <v>0</v>
      </c>
      <c r="I54" s="51"/>
      <c r="J54" s="53"/>
      <c r="K54" s="54"/>
      <c r="L54" s="295"/>
      <c r="M54" s="283"/>
      <c r="N54" s="283"/>
      <c r="O54" s="283"/>
      <c r="P54" s="283"/>
      <c r="Q54" s="283"/>
      <c r="R54" s="283"/>
      <c r="S54" s="283"/>
      <c r="T54" s="283"/>
      <c r="U54" s="222"/>
      <c r="V54" s="222"/>
      <c r="W54" s="222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22"/>
      <c r="AJ54" s="222"/>
      <c r="AK54" s="283"/>
      <c r="AL54" s="283"/>
      <c r="AM54" s="283"/>
      <c r="AN54" s="283"/>
      <c r="AO54" s="287"/>
      <c r="AP54" s="287"/>
      <c r="AQ54" s="287"/>
      <c r="AR54" s="287"/>
      <c r="AS54" s="40">
        <f t="shared" si="0"/>
        <v>0</v>
      </c>
      <c r="AT54" s="304"/>
      <c r="AU54" s="286"/>
      <c r="AV54" s="286"/>
      <c r="AW54" s="286"/>
      <c r="AX54" s="286"/>
      <c r="AY54" s="286"/>
      <c r="AZ54" s="286"/>
      <c r="BA54" s="286"/>
      <c r="BB54" s="286"/>
      <c r="BC54" s="222"/>
      <c r="BD54" s="283"/>
      <c r="BE54" s="283"/>
      <c r="BF54" s="283"/>
      <c r="BG54" s="283"/>
      <c r="BH54" s="283"/>
      <c r="BI54" s="283"/>
      <c r="BJ54" s="283"/>
      <c r="BK54" s="222"/>
      <c r="BL54" s="222"/>
      <c r="BM54" s="283"/>
      <c r="BN54" s="286"/>
      <c r="BO54" s="286"/>
      <c r="BP54" s="286"/>
      <c r="BQ54" s="286"/>
      <c r="BR54" s="286"/>
      <c r="BS54" s="286"/>
      <c r="BT54" s="305"/>
      <c r="BU54" s="40">
        <f t="shared" si="1"/>
        <v>0</v>
      </c>
      <c r="BV54" s="311"/>
      <c r="BW54" s="312"/>
      <c r="BX54" s="312"/>
      <c r="BY54" s="313"/>
      <c r="BZ54" s="41">
        <f t="shared" si="2"/>
        <v>0</v>
      </c>
      <c r="CA54" s="311"/>
      <c r="CB54" s="312"/>
      <c r="CC54" s="312"/>
      <c r="CD54" s="313"/>
      <c r="CE54" s="41">
        <f t="shared" si="3"/>
        <v>0</v>
      </c>
    </row>
    <row r="55" spans="1:83" s="33" customFormat="1" ht="13.5" customHeight="1">
      <c r="A55" s="50">
        <v>2</v>
      </c>
      <c r="B55" s="280">
        <v>10</v>
      </c>
      <c r="C55" s="268"/>
      <c r="D55" s="242"/>
      <c r="E55" s="242"/>
      <c r="F55" s="243"/>
      <c r="G55" s="381"/>
      <c r="H55" s="36">
        <f t="shared" si="4"/>
        <v>0</v>
      </c>
      <c r="I55" s="53"/>
      <c r="J55" s="53"/>
      <c r="K55" s="54"/>
      <c r="L55" s="295"/>
      <c r="M55" s="283"/>
      <c r="N55" s="283"/>
      <c r="O55" s="283"/>
      <c r="P55" s="283"/>
      <c r="Q55" s="283"/>
      <c r="R55" s="283"/>
      <c r="S55" s="283"/>
      <c r="T55" s="283"/>
      <c r="U55" s="222"/>
      <c r="V55" s="222"/>
      <c r="W55" s="222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22"/>
      <c r="AJ55" s="222"/>
      <c r="AK55" s="283"/>
      <c r="AL55" s="283"/>
      <c r="AM55" s="283"/>
      <c r="AN55" s="283"/>
      <c r="AO55" s="287"/>
      <c r="AP55" s="287"/>
      <c r="AQ55" s="287"/>
      <c r="AR55" s="287"/>
      <c r="AS55" s="40">
        <f t="shared" si="0"/>
        <v>0</v>
      </c>
      <c r="AT55" s="295"/>
      <c r="AU55" s="283"/>
      <c r="AV55" s="283"/>
      <c r="AW55" s="283"/>
      <c r="AX55" s="283"/>
      <c r="AY55" s="283"/>
      <c r="AZ55" s="283"/>
      <c r="BA55" s="283"/>
      <c r="BB55" s="283"/>
      <c r="BC55" s="222"/>
      <c r="BD55" s="283"/>
      <c r="BE55" s="283"/>
      <c r="BF55" s="283"/>
      <c r="BG55" s="283"/>
      <c r="BH55" s="283"/>
      <c r="BI55" s="283"/>
      <c r="BJ55" s="283"/>
      <c r="BK55" s="222"/>
      <c r="BL55" s="222"/>
      <c r="BM55" s="283"/>
      <c r="BN55" s="283"/>
      <c r="BO55" s="283"/>
      <c r="BP55" s="283"/>
      <c r="BQ55" s="283"/>
      <c r="BR55" s="283"/>
      <c r="BS55" s="283"/>
      <c r="BT55" s="287"/>
      <c r="BU55" s="40">
        <f t="shared" si="1"/>
        <v>0</v>
      </c>
      <c r="BV55" s="311"/>
      <c r="BW55" s="312"/>
      <c r="BX55" s="312"/>
      <c r="BY55" s="313"/>
      <c r="BZ55" s="41">
        <f t="shared" si="2"/>
        <v>0</v>
      </c>
      <c r="CA55" s="311"/>
      <c r="CB55" s="312"/>
      <c r="CC55" s="312"/>
      <c r="CD55" s="313"/>
      <c r="CE55" s="41">
        <f t="shared" si="3"/>
        <v>0</v>
      </c>
    </row>
    <row r="56" spans="1:83" s="33" customFormat="1" ht="13.5" customHeight="1">
      <c r="A56" s="50">
        <v>2</v>
      </c>
      <c r="B56" s="280">
        <v>11</v>
      </c>
      <c r="C56" s="239"/>
      <c r="D56" s="248"/>
      <c r="E56" s="248"/>
      <c r="F56" s="249"/>
      <c r="G56" s="381"/>
      <c r="H56" s="36">
        <f t="shared" si="4"/>
        <v>0</v>
      </c>
      <c r="I56" s="53"/>
      <c r="J56" s="53"/>
      <c r="K56" s="54"/>
      <c r="L56" s="295"/>
      <c r="M56" s="283"/>
      <c r="N56" s="283"/>
      <c r="O56" s="283"/>
      <c r="P56" s="283"/>
      <c r="Q56" s="283"/>
      <c r="R56" s="283"/>
      <c r="S56" s="283"/>
      <c r="T56" s="283"/>
      <c r="U56" s="222"/>
      <c r="V56" s="222"/>
      <c r="W56" s="222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22"/>
      <c r="AJ56" s="222"/>
      <c r="AK56" s="283"/>
      <c r="AL56" s="283"/>
      <c r="AM56" s="283"/>
      <c r="AN56" s="283"/>
      <c r="AO56" s="287"/>
      <c r="AP56" s="287"/>
      <c r="AQ56" s="287"/>
      <c r="AR56" s="287"/>
      <c r="AS56" s="40">
        <f t="shared" si="0"/>
        <v>0</v>
      </c>
      <c r="AT56" s="295"/>
      <c r="AU56" s="283"/>
      <c r="AV56" s="283"/>
      <c r="AW56" s="283"/>
      <c r="AX56" s="283"/>
      <c r="AY56" s="283"/>
      <c r="AZ56" s="283"/>
      <c r="BA56" s="283"/>
      <c r="BB56" s="283"/>
      <c r="BC56" s="222"/>
      <c r="BD56" s="283"/>
      <c r="BE56" s="283"/>
      <c r="BF56" s="283"/>
      <c r="BG56" s="283"/>
      <c r="BH56" s="283"/>
      <c r="BI56" s="283"/>
      <c r="BJ56" s="283"/>
      <c r="BK56" s="222"/>
      <c r="BL56" s="222"/>
      <c r="BM56" s="283"/>
      <c r="BN56" s="283"/>
      <c r="BO56" s="283"/>
      <c r="BP56" s="283"/>
      <c r="BQ56" s="283"/>
      <c r="BR56" s="283"/>
      <c r="BS56" s="283"/>
      <c r="BT56" s="287"/>
      <c r="BU56" s="40">
        <f t="shared" si="1"/>
        <v>0</v>
      </c>
      <c r="BV56" s="311"/>
      <c r="BW56" s="312"/>
      <c r="BX56" s="312"/>
      <c r="BY56" s="313"/>
      <c r="BZ56" s="41">
        <f t="shared" si="2"/>
        <v>0</v>
      </c>
      <c r="CA56" s="311"/>
      <c r="CB56" s="312"/>
      <c r="CC56" s="312"/>
      <c r="CD56" s="313"/>
      <c r="CE56" s="41">
        <f t="shared" si="3"/>
        <v>0</v>
      </c>
    </row>
    <row r="57" spans="1:83" s="33" customFormat="1" ht="13.5" customHeight="1">
      <c r="A57" s="50">
        <v>2</v>
      </c>
      <c r="B57" s="280">
        <v>12</v>
      </c>
      <c r="C57" s="264"/>
      <c r="D57" s="242"/>
      <c r="E57" s="242"/>
      <c r="F57" s="243"/>
      <c r="G57" s="381"/>
      <c r="H57" s="36">
        <f t="shared" si="4"/>
        <v>0</v>
      </c>
      <c r="I57" s="53"/>
      <c r="J57" s="51"/>
      <c r="K57" s="52"/>
      <c r="L57" s="295"/>
      <c r="M57" s="283"/>
      <c r="N57" s="283"/>
      <c r="O57" s="283"/>
      <c r="P57" s="283"/>
      <c r="Q57" s="283"/>
      <c r="R57" s="283"/>
      <c r="S57" s="283"/>
      <c r="T57" s="283"/>
      <c r="U57" s="222"/>
      <c r="V57" s="222"/>
      <c r="W57" s="222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22"/>
      <c r="AJ57" s="222"/>
      <c r="AK57" s="283"/>
      <c r="AL57" s="283"/>
      <c r="AM57" s="283"/>
      <c r="AN57" s="283"/>
      <c r="AO57" s="287"/>
      <c r="AP57" s="287"/>
      <c r="AQ57" s="287"/>
      <c r="AR57" s="287"/>
      <c r="AS57" s="40">
        <f t="shared" si="0"/>
        <v>0</v>
      </c>
      <c r="AT57" s="304"/>
      <c r="AU57" s="286"/>
      <c r="AV57" s="286"/>
      <c r="AW57" s="286"/>
      <c r="AX57" s="286"/>
      <c r="AY57" s="286"/>
      <c r="AZ57" s="286"/>
      <c r="BA57" s="286"/>
      <c r="BB57" s="286"/>
      <c r="BC57" s="222"/>
      <c r="BD57" s="283"/>
      <c r="BE57" s="283"/>
      <c r="BF57" s="283"/>
      <c r="BG57" s="283"/>
      <c r="BH57" s="283"/>
      <c r="BI57" s="283"/>
      <c r="BJ57" s="283"/>
      <c r="BK57" s="222"/>
      <c r="BL57" s="222"/>
      <c r="BM57" s="283"/>
      <c r="BN57" s="286"/>
      <c r="BO57" s="286"/>
      <c r="BP57" s="286"/>
      <c r="BQ57" s="286"/>
      <c r="BR57" s="286"/>
      <c r="BS57" s="286"/>
      <c r="BT57" s="305"/>
      <c r="BU57" s="40">
        <f t="shared" si="1"/>
        <v>0</v>
      </c>
      <c r="BV57" s="311"/>
      <c r="BW57" s="312"/>
      <c r="BX57" s="312"/>
      <c r="BY57" s="313"/>
      <c r="BZ57" s="41">
        <f t="shared" si="2"/>
        <v>0</v>
      </c>
      <c r="CA57" s="311"/>
      <c r="CB57" s="312"/>
      <c r="CC57" s="312"/>
      <c r="CD57" s="313"/>
      <c r="CE57" s="41">
        <f t="shared" si="3"/>
        <v>0</v>
      </c>
    </row>
    <row r="58" spans="1:83" s="33" customFormat="1" ht="13.5" customHeight="1">
      <c r="A58" s="50">
        <v>2</v>
      </c>
      <c r="B58" s="280">
        <v>13</v>
      </c>
      <c r="C58" s="268"/>
      <c r="D58" s="242"/>
      <c r="E58" s="242"/>
      <c r="F58" s="243"/>
      <c r="G58" s="381"/>
      <c r="H58" s="36">
        <f t="shared" si="4"/>
        <v>0</v>
      </c>
      <c r="I58" s="51"/>
      <c r="J58" s="53"/>
      <c r="K58" s="54"/>
      <c r="L58" s="295"/>
      <c r="M58" s="283"/>
      <c r="N58" s="283"/>
      <c r="O58" s="283"/>
      <c r="P58" s="283"/>
      <c r="Q58" s="283"/>
      <c r="R58" s="283"/>
      <c r="S58" s="283"/>
      <c r="T58" s="283"/>
      <c r="U58" s="222"/>
      <c r="V58" s="222"/>
      <c r="W58" s="222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22"/>
      <c r="AJ58" s="222"/>
      <c r="AK58" s="283"/>
      <c r="AL58" s="283"/>
      <c r="AM58" s="283"/>
      <c r="AN58" s="283"/>
      <c r="AO58" s="287"/>
      <c r="AP58" s="287"/>
      <c r="AQ58" s="287"/>
      <c r="AR58" s="287"/>
      <c r="AS58" s="40">
        <f t="shared" si="0"/>
        <v>0</v>
      </c>
      <c r="AT58" s="304"/>
      <c r="AU58" s="286"/>
      <c r="AV58" s="286"/>
      <c r="AW58" s="286"/>
      <c r="AX58" s="286"/>
      <c r="AY58" s="286"/>
      <c r="AZ58" s="286"/>
      <c r="BA58" s="286"/>
      <c r="BB58" s="286"/>
      <c r="BC58" s="222"/>
      <c r="BD58" s="283"/>
      <c r="BE58" s="283"/>
      <c r="BF58" s="283"/>
      <c r="BG58" s="283"/>
      <c r="BH58" s="283"/>
      <c r="BI58" s="283"/>
      <c r="BJ58" s="283"/>
      <c r="BK58" s="222"/>
      <c r="BL58" s="222"/>
      <c r="BM58" s="283"/>
      <c r="BN58" s="286"/>
      <c r="BO58" s="286"/>
      <c r="BP58" s="286"/>
      <c r="BQ58" s="286"/>
      <c r="BR58" s="286"/>
      <c r="BS58" s="286"/>
      <c r="BT58" s="305"/>
      <c r="BU58" s="40">
        <f t="shared" si="1"/>
        <v>0</v>
      </c>
      <c r="BV58" s="311"/>
      <c r="BW58" s="312"/>
      <c r="BX58" s="312"/>
      <c r="BY58" s="313"/>
      <c r="BZ58" s="41">
        <f t="shared" si="2"/>
        <v>0</v>
      </c>
      <c r="CA58" s="311"/>
      <c r="CB58" s="312"/>
      <c r="CC58" s="312"/>
      <c r="CD58" s="313"/>
      <c r="CE58" s="41">
        <f t="shared" si="3"/>
        <v>0</v>
      </c>
    </row>
    <row r="59" spans="1:83" s="33" customFormat="1" ht="13.5" customHeight="1">
      <c r="A59" s="50">
        <v>2</v>
      </c>
      <c r="B59" s="280">
        <v>14</v>
      </c>
      <c r="C59" s="268"/>
      <c r="D59" s="242"/>
      <c r="E59" s="242"/>
      <c r="F59" s="243"/>
      <c r="G59" s="381"/>
      <c r="H59" s="36">
        <f t="shared" si="4"/>
        <v>0</v>
      </c>
      <c r="I59" s="53"/>
      <c r="J59" s="55"/>
      <c r="K59" s="56"/>
      <c r="L59" s="295"/>
      <c r="M59" s="283"/>
      <c r="N59" s="283"/>
      <c r="O59" s="283"/>
      <c r="P59" s="283"/>
      <c r="Q59" s="283"/>
      <c r="R59" s="283"/>
      <c r="S59" s="283"/>
      <c r="T59" s="283"/>
      <c r="U59" s="222"/>
      <c r="V59" s="222"/>
      <c r="W59" s="222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22"/>
      <c r="AJ59" s="222"/>
      <c r="AK59" s="283"/>
      <c r="AL59" s="283"/>
      <c r="AM59" s="283"/>
      <c r="AN59" s="283"/>
      <c r="AO59" s="287"/>
      <c r="AP59" s="287"/>
      <c r="AQ59" s="287"/>
      <c r="AR59" s="287"/>
      <c r="AS59" s="40">
        <f t="shared" si="0"/>
        <v>0</v>
      </c>
      <c r="AT59" s="304"/>
      <c r="AU59" s="286"/>
      <c r="AV59" s="286"/>
      <c r="AW59" s="286"/>
      <c r="AX59" s="286"/>
      <c r="AY59" s="286"/>
      <c r="AZ59" s="286"/>
      <c r="BA59" s="286"/>
      <c r="BB59" s="286"/>
      <c r="BC59" s="222"/>
      <c r="BD59" s="283"/>
      <c r="BE59" s="283"/>
      <c r="BF59" s="283"/>
      <c r="BG59" s="283"/>
      <c r="BH59" s="283"/>
      <c r="BI59" s="283"/>
      <c r="BJ59" s="283"/>
      <c r="BK59" s="222"/>
      <c r="BL59" s="222"/>
      <c r="BM59" s="283"/>
      <c r="BN59" s="286"/>
      <c r="BO59" s="286"/>
      <c r="BP59" s="286"/>
      <c r="BQ59" s="286"/>
      <c r="BR59" s="286"/>
      <c r="BS59" s="286"/>
      <c r="BT59" s="305"/>
      <c r="BU59" s="40">
        <f t="shared" si="1"/>
        <v>0</v>
      </c>
      <c r="BV59" s="311"/>
      <c r="BW59" s="312"/>
      <c r="BX59" s="312"/>
      <c r="BY59" s="313"/>
      <c r="BZ59" s="41">
        <f t="shared" si="2"/>
        <v>0</v>
      </c>
      <c r="CA59" s="311"/>
      <c r="CB59" s="312"/>
      <c r="CC59" s="312"/>
      <c r="CD59" s="313"/>
      <c r="CE59" s="41">
        <f t="shared" si="3"/>
        <v>0</v>
      </c>
    </row>
    <row r="60" spans="1:83" s="33" customFormat="1" ht="13.5" customHeight="1">
      <c r="A60" s="50">
        <v>2</v>
      </c>
      <c r="B60" s="280">
        <v>15</v>
      </c>
      <c r="C60" s="268"/>
      <c r="D60" s="242"/>
      <c r="E60" s="242"/>
      <c r="F60" s="243"/>
      <c r="G60" s="381"/>
      <c r="H60" s="36">
        <f t="shared" si="4"/>
        <v>0</v>
      </c>
      <c r="I60" s="55"/>
      <c r="J60" s="55"/>
      <c r="K60" s="56"/>
      <c r="L60" s="295"/>
      <c r="M60" s="283"/>
      <c r="N60" s="283"/>
      <c r="O60" s="283"/>
      <c r="P60" s="283"/>
      <c r="Q60" s="283"/>
      <c r="R60" s="283"/>
      <c r="S60" s="283"/>
      <c r="T60" s="283"/>
      <c r="U60" s="220"/>
      <c r="V60" s="220"/>
      <c r="W60" s="220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22"/>
      <c r="AJ60" s="222"/>
      <c r="AK60" s="283"/>
      <c r="AL60" s="283"/>
      <c r="AM60" s="283"/>
      <c r="AN60" s="283"/>
      <c r="AO60" s="287"/>
      <c r="AP60" s="287"/>
      <c r="AQ60" s="287"/>
      <c r="AR60" s="287"/>
      <c r="AS60" s="40">
        <f t="shared" si="0"/>
        <v>0</v>
      </c>
      <c r="AT60" s="304"/>
      <c r="AU60" s="286"/>
      <c r="AV60" s="286"/>
      <c r="AW60" s="286"/>
      <c r="AX60" s="286"/>
      <c r="AY60" s="286"/>
      <c r="AZ60" s="286"/>
      <c r="BA60" s="286"/>
      <c r="BB60" s="286"/>
      <c r="BC60" s="220"/>
      <c r="BD60" s="283"/>
      <c r="BE60" s="283"/>
      <c r="BF60" s="283"/>
      <c r="BG60" s="283"/>
      <c r="BH60" s="283"/>
      <c r="BI60" s="283"/>
      <c r="BJ60" s="283"/>
      <c r="BK60" s="222"/>
      <c r="BL60" s="222"/>
      <c r="BM60" s="283"/>
      <c r="BN60" s="286"/>
      <c r="BO60" s="286"/>
      <c r="BP60" s="286"/>
      <c r="BQ60" s="286"/>
      <c r="BR60" s="286"/>
      <c r="BS60" s="286"/>
      <c r="BT60" s="305"/>
      <c r="BU60" s="40">
        <f t="shared" si="1"/>
        <v>0</v>
      </c>
      <c r="BV60" s="311"/>
      <c r="BW60" s="312"/>
      <c r="BX60" s="312"/>
      <c r="BY60" s="313"/>
      <c r="BZ60" s="41">
        <f t="shared" si="2"/>
        <v>0</v>
      </c>
      <c r="CA60" s="311"/>
      <c r="CB60" s="312"/>
      <c r="CC60" s="312"/>
      <c r="CD60" s="313"/>
      <c r="CE60" s="41">
        <f t="shared" si="3"/>
        <v>0</v>
      </c>
    </row>
    <row r="61" spans="1:83" s="33" customFormat="1" ht="13.5" customHeight="1">
      <c r="A61" s="50">
        <v>2</v>
      </c>
      <c r="B61" s="280">
        <v>16</v>
      </c>
      <c r="C61" s="268"/>
      <c r="D61" s="242"/>
      <c r="E61" s="242"/>
      <c r="F61" s="243"/>
      <c r="G61" s="381"/>
      <c r="H61" s="36">
        <f t="shared" si="4"/>
        <v>0</v>
      </c>
      <c r="I61" s="55"/>
      <c r="J61" s="57"/>
      <c r="K61" s="58"/>
      <c r="L61" s="295"/>
      <c r="M61" s="283"/>
      <c r="N61" s="283"/>
      <c r="O61" s="283"/>
      <c r="P61" s="283"/>
      <c r="Q61" s="283"/>
      <c r="R61" s="283"/>
      <c r="S61" s="283"/>
      <c r="T61" s="283"/>
      <c r="U61" s="220"/>
      <c r="V61" s="220"/>
      <c r="W61" s="220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22"/>
      <c r="AJ61" s="222"/>
      <c r="AK61" s="283"/>
      <c r="AL61" s="283"/>
      <c r="AM61" s="283"/>
      <c r="AN61" s="283"/>
      <c r="AO61" s="287"/>
      <c r="AP61" s="287"/>
      <c r="AQ61" s="287"/>
      <c r="AR61" s="287"/>
      <c r="AS61" s="40">
        <f t="shared" si="0"/>
        <v>0</v>
      </c>
      <c r="AT61" s="283"/>
      <c r="AU61" s="283"/>
      <c r="AV61" s="283"/>
      <c r="AW61" s="283"/>
      <c r="AX61" s="287"/>
      <c r="AY61" s="287"/>
      <c r="AZ61" s="286"/>
      <c r="BA61" s="286"/>
      <c r="BB61" s="286"/>
      <c r="BC61" s="217"/>
      <c r="BD61" s="283"/>
      <c r="BE61" s="283"/>
      <c r="BF61" s="283"/>
      <c r="BG61" s="283"/>
      <c r="BH61" s="283"/>
      <c r="BI61" s="283"/>
      <c r="BJ61" s="283"/>
      <c r="BK61" s="222"/>
      <c r="BL61" s="222"/>
      <c r="BM61" s="283"/>
      <c r="BN61" s="286"/>
      <c r="BO61" s="286"/>
      <c r="BP61" s="286"/>
      <c r="BQ61" s="286"/>
      <c r="BR61" s="286"/>
      <c r="BS61" s="286"/>
      <c r="BT61" s="305"/>
      <c r="BU61" s="40">
        <f t="shared" si="1"/>
        <v>0</v>
      </c>
      <c r="BV61" s="311"/>
      <c r="BW61" s="312"/>
      <c r="BX61" s="312"/>
      <c r="BY61" s="313"/>
      <c r="BZ61" s="41">
        <f t="shared" si="2"/>
        <v>0</v>
      </c>
      <c r="CA61" s="311"/>
      <c r="CB61" s="312"/>
      <c r="CC61" s="312"/>
      <c r="CD61" s="313"/>
      <c r="CE61" s="41">
        <f t="shared" si="3"/>
        <v>0</v>
      </c>
    </row>
    <row r="62" spans="1:83" s="33" customFormat="1" ht="13.5" customHeight="1">
      <c r="A62" s="50">
        <v>2</v>
      </c>
      <c r="B62" s="280">
        <v>17</v>
      </c>
      <c r="C62" s="268"/>
      <c r="D62" s="242"/>
      <c r="E62" s="242"/>
      <c r="F62" s="243"/>
      <c r="G62" s="381"/>
      <c r="H62" s="36">
        <f t="shared" si="4"/>
        <v>0</v>
      </c>
      <c r="I62" s="57"/>
      <c r="J62" s="59"/>
      <c r="K62" s="60"/>
      <c r="L62" s="295"/>
      <c r="M62" s="283"/>
      <c r="N62" s="283"/>
      <c r="O62" s="283"/>
      <c r="P62" s="283"/>
      <c r="Q62" s="283"/>
      <c r="R62" s="283"/>
      <c r="S62" s="283"/>
      <c r="T62" s="283"/>
      <c r="U62" s="217"/>
      <c r="V62" s="217"/>
      <c r="W62" s="217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22"/>
      <c r="AJ62" s="222"/>
      <c r="AK62" s="283"/>
      <c r="AL62" s="283"/>
      <c r="AM62" s="283"/>
      <c r="AN62" s="283"/>
      <c r="AO62" s="287"/>
      <c r="AP62" s="287"/>
      <c r="AQ62" s="287"/>
      <c r="AR62" s="287"/>
      <c r="AS62" s="40">
        <f t="shared" si="0"/>
        <v>0</v>
      </c>
      <c r="AT62" s="304"/>
      <c r="AU62" s="286"/>
      <c r="AV62" s="286"/>
      <c r="AW62" s="286"/>
      <c r="AX62" s="286"/>
      <c r="AY62" s="286"/>
      <c r="AZ62" s="286"/>
      <c r="BA62" s="286"/>
      <c r="BB62" s="286"/>
      <c r="BC62" s="222"/>
      <c r="BD62" s="283"/>
      <c r="BE62" s="283"/>
      <c r="BF62" s="283"/>
      <c r="BG62" s="283"/>
      <c r="BH62" s="283"/>
      <c r="BI62" s="283"/>
      <c r="BJ62" s="283"/>
      <c r="BK62" s="222"/>
      <c r="BL62" s="222"/>
      <c r="BM62" s="283"/>
      <c r="BN62" s="286"/>
      <c r="BO62" s="286"/>
      <c r="BP62" s="286"/>
      <c r="BQ62" s="286"/>
      <c r="BR62" s="286"/>
      <c r="BS62" s="286"/>
      <c r="BT62" s="305"/>
      <c r="BU62" s="40">
        <f t="shared" si="1"/>
        <v>0</v>
      </c>
      <c r="BV62" s="311"/>
      <c r="BW62" s="312"/>
      <c r="BX62" s="312"/>
      <c r="BY62" s="313"/>
      <c r="BZ62" s="41">
        <f t="shared" si="2"/>
        <v>0</v>
      </c>
      <c r="CA62" s="311"/>
      <c r="CB62" s="312"/>
      <c r="CC62" s="312"/>
      <c r="CD62" s="313"/>
      <c r="CE62" s="41">
        <f t="shared" si="3"/>
        <v>0</v>
      </c>
    </row>
    <row r="63" spans="1:83" s="33" customFormat="1" ht="13.5" customHeight="1">
      <c r="A63" s="50">
        <v>2</v>
      </c>
      <c r="B63" s="280">
        <v>18</v>
      </c>
      <c r="C63" s="268"/>
      <c r="D63" s="242"/>
      <c r="E63" s="242"/>
      <c r="F63" s="243"/>
      <c r="G63" s="381"/>
      <c r="H63" s="36">
        <f t="shared" si="4"/>
        <v>0</v>
      </c>
      <c r="I63" s="59"/>
      <c r="J63" s="59"/>
      <c r="K63" s="60"/>
      <c r="L63" s="219"/>
      <c r="M63" s="220"/>
      <c r="N63" s="220"/>
      <c r="O63" s="220"/>
      <c r="P63" s="220"/>
      <c r="Q63" s="220"/>
      <c r="R63" s="220"/>
      <c r="S63" s="220"/>
      <c r="T63" s="220"/>
      <c r="U63" s="222"/>
      <c r="V63" s="222"/>
      <c r="W63" s="222"/>
      <c r="X63" s="220"/>
      <c r="Y63" s="220"/>
      <c r="Z63" s="220"/>
      <c r="AA63" s="220"/>
      <c r="AB63" s="220"/>
      <c r="AC63" s="220"/>
      <c r="AD63" s="220"/>
      <c r="AE63" s="220"/>
      <c r="AF63" s="220"/>
      <c r="AG63" s="283"/>
      <c r="AH63" s="283"/>
      <c r="AI63" s="222"/>
      <c r="AJ63" s="222"/>
      <c r="AK63" s="220"/>
      <c r="AL63" s="220"/>
      <c r="AM63" s="220"/>
      <c r="AN63" s="220"/>
      <c r="AO63" s="221"/>
      <c r="AP63" s="221"/>
      <c r="AQ63" s="221"/>
      <c r="AR63" s="221"/>
      <c r="AS63" s="40">
        <f t="shared" si="0"/>
        <v>0</v>
      </c>
      <c r="AT63" s="219"/>
      <c r="AU63" s="220"/>
      <c r="AV63" s="220"/>
      <c r="AW63" s="220"/>
      <c r="AX63" s="220"/>
      <c r="AY63" s="220"/>
      <c r="AZ63" s="220"/>
      <c r="BA63" s="220"/>
      <c r="BB63" s="220"/>
      <c r="BC63" s="222"/>
      <c r="BD63" s="220"/>
      <c r="BE63" s="220"/>
      <c r="BF63" s="220"/>
      <c r="BG63" s="220"/>
      <c r="BH63" s="220"/>
      <c r="BI63" s="220"/>
      <c r="BJ63" s="283"/>
      <c r="BK63" s="222"/>
      <c r="BL63" s="222"/>
      <c r="BM63" s="220"/>
      <c r="BN63" s="220"/>
      <c r="BO63" s="220"/>
      <c r="BP63" s="220"/>
      <c r="BQ63" s="220"/>
      <c r="BR63" s="220"/>
      <c r="BS63" s="220"/>
      <c r="BT63" s="221"/>
      <c r="BU63" s="40">
        <f t="shared" si="1"/>
        <v>0</v>
      </c>
      <c r="BV63" s="311"/>
      <c r="BW63" s="312"/>
      <c r="BX63" s="312"/>
      <c r="BY63" s="313"/>
      <c r="BZ63" s="41">
        <f t="shared" si="2"/>
        <v>0</v>
      </c>
      <c r="CA63" s="311"/>
      <c r="CB63" s="312"/>
      <c r="CC63" s="312"/>
      <c r="CD63" s="313"/>
      <c r="CE63" s="41">
        <f t="shared" si="3"/>
        <v>0</v>
      </c>
    </row>
    <row r="64" spans="1:83" s="33" customFormat="1" ht="13.5" customHeight="1">
      <c r="A64" s="50">
        <v>2</v>
      </c>
      <c r="B64" s="280">
        <v>19</v>
      </c>
      <c r="C64" s="268"/>
      <c r="D64" s="242"/>
      <c r="E64" s="242"/>
      <c r="F64" s="243"/>
      <c r="G64" s="381"/>
      <c r="H64" s="36">
        <f t="shared" si="4"/>
        <v>0</v>
      </c>
      <c r="I64" s="59"/>
      <c r="J64" s="59"/>
      <c r="K64" s="60"/>
      <c r="L64" s="295"/>
      <c r="M64" s="283"/>
      <c r="N64" s="283"/>
      <c r="O64" s="283"/>
      <c r="P64" s="283"/>
      <c r="Q64" s="283"/>
      <c r="R64" s="283"/>
      <c r="S64" s="283"/>
      <c r="T64" s="283"/>
      <c r="U64" s="222"/>
      <c r="V64" s="222"/>
      <c r="W64" s="222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22"/>
      <c r="AJ64" s="222"/>
      <c r="AK64" s="283"/>
      <c r="AL64" s="283"/>
      <c r="AM64" s="283"/>
      <c r="AN64" s="283"/>
      <c r="AO64" s="287"/>
      <c r="AP64" s="287"/>
      <c r="AQ64" s="287"/>
      <c r="AR64" s="286"/>
      <c r="AS64" s="40">
        <f t="shared" si="0"/>
        <v>0</v>
      </c>
      <c r="AT64" s="286"/>
      <c r="AU64" s="286"/>
      <c r="AV64" s="286"/>
      <c r="AW64" s="286"/>
      <c r="AX64" s="286"/>
      <c r="AY64" s="286"/>
      <c r="AZ64" s="286"/>
      <c r="BA64" s="286"/>
      <c r="BB64" s="286"/>
      <c r="BC64" s="285"/>
      <c r="BD64" s="286"/>
      <c r="BE64" s="286"/>
      <c r="BF64" s="286"/>
      <c r="BG64" s="286"/>
      <c r="BH64" s="286"/>
      <c r="BI64" s="286"/>
      <c r="BJ64" s="286"/>
      <c r="BK64" s="285"/>
      <c r="BL64" s="285"/>
      <c r="BM64" s="286"/>
      <c r="BN64" s="286"/>
      <c r="BO64" s="286"/>
      <c r="BP64" s="286"/>
      <c r="BQ64" s="286"/>
      <c r="BR64" s="286"/>
      <c r="BS64" s="286"/>
      <c r="BT64" s="287"/>
      <c r="BU64" s="40">
        <f t="shared" si="1"/>
        <v>0</v>
      </c>
      <c r="BV64" s="311"/>
      <c r="BW64" s="312"/>
      <c r="BX64" s="312"/>
      <c r="BY64" s="313"/>
      <c r="BZ64" s="41">
        <f t="shared" si="2"/>
        <v>0</v>
      </c>
      <c r="CA64" s="311"/>
      <c r="CB64" s="312"/>
      <c r="CC64" s="312"/>
      <c r="CD64" s="313"/>
      <c r="CE64" s="41">
        <f t="shared" si="3"/>
        <v>0</v>
      </c>
    </row>
    <row r="65" spans="1:83" s="33" customFormat="1" ht="13.5" customHeight="1">
      <c r="A65" s="50">
        <v>2</v>
      </c>
      <c r="B65" s="280">
        <v>20</v>
      </c>
      <c r="C65" s="264"/>
      <c r="D65" s="242"/>
      <c r="E65" s="242"/>
      <c r="F65" s="243"/>
      <c r="G65" s="381"/>
      <c r="H65" s="36">
        <f t="shared" si="4"/>
        <v>0</v>
      </c>
      <c r="I65" s="59"/>
      <c r="J65" s="37"/>
      <c r="K65" s="38"/>
      <c r="L65" s="295"/>
      <c r="M65" s="283"/>
      <c r="N65" s="283"/>
      <c r="O65" s="283"/>
      <c r="P65" s="283"/>
      <c r="Q65" s="283"/>
      <c r="R65" s="283"/>
      <c r="S65" s="283"/>
      <c r="T65" s="283"/>
      <c r="U65" s="222"/>
      <c r="V65" s="222"/>
      <c r="W65" s="222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20"/>
      <c r="AJ65" s="220"/>
      <c r="AK65" s="283"/>
      <c r="AL65" s="283"/>
      <c r="AM65" s="283"/>
      <c r="AN65" s="283"/>
      <c r="AO65" s="287"/>
      <c r="AP65" s="287"/>
      <c r="AQ65" s="287"/>
      <c r="AR65" s="286"/>
      <c r="AS65" s="40">
        <f t="shared" si="0"/>
        <v>0</v>
      </c>
      <c r="AT65" s="286"/>
      <c r="AU65" s="286"/>
      <c r="AV65" s="286"/>
      <c r="AW65" s="286"/>
      <c r="AX65" s="286"/>
      <c r="AY65" s="286"/>
      <c r="AZ65" s="286"/>
      <c r="BA65" s="286"/>
      <c r="BB65" s="286"/>
      <c r="BC65" s="285"/>
      <c r="BD65" s="286"/>
      <c r="BE65" s="286"/>
      <c r="BF65" s="286"/>
      <c r="BG65" s="286"/>
      <c r="BH65" s="286"/>
      <c r="BI65" s="286"/>
      <c r="BJ65" s="286"/>
      <c r="BK65" s="285"/>
      <c r="BL65" s="285"/>
      <c r="BM65" s="286"/>
      <c r="BN65" s="286"/>
      <c r="BO65" s="286"/>
      <c r="BP65" s="286"/>
      <c r="BQ65" s="286"/>
      <c r="BR65" s="286"/>
      <c r="BS65" s="286"/>
      <c r="BT65" s="287"/>
      <c r="BU65" s="40">
        <f t="shared" si="1"/>
        <v>0</v>
      </c>
      <c r="BV65" s="311"/>
      <c r="BW65" s="312"/>
      <c r="BX65" s="312"/>
      <c r="BY65" s="313"/>
      <c r="BZ65" s="41">
        <f t="shared" si="2"/>
        <v>0</v>
      </c>
      <c r="CA65" s="311"/>
      <c r="CB65" s="312"/>
      <c r="CC65" s="312"/>
      <c r="CD65" s="313"/>
      <c r="CE65" s="41">
        <f t="shared" si="3"/>
        <v>0</v>
      </c>
    </row>
    <row r="66" spans="1:83" s="33" customFormat="1" ht="13.5" customHeight="1">
      <c r="A66" s="50">
        <v>2</v>
      </c>
      <c r="B66" s="280">
        <v>21</v>
      </c>
      <c r="C66" s="264"/>
      <c r="D66" s="242"/>
      <c r="E66" s="242"/>
      <c r="F66" s="243"/>
      <c r="G66" s="381"/>
      <c r="H66" s="36">
        <f t="shared" si="4"/>
        <v>0</v>
      </c>
      <c r="I66" s="37"/>
      <c r="J66" s="61"/>
      <c r="K66" s="62"/>
      <c r="L66" s="295"/>
      <c r="M66" s="283"/>
      <c r="N66" s="283"/>
      <c r="O66" s="283"/>
      <c r="P66" s="283"/>
      <c r="Q66" s="283"/>
      <c r="R66" s="283"/>
      <c r="S66" s="283"/>
      <c r="T66" s="283"/>
      <c r="U66" s="222"/>
      <c r="V66" s="222"/>
      <c r="W66" s="222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20"/>
      <c r="AJ66" s="220"/>
      <c r="AK66" s="283"/>
      <c r="AL66" s="283"/>
      <c r="AM66" s="283"/>
      <c r="AN66" s="283"/>
      <c r="AO66" s="287"/>
      <c r="AP66" s="287"/>
      <c r="AQ66" s="287"/>
      <c r="AR66" s="286"/>
      <c r="AS66" s="40">
        <f t="shared" si="0"/>
        <v>0</v>
      </c>
      <c r="AT66" s="286"/>
      <c r="AU66" s="286"/>
      <c r="AV66" s="286"/>
      <c r="AW66" s="286"/>
      <c r="AX66" s="286"/>
      <c r="AY66" s="286"/>
      <c r="AZ66" s="286"/>
      <c r="BA66" s="286"/>
      <c r="BB66" s="286"/>
      <c r="BC66" s="285"/>
      <c r="BD66" s="286"/>
      <c r="BE66" s="286"/>
      <c r="BF66" s="286"/>
      <c r="BG66" s="286"/>
      <c r="BH66" s="286"/>
      <c r="BI66" s="286"/>
      <c r="BJ66" s="286"/>
      <c r="BK66" s="220"/>
      <c r="BL66" s="220"/>
      <c r="BM66" s="286"/>
      <c r="BN66" s="286"/>
      <c r="BO66" s="286"/>
      <c r="BP66" s="286"/>
      <c r="BQ66" s="286"/>
      <c r="BR66" s="286"/>
      <c r="BS66" s="286"/>
      <c r="BT66" s="287"/>
      <c r="BU66" s="40">
        <f t="shared" si="1"/>
        <v>0</v>
      </c>
      <c r="BV66" s="311"/>
      <c r="BW66" s="312"/>
      <c r="BX66" s="312"/>
      <c r="BY66" s="313"/>
      <c r="BZ66" s="41">
        <f t="shared" si="2"/>
        <v>0</v>
      </c>
      <c r="CA66" s="311"/>
      <c r="CB66" s="312"/>
      <c r="CC66" s="312"/>
      <c r="CD66" s="313"/>
      <c r="CE66" s="41">
        <f t="shared" si="3"/>
        <v>0</v>
      </c>
    </row>
    <row r="67" spans="1:83" s="33" customFormat="1" ht="13.5" customHeight="1">
      <c r="A67" s="50">
        <v>2</v>
      </c>
      <c r="B67" s="280">
        <v>22</v>
      </c>
      <c r="C67" s="268"/>
      <c r="D67" s="242"/>
      <c r="E67" s="242"/>
      <c r="F67" s="243"/>
      <c r="G67" s="381"/>
      <c r="H67" s="36">
        <f t="shared" si="4"/>
        <v>0</v>
      </c>
      <c r="I67" s="61"/>
      <c r="J67" s="37"/>
      <c r="K67" s="38"/>
      <c r="L67" s="295"/>
      <c r="M67" s="283"/>
      <c r="N67" s="283"/>
      <c r="O67" s="283"/>
      <c r="P67" s="283"/>
      <c r="Q67" s="283"/>
      <c r="R67" s="283"/>
      <c r="S67" s="283"/>
      <c r="T67" s="283"/>
      <c r="U67" s="220"/>
      <c r="V67" s="220"/>
      <c r="W67" s="220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20"/>
      <c r="AJ67" s="220"/>
      <c r="AK67" s="283"/>
      <c r="AL67" s="283"/>
      <c r="AM67" s="283"/>
      <c r="AN67" s="283"/>
      <c r="AO67" s="287"/>
      <c r="AP67" s="287"/>
      <c r="AQ67" s="287"/>
      <c r="AR67" s="286"/>
      <c r="AS67" s="40">
        <f t="shared" si="0"/>
        <v>0</v>
      </c>
      <c r="AT67" s="286"/>
      <c r="AU67" s="286"/>
      <c r="AV67" s="286"/>
      <c r="AW67" s="286"/>
      <c r="AX67" s="286"/>
      <c r="AY67" s="286"/>
      <c r="AZ67" s="286"/>
      <c r="BA67" s="286"/>
      <c r="BB67" s="286"/>
      <c r="BC67" s="285"/>
      <c r="BD67" s="286"/>
      <c r="BE67" s="286"/>
      <c r="BF67" s="286"/>
      <c r="BG67" s="286"/>
      <c r="BH67" s="286"/>
      <c r="BI67" s="286"/>
      <c r="BJ67" s="286"/>
      <c r="BK67" s="220"/>
      <c r="BL67" s="220"/>
      <c r="BM67" s="286"/>
      <c r="BN67" s="286"/>
      <c r="BO67" s="286"/>
      <c r="BP67" s="286"/>
      <c r="BQ67" s="286"/>
      <c r="BR67" s="286"/>
      <c r="BS67" s="286"/>
      <c r="BT67" s="287"/>
      <c r="BU67" s="40">
        <f t="shared" si="1"/>
        <v>0</v>
      </c>
      <c r="BV67" s="311"/>
      <c r="BW67" s="312"/>
      <c r="BX67" s="312"/>
      <c r="BY67" s="313"/>
      <c r="BZ67" s="41">
        <f t="shared" si="2"/>
        <v>0</v>
      </c>
      <c r="CA67" s="311"/>
      <c r="CB67" s="312"/>
      <c r="CC67" s="312"/>
      <c r="CD67" s="313"/>
      <c r="CE67" s="41">
        <f t="shared" si="3"/>
        <v>0</v>
      </c>
    </row>
    <row r="68" spans="1:83" s="33" customFormat="1" ht="13.5" customHeight="1">
      <c r="A68" s="50">
        <v>2</v>
      </c>
      <c r="B68" s="280">
        <v>23</v>
      </c>
      <c r="C68" s="268"/>
      <c r="D68" s="242"/>
      <c r="E68" s="242"/>
      <c r="F68" s="243"/>
      <c r="G68" s="381"/>
      <c r="H68" s="36">
        <f t="shared" si="4"/>
        <v>0</v>
      </c>
      <c r="I68" s="37"/>
      <c r="J68" s="37"/>
      <c r="K68" s="38"/>
      <c r="L68" s="295"/>
      <c r="M68" s="283"/>
      <c r="N68" s="283"/>
      <c r="O68" s="283"/>
      <c r="P68" s="283"/>
      <c r="Q68" s="283"/>
      <c r="R68" s="283"/>
      <c r="S68" s="283"/>
      <c r="T68" s="283"/>
      <c r="U68" s="222"/>
      <c r="V68" s="222"/>
      <c r="W68" s="222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20"/>
      <c r="AJ68" s="220"/>
      <c r="AK68" s="283"/>
      <c r="AL68" s="283"/>
      <c r="AM68" s="283"/>
      <c r="AN68" s="283"/>
      <c r="AO68" s="287"/>
      <c r="AP68" s="287"/>
      <c r="AQ68" s="287"/>
      <c r="AR68" s="286"/>
      <c r="AS68" s="40">
        <f t="shared" si="0"/>
        <v>0</v>
      </c>
      <c r="AT68" s="286"/>
      <c r="AU68" s="286"/>
      <c r="AV68" s="286"/>
      <c r="AW68" s="286"/>
      <c r="AX68" s="286"/>
      <c r="AY68" s="286"/>
      <c r="AZ68" s="286"/>
      <c r="BA68" s="286"/>
      <c r="BB68" s="286"/>
      <c r="BC68" s="285"/>
      <c r="BD68" s="286"/>
      <c r="BE68" s="286"/>
      <c r="BF68" s="286"/>
      <c r="BG68" s="286"/>
      <c r="BH68" s="286"/>
      <c r="BI68" s="286"/>
      <c r="BJ68" s="286"/>
      <c r="BK68" s="220"/>
      <c r="BL68" s="220"/>
      <c r="BM68" s="286"/>
      <c r="BN68" s="286"/>
      <c r="BO68" s="286"/>
      <c r="BP68" s="286"/>
      <c r="BQ68" s="286"/>
      <c r="BR68" s="286"/>
      <c r="BS68" s="286"/>
      <c r="BT68" s="287"/>
      <c r="BU68" s="40">
        <f t="shared" si="1"/>
        <v>0</v>
      </c>
      <c r="BV68" s="311"/>
      <c r="BW68" s="312"/>
      <c r="BX68" s="312"/>
      <c r="BY68" s="313"/>
      <c r="BZ68" s="41">
        <f t="shared" si="2"/>
        <v>0</v>
      </c>
      <c r="CA68" s="311"/>
      <c r="CB68" s="312"/>
      <c r="CC68" s="312"/>
      <c r="CD68" s="313"/>
      <c r="CE68" s="41">
        <f t="shared" si="3"/>
        <v>0</v>
      </c>
    </row>
    <row r="69" spans="1:83" s="33" customFormat="1" ht="13.5" customHeight="1">
      <c r="A69" s="50">
        <v>2</v>
      </c>
      <c r="B69" s="280">
        <v>24</v>
      </c>
      <c r="C69" s="268"/>
      <c r="D69" s="242"/>
      <c r="E69" s="242"/>
      <c r="F69" s="243"/>
      <c r="G69" s="381"/>
      <c r="H69" s="36">
        <f t="shared" si="4"/>
        <v>0</v>
      </c>
      <c r="I69" s="61"/>
      <c r="J69" s="61"/>
      <c r="K69" s="62"/>
      <c r="L69" s="219"/>
      <c r="M69" s="220"/>
      <c r="N69" s="220"/>
      <c r="O69" s="220"/>
      <c r="P69" s="220"/>
      <c r="Q69" s="220"/>
      <c r="R69" s="220"/>
      <c r="S69" s="220"/>
      <c r="T69" s="220"/>
      <c r="U69" s="222"/>
      <c r="V69" s="222"/>
      <c r="W69" s="222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1"/>
      <c r="AP69" s="221"/>
      <c r="AQ69" s="221"/>
      <c r="AR69" s="221"/>
      <c r="AS69" s="40">
        <f t="shared" si="0"/>
        <v>0</v>
      </c>
      <c r="AT69" s="219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1"/>
      <c r="BU69" s="40">
        <f t="shared" si="1"/>
        <v>0</v>
      </c>
      <c r="BV69" s="314"/>
      <c r="BW69" s="315"/>
      <c r="BX69" s="315"/>
      <c r="BY69" s="316"/>
      <c r="BZ69" s="41">
        <f t="shared" si="2"/>
        <v>0</v>
      </c>
      <c r="CA69" s="314"/>
      <c r="CB69" s="315"/>
      <c r="CC69" s="315"/>
      <c r="CD69" s="316"/>
      <c r="CE69" s="41">
        <f t="shared" si="3"/>
        <v>0</v>
      </c>
    </row>
    <row r="70" spans="1:83" s="33" customFormat="1" ht="13.5" customHeight="1">
      <c r="A70" s="50">
        <v>2</v>
      </c>
      <c r="B70" s="280">
        <v>25</v>
      </c>
      <c r="C70" s="268"/>
      <c r="D70" s="242"/>
      <c r="E70" s="242"/>
      <c r="F70" s="243"/>
      <c r="G70" s="381"/>
      <c r="H70" s="36">
        <f t="shared" si="4"/>
        <v>0</v>
      </c>
      <c r="I70" s="61"/>
      <c r="J70" s="61"/>
      <c r="K70" s="62"/>
      <c r="L70" s="219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1"/>
      <c r="AP70" s="221"/>
      <c r="AQ70" s="221"/>
      <c r="AR70" s="221"/>
      <c r="AS70" s="40">
        <f aca="true" t="shared" si="5" ref="AS70:AS133">COUNT(L70:AR70)</f>
        <v>0</v>
      </c>
      <c r="AT70" s="219"/>
      <c r="AU70" s="220"/>
      <c r="AV70" s="220"/>
      <c r="AW70" s="220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90"/>
      <c r="BU70" s="40">
        <f aca="true" t="shared" si="6" ref="BU70:BU133">COUNT(AT70:BT70)</f>
        <v>0</v>
      </c>
      <c r="BV70" s="311"/>
      <c r="BW70" s="312"/>
      <c r="BX70" s="312"/>
      <c r="BY70" s="313"/>
      <c r="BZ70" s="41">
        <f t="shared" si="2"/>
        <v>0</v>
      </c>
      <c r="CA70" s="311"/>
      <c r="CB70" s="312"/>
      <c r="CC70" s="312"/>
      <c r="CD70" s="313"/>
      <c r="CE70" s="41">
        <f t="shared" si="3"/>
        <v>0</v>
      </c>
    </row>
    <row r="71" spans="1:83" s="33" customFormat="1" ht="13.5" customHeight="1">
      <c r="A71" s="50">
        <v>2</v>
      </c>
      <c r="B71" s="280">
        <v>26</v>
      </c>
      <c r="C71" s="261"/>
      <c r="D71" s="228"/>
      <c r="E71" s="228"/>
      <c r="F71" s="229"/>
      <c r="G71" s="381"/>
      <c r="H71" s="36">
        <f t="shared" si="4"/>
        <v>0</v>
      </c>
      <c r="I71" s="61"/>
      <c r="J71" s="61"/>
      <c r="K71" s="62"/>
      <c r="L71" s="219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1"/>
      <c r="AP71" s="221"/>
      <c r="AQ71" s="221"/>
      <c r="AR71" s="221"/>
      <c r="AS71" s="40">
        <f t="shared" si="5"/>
        <v>0</v>
      </c>
      <c r="AT71" s="219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1"/>
      <c r="BU71" s="40">
        <f t="shared" si="6"/>
        <v>0</v>
      </c>
      <c r="BV71" s="314"/>
      <c r="BW71" s="315"/>
      <c r="BX71" s="315"/>
      <c r="BY71" s="316"/>
      <c r="BZ71" s="41">
        <f aca="true" t="shared" si="7" ref="BZ71:BZ134">COUNT(BV71:BY71)</f>
        <v>0</v>
      </c>
      <c r="CA71" s="314"/>
      <c r="CB71" s="315"/>
      <c r="CC71" s="315"/>
      <c r="CD71" s="316"/>
      <c r="CE71" s="41">
        <f aca="true" t="shared" si="8" ref="CE71:CE134">COUNT(CA71:CD71)</f>
        <v>0</v>
      </c>
    </row>
    <row r="72" spans="1:83" s="33" customFormat="1" ht="13.5" customHeight="1">
      <c r="A72" s="50">
        <v>2</v>
      </c>
      <c r="B72" s="280">
        <v>27</v>
      </c>
      <c r="C72" s="239"/>
      <c r="D72" s="239"/>
      <c r="E72" s="239"/>
      <c r="F72" s="239"/>
      <c r="G72" s="381"/>
      <c r="H72" s="36">
        <f aca="true" t="shared" si="9" ref="H72:H135">COUNT(L72:AR72,AT72:BT72,BV72:BX72)</f>
        <v>0</v>
      </c>
      <c r="I72" s="37"/>
      <c r="J72" s="37"/>
      <c r="K72" s="38"/>
      <c r="L72" s="219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1"/>
      <c r="AP72" s="221"/>
      <c r="AQ72" s="221"/>
      <c r="AR72" s="221"/>
      <c r="AS72" s="40">
        <f t="shared" si="5"/>
        <v>0</v>
      </c>
      <c r="AT72" s="219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1"/>
      <c r="BU72" s="40">
        <f t="shared" si="6"/>
        <v>0</v>
      </c>
      <c r="BV72" s="314"/>
      <c r="BW72" s="315"/>
      <c r="BX72" s="315"/>
      <c r="BY72" s="316"/>
      <c r="BZ72" s="41">
        <f t="shared" si="7"/>
        <v>0</v>
      </c>
      <c r="CA72" s="314"/>
      <c r="CB72" s="315"/>
      <c r="CC72" s="315"/>
      <c r="CD72" s="316"/>
      <c r="CE72" s="41">
        <f t="shared" si="8"/>
        <v>0</v>
      </c>
    </row>
    <row r="73" spans="1:83" s="33" customFormat="1" ht="13.5" customHeight="1">
      <c r="A73" s="50">
        <v>2</v>
      </c>
      <c r="B73" s="280">
        <v>28</v>
      </c>
      <c r="C73" s="239"/>
      <c r="D73" s="239"/>
      <c r="E73" s="239"/>
      <c r="F73" s="239"/>
      <c r="G73" s="381"/>
      <c r="H73" s="36">
        <f t="shared" si="9"/>
        <v>0</v>
      </c>
      <c r="I73" s="37"/>
      <c r="J73" s="37"/>
      <c r="K73" s="38"/>
      <c r="L73" s="219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1"/>
      <c r="AP73" s="221"/>
      <c r="AQ73" s="221"/>
      <c r="AR73" s="221"/>
      <c r="AS73" s="40">
        <f t="shared" si="5"/>
        <v>0</v>
      </c>
      <c r="AT73" s="219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1"/>
      <c r="BU73" s="40">
        <f t="shared" si="6"/>
        <v>0</v>
      </c>
      <c r="BV73" s="314"/>
      <c r="BW73" s="315"/>
      <c r="BX73" s="315"/>
      <c r="BY73" s="316"/>
      <c r="BZ73" s="41">
        <f t="shared" si="7"/>
        <v>0</v>
      </c>
      <c r="CA73" s="314"/>
      <c r="CB73" s="315"/>
      <c r="CC73" s="315"/>
      <c r="CD73" s="316"/>
      <c r="CE73" s="41">
        <f t="shared" si="8"/>
        <v>0</v>
      </c>
    </row>
    <row r="74" spans="1:83" s="33" customFormat="1" ht="13.5" customHeight="1">
      <c r="A74" s="50">
        <v>2</v>
      </c>
      <c r="B74" s="280">
        <v>29</v>
      </c>
      <c r="C74" s="267"/>
      <c r="D74" s="230"/>
      <c r="E74" s="230"/>
      <c r="F74" s="231"/>
      <c r="G74" s="381"/>
      <c r="H74" s="36">
        <f t="shared" si="9"/>
        <v>0</v>
      </c>
      <c r="I74" s="37"/>
      <c r="J74" s="37"/>
      <c r="K74" s="38"/>
      <c r="L74" s="216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8"/>
      <c r="AP74" s="218"/>
      <c r="AQ74" s="218"/>
      <c r="AR74" s="218"/>
      <c r="AS74" s="40">
        <f t="shared" si="5"/>
        <v>0</v>
      </c>
      <c r="AT74" s="296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7"/>
      <c r="BF74" s="297"/>
      <c r="BG74" s="297"/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8"/>
      <c r="BU74" s="40">
        <f t="shared" si="6"/>
        <v>0</v>
      </c>
      <c r="BV74" s="314"/>
      <c r="BW74" s="315"/>
      <c r="BX74" s="315"/>
      <c r="BY74" s="316"/>
      <c r="BZ74" s="41">
        <f t="shared" si="7"/>
        <v>0</v>
      </c>
      <c r="CA74" s="314"/>
      <c r="CB74" s="315"/>
      <c r="CC74" s="315"/>
      <c r="CD74" s="316"/>
      <c r="CE74" s="41">
        <f t="shared" si="8"/>
        <v>0</v>
      </c>
    </row>
    <row r="75" spans="1:83" s="33" customFormat="1" ht="13.5" customHeight="1">
      <c r="A75" s="50">
        <v>2</v>
      </c>
      <c r="B75" s="280">
        <v>30</v>
      </c>
      <c r="C75" s="267"/>
      <c r="D75" s="230"/>
      <c r="E75" s="230"/>
      <c r="F75" s="231"/>
      <c r="G75" s="381"/>
      <c r="H75" s="36">
        <f t="shared" si="9"/>
        <v>0</v>
      </c>
      <c r="I75" s="37"/>
      <c r="J75" s="37"/>
      <c r="K75" s="38"/>
      <c r="L75" s="216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8"/>
      <c r="AP75" s="218"/>
      <c r="AQ75" s="218"/>
      <c r="AR75" s="218"/>
      <c r="AS75" s="40">
        <f t="shared" si="5"/>
        <v>0</v>
      </c>
      <c r="AT75" s="296"/>
      <c r="AU75" s="297"/>
      <c r="AV75" s="297"/>
      <c r="AW75" s="297"/>
      <c r="AX75" s="297"/>
      <c r="AY75" s="297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8"/>
      <c r="BU75" s="40">
        <f t="shared" si="6"/>
        <v>0</v>
      </c>
      <c r="BV75" s="314"/>
      <c r="BW75" s="315"/>
      <c r="BX75" s="315"/>
      <c r="BY75" s="316"/>
      <c r="BZ75" s="41">
        <f t="shared" si="7"/>
        <v>0</v>
      </c>
      <c r="CA75" s="314"/>
      <c r="CB75" s="315"/>
      <c r="CC75" s="315"/>
      <c r="CD75" s="316"/>
      <c r="CE75" s="41">
        <f t="shared" si="8"/>
        <v>0</v>
      </c>
    </row>
    <row r="76" spans="1:83" s="33" customFormat="1" ht="13.5" customHeight="1">
      <c r="A76" s="50">
        <v>2</v>
      </c>
      <c r="B76" s="280">
        <v>31</v>
      </c>
      <c r="C76" s="267"/>
      <c r="D76" s="230"/>
      <c r="E76" s="230"/>
      <c r="F76" s="231"/>
      <c r="G76" s="381"/>
      <c r="H76" s="36">
        <f t="shared" si="9"/>
        <v>0</v>
      </c>
      <c r="I76" s="37"/>
      <c r="J76" s="37"/>
      <c r="K76" s="38"/>
      <c r="L76" s="216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8"/>
      <c r="AP76" s="218"/>
      <c r="AQ76" s="218"/>
      <c r="AR76" s="218"/>
      <c r="AS76" s="40">
        <f t="shared" si="5"/>
        <v>0</v>
      </c>
      <c r="AT76" s="296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8"/>
      <c r="BU76" s="40">
        <f t="shared" si="6"/>
        <v>0</v>
      </c>
      <c r="BV76" s="314"/>
      <c r="BW76" s="315"/>
      <c r="BX76" s="315"/>
      <c r="BY76" s="316"/>
      <c r="BZ76" s="41">
        <f t="shared" si="7"/>
        <v>0</v>
      </c>
      <c r="CA76" s="314"/>
      <c r="CB76" s="315"/>
      <c r="CC76" s="315"/>
      <c r="CD76" s="316"/>
      <c r="CE76" s="41">
        <f t="shared" si="8"/>
        <v>0</v>
      </c>
    </row>
    <row r="77" spans="1:83" s="33" customFormat="1" ht="13.5" customHeight="1">
      <c r="A77" s="50">
        <v>2</v>
      </c>
      <c r="B77" s="280">
        <v>32</v>
      </c>
      <c r="C77" s="267"/>
      <c r="D77" s="230"/>
      <c r="E77" s="230"/>
      <c r="F77" s="231"/>
      <c r="G77" s="381"/>
      <c r="H77" s="36">
        <f t="shared" si="9"/>
        <v>0</v>
      </c>
      <c r="I77" s="37"/>
      <c r="J77" s="37"/>
      <c r="K77" s="38"/>
      <c r="L77" s="216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8"/>
      <c r="AP77" s="218"/>
      <c r="AQ77" s="218"/>
      <c r="AR77" s="218"/>
      <c r="AS77" s="40">
        <f t="shared" si="5"/>
        <v>0</v>
      </c>
      <c r="AT77" s="296"/>
      <c r="AU77" s="297"/>
      <c r="AV77" s="297"/>
      <c r="AW77" s="297"/>
      <c r="AX77" s="297"/>
      <c r="AY77" s="297"/>
      <c r="AZ77" s="297"/>
      <c r="BA77" s="297"/>
      <c r="BB77" s="297"/>
      <c r="BC77" s="297"/>
      <c r="BD77" s="297"/>
      <c r="BE77" s="297"/>
      <c r="BF77" s="297"/>
      <c r="BG77" s="297"/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8"/>
      <c r="BU77" s="40">
        <f t="shared" si="6"/>
        <v>0</v>
      </c>
      <c r="BV77" s="314"/>
      <c r="BW77" s="315"/>
      <c r="BX77" s="315"/>
      <c r="BY77" s="316"/>
      <c r="BZ77" s="41">
        <f t="shared" si="7"/>
        <v>0</v>
      </c>
      <c r="CA77" s="314"/>
      <c r="CB77" s="315"/>
      <c r="CC77" s="315"/>
      <c r="CD77" s="316"/>
      <c r="CE77" s="41">
        <f t="shared" si="8"/>
        <v>0</v>
      </c>
    </row>
    <row r="78" spans="1:83" s="33" customFormat="1" ht="13.5" customHeight="1">
      <c r="A78" s="50">
        <v>2</v>
      </c>
      <c r="B78" s="280">
        <v>33</v>
      </c>
      <c r="C78" s="267"/>
      <c r="D78" s="230"/>
      <c r="E78" s="230"/>
      <c r="F78" s="231"/>
      <c r="G78" s="381"/>
      <c r="H78" s="36">
        <f t="shared" si="9"/>
        <v>0</v>
      </c>
      <c r="I78" s="37"/>
      <c r="J78" s="37"/>
      <c r="K78" s="38"/>
      <c r="L78" s="216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8"/>
      <c r="AP78" s="218"/>
      <c r="AQ78" s="218"/>
      <c r="AR78" s="218"/>
      <c r="AS78" s="40">
        <f t="shared" si="5"/>
        <v>0</v>
      </c>
      <c r="AT78" s="296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8"/>
      <c r="BU78" s="40">
        <f t="shared" si="6"/>
        <v>0</v>
      </c>
      <c r="BV78" s="314"/>
      <c r="BW78" s="315"/>
      <c r="BX78" s="315"/>
      <c r="BY78" s="316"/>
      <c r="BZ78" s="41">
        <f t="shared" si="7"/>
        <v>0</v>
      </c>
      <c r="CA78" s="314"/>
      <c r="CB78" s="315"/>
      <c r="CC78" s="315"/>
      <c r="CD78" s="316"/>
      <c r="CE78" s="41">
        <f t="shared" si="8"/>
        <v>0</v>
      </c>
    </row>
    <row r="79" spans="1:83" s="33" customFormat="1" ht="13.5" customHeight="1">
      <c r="A79" s="50">
        <v>2</v>
      </c>
      <c r="B79" s="280">
        <v>34</v>
      </c>
      <c r="C79" s="267"/>
      <c r="D79" s="230"/>
      <c r="E79" s="230"/>
      <c r="F79" s="231"/>
      <c r="G79" s="381"/>
      <c r="H79" s="36">
        <f t="shared" si="9"/>
        <v>0</v>
      </c>
      <c r="I79" s="37"/>
      <c r="J79" s="37"/>
      <c r="K79" s="38"/>
      <c r="L79" s="216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8"/>
      <c r="AP79" s="218"/>
      <c r="AQ79" s="218"/>
      <c r="AR79" s="218"/>
      <c r="AS79" s="40">
        <f t="shared" si="5"/>
        <v>0</v>
      </c>
      <c r="AT79" s="296"/>
      <c r="AU79" s="297"/>
      <c r="AV79" s="297"/>
      <c r="AW79" s="297"/>
      <c r="AX79" s="297"/>
      <c r="AY79" s="297"/>
      <c r="AZ79" s="297"/>
      <c r="BA79" s="297"/>
      <c r="BB79" s="297"/>
      <c r="BC79" s="297"/>
      <c r="BD79" s="297"/>
      <c r="BE79" s="297"/>
      <c r="BF79" s="297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8"/>
      <c r="BU79" s="40">
        <f t="shared" si="6"/>
        <v>0</v>
      </c>
      <c r="BV79" s="314"/>
      <c r="BW79" s="315"/>
      <c r="BX79" s="315"/>
      <c r="BY79" s="316"/>
      <c r="BZ79" s="41">
        <f t="shared" si="7"/>
        <v>0</v>
      </c>
      <c r="CA79" s="314"/>
      <c r="CB79" s="315"/>
      <c r="CC79" s="315"/>
      <c r="CD79" s="316"/>
      <c r="CE79" s="41">
        <f t="shared" si="8"/>
        <v>0</v>
      </c>
    </row>
    <row r="80" spans="1:83" s="33" customFormat="1" ht="13.5" customHeight="1">
      <c r="A80" s="50">
        <v>2</v>
      </c>
      <c r="B80" s="280">
        <v>35</v>
      </c>
      <c r="C80" s="267"/>
      <c r="D80" s="230"/>
      <c r="E80" s="230"/>
      <c r="F80" s="231"/>
      <c r="G80" s="381"/>
      <c r="H80" s="36">
        <f t="shared" si="9"/>
        <v>0</v>
      </c>
      <c r="I80" s="37"/>
      <c r="J80" s="37"/>
      <c r="K80" s="38"/>
      <c r="L80" s="216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8"/>
      <c r="AP80" s="218"/>
      <c r="AQ80" s="218"/>
      <c r="AR80" s="218"/>
      <c r="AS80" s="40">
        <f t="shared" si="5"/>
        <v>0</v>
      </c>
      <c r="AT80" s="296"/>
      <c r="AU80" s="297"/>
      <c r="AV80" s="297"/>
      <c r="AW80" s="297"/>
      <c r="AX80" s="297"/>
      <c r="AY80" s="297"/>
      <c r="AZ80" s="297"/>
      <c r="BA80" s="297"/>
      <c r="BB80" s="297"/>
      <c r="BC80" s="297"/>
      <c r="BD80" s="297"/>
      <c r="BE80" s="297"/>
      <c r="BF80" s="297"/>
      <c r="BG80" s="297"/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8"/>
      <c r="BU80" s="40">
        <f t="shared" si="6"/>
        <v>0</v>
      </c>
      <c r="BV80" s="314"/>
      <c r="BW80" s="315"/>
      <c r="BX80" s="315"/>
      <c r="BY80" s="316"/>
      <c r="BZ80" s="41">
        <f t="shared" si="7"/>
        <v>0</v>
      </c>
      <c r="CA80" s="314"/>
      <c r="CB80" s="315"/>
      <c r="CC80" s="315"/>
      <c r="CD80" s="316"/>
      <c r="CE80" s="41">
        <f t="shared" si="8"/>
        <v>0</v>
      </c>
    </row>
    <row r="81" spans="1:83" s="33" customFormat="1" ht="13.5" customHeight="1">
      <c r="A81" s="50">
        <v>2</v>
      </c>
      <c r="B81" s="280">
        <v>36</v>
      </c>
      <c r="C81" s="267"/>
      <c r="D81" s="230"/>
      <c r="E81" s="230"/>
      <c r="F81" s="231"/>
      <c r="G81" s="381"/>
      <c r="H81" s="36">
        <f t="shared" si="9"/>
        <v>0</v>
      </c>
      <c r="I81" s="37"/>
      <c r="J81" s="37"/>
      <c r="K81" s="38"/>
      <c r="L81" s="216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8"/>
      <c r="AP81" s="218"/>
      <c r="AQ81" s="218"/>
      <c r="AR81" s="218"/>
      <c r="AS81" s="40">
        <f t="shared" si="5"/>
        <v>0</v>
      </c>
      <c r="AT81" s="296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8"/>
      <c r="BU81" s="40">
        <f t="shared" si="6"/>
        <v>0</v>
      </c>
      <c r="BV81" s="314"/>
      <c r="BW81" s="315"/>
      <c r="BX81" s="315"/>
      <c r="BY81" s="316"/>
      <c r="BZ81" s="41">
        <f t="shared" si="7"/>
        <v>0</v>
      </c>
      <c r="CA81" s="314"/>
      <c r="CB81" s="315"/>
      <c r="CC81" s="315"/>
      <c r="CD81" s="316"/>
      <c r="CE81" s="41">
        <f t="shared" si="8"/>
        <v>0</v>
      </c>
    </row>
    <row r="82" spans="1:83" s="33" customFormat="1" ht="13.5" customHeight="1">
      <c r="A82" s="50">
        <v>2</v>
      </c>
      <c r="B82" s="280">
        <v>37</v>
      </c>
      <c r="C82" s="267"/>
      <c r="D82" s="230"/>
      <c r="E82" s="230"/>
      <c r="F82" s="231"/>
      <c r="G82" s="381"/>
      <c r="H82" s="36">
        <f t="shared" si="9"/>
        <v>0</v>
      </c>
      <c r="I82" s="37"/>
      <c r="J82" s="37"/>
      <c r="K82" s="38"/>
      <c r="L82" s="216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8"/>
      <c r="AP82" s="218"/>
      <c r="AQ82" s="218"/>
      <c r="AR82" s="218"/>
      <c r="AS82" s="40">
        <f t="shared" si="5"/>
        <v>0</v>
      </c>
      <c r="AT82" s="296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8"/>
      <c r="BU82" s="40">
        <f t="shared" si="6"/>
        <v>0</v>
      </c>
      <c r="BV82" s="314"/>
      <c r="BW82" s="315"/>
      <c r="BX82" s="315"/>
      <c r="BY82" s="316"/>
      <c r="BZ82" s="41">
        <f t="shared" si="7"/>
        <v>0</v>
      </c>
      <c r="CA82" s="314"/>
      <c r="CB82" s="315"/>
      <c r="CC82" s="315"/>
      <c r="CD82" s="316"/>
      <c r="CE82" s="41">
        <f t="shared" si="8"/>
        <v>0</v>
      </c>
    </row>
    <row r="83" spans="1:83" s="33" customFormat="1" ht="13.5" customHeight="1">
      <c r="A83" s="50">
        <v>2</v>
      </c>
      <c r="B83" s="280">
        <v>38</v>
      </c>
      <c r="C83" s="267"/>
      <c r="D83" s="230"/>
      <c r="E83" s="230"/>
      <c r="F83" s="231"/>
      <c r="G83" s="381"/>
      <c r="H83" s="36">
        <f t="shared" si="9"/>
        <v>0</v>
      </c>
      <c r="I83" s="37"/>
      <c r="J83" s="37"/>
      <c r="K83" s="38"/>
      <c r="L83" s="216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8"/>
      <c r="AP83" s="218"/>
      <c r="AQ83" s="218"/>
      <c r="AR83" s="218"/>
      <c r="AS83" s="40">
        <f t="shared" si="5"/>
        <v>0</v>
      </c>
      <c r="AT83" s="296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8"/>
      <c r="BU83" s="40">
        <f t="shared" si="6"/>
        <v>0</v>
      </c>
      <c r="BV83" s="314"/>
      <c r="BW83" s="315"/>
      <c r="BX83" s="315"/>
      <c r="BY83" s="316"/>
      <c r="BZ83" s="41">
        <f t="shared" si="7"/>
        <v>0</v>
      </c>
      <c r="CA83" s="314"/>
      <c r="CB83" s="315"/>
      <c r="CC83" s="315"/>
      <c r="CD83" s="316"/>
      <c r="CE83" s="41">
        <f t="shared" si="8"/>
        <v>0</v>
      </c>
    </row>
    <row r="84" spans="1:83" s="33" customFormat="1" ht="13.5" customHeight="1">
      <c r="A84" s="50">
        <v>2</v>
      </c>
      <c r="B84" s="280">
        <v>39</v>
      </c>
      <c r="C84" s="267"/>
      <c r="D84" s="230"/>
      <c r="E84" s="230"/>
      <c r="F84" s="231"/>
      <c r="G84" s="381"/>
      <c r="H84" s="36">
        <f t="shared" si="9"/>
        <v>0</v>
      </c>
      <c r="I84" s="37"/>
      <c r="J84" s="37"/>
      <c r="K84" s="38"/>
      <c r="L84" s="216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8"/>
      <c r="AP84" s="218"/>
      <c r="AQ84" s="218"/>
      <c r="AR84" s="218"/>
      <c r="AS84" s="40">
        <f t="shared" si="5"/>
        <v>0</v>
      </c>
      <c r="AT84" s="296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8"/>
      <c r="BU84" s="40">
        <f t="shared" si="6"/>
        <v>0</v>
      </c>
      <c r="BV84" s="314"/>
      <c r="BW84" s="315"/>
      <c r="BX84" s="315"/>
      <c r="BY84" s="316"/>
      <c r="BZ84" s="41">
        <f t="shared" si="7"/>
        <v>0</v>
      </c>
      <c r="CA84" s="314"/>
      <c r="CB84" s="315"/>
      <c r="CC84" s="315"/>
      <c r="CD84" s="316"/>
      <c r="CE84" s="41">
        <f t="shared" si="8"/>
        <v>0</v>
      </c>
    </row>
    <row r="85" spans="1:83" s="33" customFormat="1" ht="13.5" customHeight="1">
      <c r="A85" s="50">
        <v>2</v>
      </c>
      <c r="B85" s="280">
        <v>40</v>
      </c>
      <c r="C85" s="267"/>
      <c r="D85" s="230"/>
      <c r="E85" s="230"/>
      <c r="F85" s="231"/>
      <c r="G85" s="381"/>
      <c r="H85" s="36">
        <f t="shared" si="9"/>
        <v>0</v>
      </c>
      <c r="I85" s="37"/>
      <c r="J85" s="37"/>
      <c r="K85" s="38"/>
      <c r="L85" s="216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8"/>
      <c r="AP85" s="218"/>
      <c r="AQ85" s="218"/>
      <c r="AR85" s="218"/>
      <c r="AS85" s="40">
        <f t="shared" si="5"/>
        <v>0</v>
      </c>
      <c r="AT85" s="296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8"/>
      <c r="BU85" s="40">
        <f t="shared" si="6"/>
        <v>0</v>
      </c>
      <c r="BV85" s="314"/>
      <c r="BW85" s="315"/>
      <c r="BX85" s="315"/>
      <c r="BY85" s="316"/>
      <c r="BZ85" s="41">
        <f t="shared" si="7"/>
        <v>0</v>
      </c>
      <c r="CA85" s="314"/>
      <c r="CB85" s="315"/>
      <c r="CC85" s="315"/>
      <c r="CD85" s="316"/>
      <c r="CE85" s="41">
        <f t="shared" si="8"/>
        <v>0</v>
      </c>
    </row>
    <row r="86" spans="1:83" s="33" customFormat="1" ht="13.5" customHeight="1">
      <c r="A86" s="34">
        <v>3</v>
      </c>
      <c r="B86" s="279">
        <v>1</v>
      </c>
      <c r="C86" s="261"/>
      <c r="D86" s="242"/>
      <c r="E86" s="242"/>
      <c r="F86" s="243"/>
      <c r="G86" s="381"/>
      <c r="H86" s="36">
        <f t="shared" si="9"/>
        <v>0</v>
      </c>
      <c r="I86" s="37"/>
      <c r="J86" s="37"/>
      <c r="K86" s="38"/>
      <c r="L86" s="306"/>
      <c r="M86" s="222"/>
      <c r="N86" s="222"/>
      <c r="O86" s="222"/>
      <c r="P86" s="222"/>
      <c r="Q86" s="222"/>
      <c r="R86" s="222"/>
      <c r="S86" s="222"/>
      <c r="T86" s="222"/>
      <c r="U86" s="217"/>
      <c r="V86" s="217"/>
      <c r="W86" s="217"/>
      <c r="X86" s="222"/>
      <c r="Y86" s="222"/>
      <c r="Z86" s="222"/>
      <c r="AA86" s="222"/>
      <c r="AB86" s="222"/>
      <c r="AC86" s="222"/>
      <c r="AD86" s="222"/>
      <c r="AE86" s="222"/>
      <c r="AF86" s="222"/>
      <c r="AG86" s="283"/>
      <c r="AH86" s="283"/>
      <c r="AI86" s="222"/>
      <c r="AJ86" s="222"/>
      <c r="AK86" s="222"/>
      <c r="AL86" s="222"/>
      <c r="AM86" s="222"/>
      <c r="AN86" s="222"/>
      <c r="AO86" s="222"/>
      <c r="AP86" s="225"/>
      <c r="AQ86" s="225"/>
      <c r="AR86" s="307"/>
      <c r="AS86" s="40">
        <f t="shared" si="5"/>
        <v>0</v>
      </c>
      <c r="AT86" s="288"/>
      <c r="AU86" s="285"/>
      <c r="AV86" s="285"/>
      <c r="AW86" s="285"/>
      <c r="AX86" s="285"/>
      <c r="AY86" s="285"/>
      <c r="AZ86" s="285"/>
      <c r="BA86" s="285"/>
      <c r="BB86" s="285"/>
      <c r="BC86" s="297"/>
      <c r="BD86" s="285"/>
      <c r="BE86" s="285"/>
      <c r="BF86" s="285"/>
      <c r="BG86" s="285"/>
      <c r="BH86" s="285"/>
      <c r="BI86" s="285"/>
      <c r="BJ86" s="281"/>
      <c r="BK86" s="285"/>
      <c r="BL86" s="285"/>
      <c r="BM86" s="285"/>
      <c r="BN86" s="285"/>
      <c r="BO86" s="285"/>
      <c r="BP86" s="285"/>
      <c r="BQ86" s="285"/>
      <c r="BR86" s="285"/>
      <c r="BS86" s="285"/>
      <c r="BT86" s="225"/>
      <c r="BU86" s="40">
        <f t="shared" si="6"/>
        <v>0</v>
      </c>
      <c r="BV86" s="314"/>
      <c r="BW86" s="317"/>
      <c r="BX86" s="312"/>
      <c r="BY86" s="313"/>
      <c r="BZ86" s="41">
        <f t="shared" si="7"/>
        <v>0</v>
      </c>
      <c r="CA86" s="314"/>
      <c r="CB86" s="317"/>
      <c r="CC86" s="312"/>
      <c r="CD86" s="313"/>
      <c r="CE86" s="41">
        <f t="shared" si="8"/>
        <v>0</v>
      </c>
    </row>
    <row r="87" spans="1:83" s="33" customFormat="1" ht="13.5" customHeight="1">
      <c r="A87" s="34">
        <v>3</v>
      </c>
      <c r="B87" s="279">
        <v>2</v>
      </c>
      <c r="C87" s="261"/>
      <c r="D87" s="232"/>
      <c r="E87" s="232"/>
      <c r="F87" s="243"/>
      <c r="G87" s="381"/>
      <c r="H87" s="36">
        <f t="shared" si="9"/>
        <v>0</v>
      </c>
      <c r="I87" s="37"/>
      <c r="J87" s="37"/>
      <c r="K87" s="38"/>
      <c r="L87" s="306"/>
      <c r="M87" s="222"/>
      <c r="N87" s="222"/>
      <c r="O87" s="222"/>
      <c r="P87" s="222"/>
      <c r="Q87" s="222"/>
      <c r="R87" s="222"/>
      <c r="S87" s="222"/>
      <c r="T87" s="222"/>
      <c r="U87" s="217"/>
      <c r="V87" s="217"/>
      <c r="W87" s="217"/>
      <c r="X87" s="222"/>
      <c r="Y87" s="222"/>
      <c r="Z87" s="222"/>
      <c r="AA87" s="222"/>
      <c r="AB87" s="222"/>
      <c r="AC87" s="222"/>
      <c r="AD87" s="222"/>
      <c r="AE87" s="222"/>
      <c r="AF87" s="222"/>
      <c r="AG87" s="283"/>
      <c r="AH87" s="283"/>
      <c r="AI87" s="222"/>
      <c r="AJ87" s="222"/>
      <c r="AK87" s="222"/>
      <c r="AL87" s="222"/>
      <c r="AM87" s="222"/>
      <c r="AN87" s="222"/>
      <c r="AO87" s="222"/>
      <c r="AP87" s="225"/>
      <c r="AQ87" s="225"/>
      <c r="AR87" s="307"/>
      <c r="AS87" s="40">
        <f t="shared" si="5"/>
        <v>0</v>
      </c>
      <c r="AT87" s="288"/>
      <c r="AU87" s="285"/>
      <c r="AV87" s="285"/>
      <c r="AW87" s="285"/>
      <c r="AX87" s="285"/>
      <c r="AY87" s="285"/>
      <c r="AZ87" s="285"/>
      <c r="BA87" s="285"/>
      <c r="BB87" s="285"/>
      <c r="BC87" s="297"/>
      <c r="BD87" s="285"/>
      <c r="BE87" s="285"/>
      <c r="BF87" s="285"/>
      <c r="BG87" s="285"/>
      <c r="BH87" s="285"/>
      <c r="BI87" s="285"/>
      <c r="BJ87" s="283"/>
      <c r="BK87" s="285"/>
      <c r="BL87" s="285"/>
      <c r="BM87" s="285"/>
      <c r="BN87" s="285"/>
      <c r="BO87" s="285"/>
      <c r="BP87" s="285"/>
      <c r="BQ87" s="285"/>
      <c r="BR87" s="285"/>
      <c r="BS87" s="285"/>
      <c r="BT87" s="225"/>
      <c r="BU87" s="40">
        <f t="shared" si="6"/>
        <v>0</v>
      </c>
      <c r="BV87" s="314"/>
      <c r="BW87" s="314"/>
      <c r="BX87" s="315"/>
      <c r="BY87" s="316"/>
      <c r="BZ87" s="41">
        <f t="shared" si="7"/>
        <v>0</v>
      </c>
      <c r="CA87" s="314"/>
      <c r="CB87" s="314"/>
      <c r="CC87" s="315"/>
      <c r="CD87" s="316"/>
      <c r="CE87" s="41">
        <f t="shared" si="8"/>
        <v>0</v>
      </c>
    </row>
    <row r="88" spans="1:83" s="33" customFormat="1" ht="13.5" customHeight="1">
      <c r="A88" s="34">
        <v>3</v>
      </c>
      <c r="B88" s="279">
        <v>3</v>
      </c>
      <c r="C88" s="264"/>
      <c r="D88" s="242"/>
      <c r="E88" s="242"/>
      <c r="F88" s="243"/>
      <c r="G88" s="381"/>
      <c r="H88" s="36">
        <f t="shared" si="9"/>
        <v>0</v>
      </c>
      <c r="I88" s="37"/>
      <c r="J88" s="37"/>
      <c r="K88" s="38"/>
      <c r="L88" s="306"/>
      <c r="M88" s="222"/>
      <c r="N88" s="222"/>
      <c r="O88" s="222"/>
      <c r="P88" s="222"/>
      <c r="Q88" s="222"/>
      <c r="R88" s="222"/>
      <c r="S88" s="222"/>
      <c r="T88" s="222"/>
      <c r="U88" s="217"/>
      <c r="V88" s="217"/>
      <c r="W88" s="217"/>
      <c r="X88" s="222"/>
      <c r="Y88" s="222"/>
      <c r="Z88" s="222"/>
      <c r="AA88" s="222"/>
      <c r="AB88" s="222"/>
      <c r="AC88" s="222"/>
      <c r="AD88" s="222"/>
      <c r="AE88" s="222"/>
      <c r="AF88" s="222"/>
      <c r="AG88" s="283"/>
      <c r="AH88" s="283"/>
      <c r="AI88" s="222"/>
      <c r="AJ88" s="222"/>
      <c r="AK88" s="222"/>
      <c r="AL88" s="222"/>
      <c r="AM88" s="222"/>
      <c r="AN88" s="222"/>
      <c r="AO88" s="222"/>
      <c r="AP88" s="225"/>
      <c r="AQ88" s="225"/>
      <c r="AR88" s="307"/>
      <c r="AS88" s="40">
        <f t="shared" si="5"/>
        <v>0</v>
      </c>
      <c r="AT88" s="288"/>
      <c r="AU88" s="285"/>
      <c r="AV88" s="285"/>
      <c r="AW88" s="285"/>
      <c r="AX88" s="285"/>
      <c r="AY88" s="285"/>
      <c r="AZ88" s="285"/>
      <c r="BA88" s="285"/>
      <c r="BB88" s="285"/>
      <c r="BC88" s="297"/>
      <c r="BD88" s="285"/>
      <c r="BE88" s="285"/>
      <c r="BF88" s="285"/>
      <c r="BG88" s="285"/>
      <c r="BH88" s="285"/>
      <c r="BI88" s="285"/>
      <c r="BJ88" s="283"/>
      <c r="BK88" s="285"/>
      <c r="BL88" s="285"/>
      <c r="BM88" s="285"/>
      <c r="BN88" s="285"/>
      <c r="BO88" s="285"/>
      <c r="BP88" s="285"/>
      <c r="BQ88" s="285"/>
      <c r="BR88" s="285"/>
      <c r="BS88" s="285"/>
      <c r="BT88" s="225"/>
      <c r="BU88" s="40">
        <f t="shared" si="6"/>
        <v>0</v>
      </c>
      <c r="BV88" s="314"/>
      <c r="BW88" s="314"/>
      <c r="BX88" s="315"/>
      <c r="BY88" s="316"/>
      <c r="BZ88" s="41">
        <f t="shared" si="7"/>
        <v>0</v>
      </c>
      <c r="CA88" s="314"/>
      <c r="CB88" s="314"/>
      <c r="CC88" s="315"/>
      <c r="CD88" s="316"/>
      <c r="CE88" s="41">
        <f t="shared" si="8"/>
        <v>0</v>
      </c>
    </row>
    <row r="89" spans="1:83" s="33" customFormat="1" ht="13.5" customHeight="1">
      <c r="A89" s="34">
        <v>3</v>
      </c>
      <c r="B89" s="279">
        <v>4</v>
      </c>
      <c r="C89" s="261"/>
      <c r="D89" s="242"/>
      <c r="E89" s="242"/>
      <c r="F89" s="243"/>
      <c r="G89" s="381"/>
      <c r="H89" s="36">
        <f t="shared" si="9"/>
        <v>0</v>
      </c>
      <c r="I89" s="37"/>
      <c r="J89" s="37"/>
      <c r="K89" s="38"/>
      <c r="L89" s="306"/>
      <c r="M89" s="222"/>
      <c r="N89" s="222"/>
      <c r="O89" s="222"/>
      <c r="P89" s="222"/>
      <c r="Q89" s="222"/>
      <c r="R89" s="222"/>
      <c r="S89" s="222"/>
      <c r="T89" s="222"/>
      <c r="U89" s="217"/>
      <c r="V89" s="217"/>
      <c r="W89" s="217"/>
      <c r="X89" s="222"/>
      <c r="Y89" s="222"/>
      <c r="Z89" s="222"/>
      <c r="AA89" s="222"/>
      <c r="AB89" s="222"/>
      <c r="AC89" s="222"/>
      <c r="AD89" s="222"/>
      <c r="AE89" s="222"/>
      <c r="AF89" s="222"/>
      <c r="AG89" s="283"/>
      <c r="AH89" s="283"/>
      <c r="AI89" s="222"/>
      <c r="AJ89" s="222"/>
      <c r="AK89" s="222"/>
      <c r="AL89" s="222"/>
      <c r="AM89" s="222"/>
      <c r="AN89" s="222"/>
      <c r="AO89" s="222"/>
      <c r="AP89" s="225"/>
      <c r="AQ89" s="225"/>
      <c r="AR89" s="307"/>
      <c r="AS89" s="40">
        <f t="shared" si="5"/>
        <v>0</v>
      </c>
      <c r="AT89" s="288"/>
      <c r="AU89" s="285"/>
      <c r="AV89" s="285"/>
      <c r="AW89" s="285"/>
      <c r="AX89" s="285"/>
      <c r="AY89" s="285"/>
      <c r="AZ89" s="285"/>
      <c r="BA89" s="285"/>
      <c r="BB89" s="285"/>
      <c r="BC89" s="297"/>
      <c r="BD89" s="285"/>
      <c r="BE89" s="285"/>
      <c r="BF89" s="285"/>
      <c r="BG89" s="285"/>
      <c r="BH89" s="285"/>
      <c r="BI89" s="285"/>
      <c r="BJ89" s="283"/>
      <c r="BK89" s="285"/>
      <c r="BL89" s="285"/>
      <c r="BM89" s="285"/>
      <c r="BN89" s="285"/>
      <c r="BO89" s="285"/>
      <c r="BP89" s="222"/>
      <c r="BQ89" s="222"/>
      <c r="BR89" s="222"/>
      <c r="BS89" s="222"/>
      <c r="BT89" s="225"/>
      <c r="BU89" s="40">
        <f t="shared" si="6"/>
        <v>0</v>
      </c>
      <c r="BV89" s="314"/>
      <c r="BW89" s="314"/>
      <c r="BX89" s="315"/>
      <c r="BY89" s="316"/>
      <c r="BZ89" s="41">
        <f t="shared" si="7"/>
        <v>0</v>
      </c>
      <c r="CA89" s="314"/>
      <c r="CB89" s="314"/>
      <c r="CC89" s="315"/>
      <c r="CD89" s="316"/>
      <c r="CE89" s="41">
        <f t="shared" si="8"/>
        <v>0</v>
      </c>
    </row>
    <row r="90" spans="1:83" s="33" customFormat="1" ht="13.5" customHeight="1">
      <c r="A90" s="34">
        <v>3</v>
      </c>
      <c r="B90" s="279">
        <v>5</v>
      </c>
      <c r="C90" s="269"/>
      <c r="D90" s="237"/>
      <c r="E90" s="237"/>
      <c r="F90" s="250"/>
      <c r="G90" s="381"/>
      <c r="H90" s="36">
        <f t="shared" si="9"/>
        <v>0</v>
      </c>
      <c r="I90" s="37"/>
      <c r="J90" s="37"/>
      <c r="K90" s="38"/>
      <c r="L90" s="306"/>
      <c r="M90" s="222"/>
      <c r="N90" s="222"/>
      <c r="O90" s="222"/>
      <c r="P90" s="222"/>
      <c r="Q90" s="222"/>
      <c r="R90" s="222"/>
      <c r="S90" s="222"/>
      <c r="T90" s="222"/>
      <c r="U90" s="217"/>
      <c r="V90" s="217"/>
      <c r="W90" s="217"/>
      <c r="X90" s="222"/>
      <c r="Y90" s="222"/>
      <c r="Z90" s="222"/>
      <c r="AA90" s="222"/>
      <c r="AB90" s="222"/>
      <c r="AC90" s="222"/>
      <c r="AD90" s="222"/>
      <c r="AE90" s="222"/>
      <c r="AF90" s="222"/>
      <c r="AG90" s="283"/>
      <c r="AH90" s="283"/>
      <c r="AI90" s="222"/>
      <c r="AJ90" s="222"/>
      <c r="AK90" s="222"/>
      <c r="AL90" s="222"/>
      <c r="AM90" s="222"/>
      <c r="AN90" s="222"/>
      <c r="AO90" s="222"/>
      <c r="AP90" s="225"/>
      <c r="AQ90" s="225"/>
      <c r="AR90" s="307"/>
      <c r="AS90" s="40">
        <f t="shared" si="5"/>
        <v>0</v>
      </c>
      <c r="AT90" s="288"/>
      <c r="AU90" s="285"/>
      <c r="AV90" s="285"/>
      <c r="AW90" s="285"/>
      <c r="AX90" s="285"/>
      <c r="AY90" s="285"/>
      <c r="AZ90" s="285"/>
      <c r="BA90" s="285"/>
      <c r="BB90" s="285"/>
      <c r="BC90" s="297"/>
      <c r="BD90" s="285"/>
      <c r="BE90" s="285"/>
      <c r="BF90" s="285"/>
      <c r="BG90" s="285"/>
      <c r="BH90" s="285"/>
      <c r="BI90" s="285"/>
      <c r="BJ90" s="283"/>
      <c r="BK90" s="285"/>
      <c r="BL90" s="285"/>
      <c r="BM90" s="285"/>
      <c r="BN90" s="285"/>
      <c r="BO90" s="285"/>
      <c r="BP90" s="222"/>
      <c r="BQ90" s="222"/>
      <c r="BR90" s="222"/>
      <c r="BS90" s="222"/>
      <c r="BT90" s="225"/>
      <c r="BU90" s="40">
        <f t="shared" si="6"/>
        <v>0</v>
      </c>
      <c r="BV90" s="314"/>
      <c r="BW90" s="314"/>
      <c r="BX90" s="315"/>
      <c r="BY90" s="316"/>
      <c r="BZ90" s="41">
        <f t="shared" si="7"/>
        <v>0</v>
      </c>
      <c r="CA90" s="314"/>
      <c r="CB90" s="314"/>
      <c r="CC90" s="315"/>
      <c r="CD90" s="316"/>
      <c r="CE90" s="41">
        <f t="shared" si="8"/>
        <v>0</v>
      </c>
    </row>
    <row r="91" spans="1:83" s="33" customFormat="1" ht="13.5" customHeight="1">
      <c r="A91" s="34">
        <v>3</v>
      </c>
      <c r="B91" s="279">
        <v>6</v>
      </c>
      <c r="C91" s="261"/>
      <c r="D91" s="242"/>
      <c r="E91" s="242"/>
      <c r="F91" s="243"/>
      <c r="G91" s="381"/>
      <c r="H91" s="36">
        <f t="shared" si="9"/>
        <v>0</v>
      </c>
      <c r="I91" s="37"/>
      <c r="J91" s="37"/>
      <c r="K91" s="38"/>
      <c r="L91" s="306"/>
      <c r="M91" s="222"/>
      <c r="N91" s="222"/>
      <c r="O91" s="222"/>
      <c r="P91" s="222"/>
      <c r="Q91" s="222"/>
      <c r="R91" s="222"/>
      <c r="S91" s="222"/>
      <c r="T91" s="222"/>
      <c r="U91" s="217"/>
      <c r="V91" s="217"/>
      <c r="W91" s="217"/>
      <c r="X91" s="222"/>
      <c r="Y91" s="222"/>
      <c r="Z91" s="222"/>
      <c r="AA91" s="222"/>
      <c r="AB91" s="222"/>
      <c r="AC91" s="222"/>
      <c r="AD91" s="222"/>
      <c r="AE91" s="222"/>
      <c r="AF91" s="222"/>
      <c r="AG91" s="283"/>
      <c r="AH91" s="283"/>
      <c r="AI91" s="222"/>
      <c r="AJ91" s="222"/>
      <c r="AK91" s="222"/>
      <c r="AL91" s="222"/>
      <c r="AM91" s="222"/>
      <c r="AN91" s="222"/>
      <c r="AO91" s="222"/>
      <c r="AP91" s="225"/>
      <c r="AQ91" s="225"/>
      <c r="AR91" s="307"/>
      <c r="AS91" s="40">
        <f t="shared" si="5"/>
        <v>0</v>
      </c>
      <c r="AT91" s="224"/>
      <c r="AU91" s="222"/>
      <c r="AV91" s="222"/>
      <c r="AW91" s="222"/>
      <c r="AX91" s="222"/>
      <c r="AY91" s="222"/>
      <c r="AZ91" s="222"/>
      <c r="BA91" s="222"/>
      <c r="BB91" s="222"/>
      <c r="BC91" s="297"/>
      <c r="BD91" s="222"/>
      <c r="BE91" s="222"/>
      <c r="BF91" s="222"/>
      <c r="BG91" s="222"/>
      <c r="BH91" s="222"/>
      <c r="BI91" s="222"/>
      <c r="BJ91" s="283"/>
      <c r="BK91" s="285"/>
      <c r="BL91" s="285"/>
      <c r="BM91" s="222"/>
      <c r="BN91" s="222"/>
      <c r="BO91" s="222"/>
      <c r="BP91" s="222"/>
      <c r="BQ91" s="222"/>
      <c r="BR91" s="222"/>
      <c r="BS91" s="222"/>
      <c r="BT91" s="225"/>
      <c r="BU91" s="40">
        <f t="shared" si="6"/>
        <v>0</v>
      </c>
      <c r="BV91" s="314"/>
      <c r="BW91" s="314"/>
      <c r="BX91" s="315"/>
      <c r="BY91" s="316"/>
      <c r="BZ91" s="41">
        <f t="shared" si="7"/>
        <v>0</v>
      </c>
      <c r="CA91" s="314"/>
      <c r="CB91" s="314"/>
      <c r="CC91" s="315"/>
      <c r="CD91" s="316"/>
      <c r="CE91" s="41">
        <f t="shared" si="8"/>
        <v>0</v>
      </c>
    </row>
    <row r="92" spans="1:83" s="33" customFormat="1" ht="13.5" customHeight="1">
      <c r="A92" s="34">
        <v>3</v>
      </c>
      <c r="B92" s="279">
        <v>7</v>
      </c>
      <c r="C92" s="264"/>
      <c r="D92" s="232"/>
      <c r="E92" s="232"/>
      <c r="F92" s="251"/>
      <c r="G92" s="381"/>
      <c r="H92" s="36">
        <f t="shared" si="9"/>
        <v>0</v>
      </c>
      <c r="I92" s="37"/>
      <c r="J92" s="37"/>
      <c r="K92" s="38"/>
      <c r="L92" s="306"/>
      <c r="M92" s="222"/>
      <c r="N92" s="222"/>
      <c r="O92" s="222"/>
      <c r="P92" s="222"/>
      <c r="Q92" s="222"/>
      <c r="R92" s="222"/>
      <c r="S92" s="222"/>
      <c r="T92" s="222"/>
      <c r="U92" s="217"/>
      <c r="V92" s="217"/>
      <c r="W92" s="217"/>
      <c r="X92" s="222"/>
      <c r="Y92" s="222"/>
      <c r="Z92" s="222"/>
      <c r="AA92" s="222"/>
      <c r="AB92" s="222"/>
      <c r="AC92" s="222"/>
      <c r="AD92" s="222"/>
      <c r="AE92" s="222"/>
      <c r="AF92" s="222"/>
      <c r="AG92" s="283"/>
      <c r="AH92" s="283"/>
      <c r="AI92" s="222"/>
      <c r="AJ92" s="222"/>
      <c r="AK92" s="222"/>
      <c r="AL92" s="222"/>
      <c r="AM92" s="222"/>
      <c r="AN92" s="222"/>
      <c r="AO92" s="222"/>
      <c r="AP92" s="225"/>
      <c r="AQ92" s="225"/>
      <c r="AR92" s="307"/>
      <c r="AS92" s="40">
        <f t="shared" si="5"/>
        <v>0</v>
      </c>
      <c r="AT92" s="288"/>
      <c r="AU92" s="285"/>
      <c r="AV92" s="285"/>
      <c r="AW92" s="285"/>
      <c r="AX92" s="285"/>
      <c r="AY92" s="285"/>
      <c r="AZ92" s="285"/>
      <c r="BA92" s="285"/>
      <c r="BB92" s="285"/>
      <c r="BC92" s="297"/>
      <c r="BD92" s="285"/>
      <c r="BE92" s="285"/>
      <c r="BF92" s="285"/>
      <c r="BG92" s="285"/>
      <c r="BH92" s="285"/>
      <c r="BI92" s="285"/>
      <c r="BJ92" s="283"/>
      <c r="BK92" s="285"/>
      <c r="BL92" s="285"/>
      <c r="BM92" s="285"/>
      <c r="BN92" s="285"/>
      <c r="BO92" s="285"/>
      <c r="BP92" s="222"/>
      <c r="BQ92" s="222"/>
      <c r="BR92" s="222"/>
      <c r="BS92" s="222"/>
      <c r="BT92" s="225"/>
      <c r="BU92" s="40">
        <f t="shared" si="6"/>
        <v>0</v>
      </c>
      <c r="BV92" s="314"/>
      <c r="BW92" s="315"/>
      <c r="BX92" s="315"/>
      <c r="BY92" s="316"/>
      <c r="BZ92" s="41">
        <f t="shared" si="7"/>
        <v>0</v>
      </c>
      <c r="CA92" s="314"/>
      <c r="CB92" s="315"/>
      <c r="CC92" s="315"/>
      <c r="CD92" s="316"/>
      <c r="CE92" s="41">
        <f t="shared" si="8"/>
        <v>0</v>
      </c>
    </row>
    <row r="93" spans="1:83" s="33" customFormat="1" ht="13.5" customHeight="1">
      <c r="A93" s="34">
        <v>3</v>
      </c>
      <c r="B93" s="279">
        <v>8</v>
      </c>
      <c r="C93" s="264"/>
      <c r="D93" s="242"/>
      <c r="E93" s="242"/>
      <c r="F93" s="243"/>
      <c r="G93" s="381"/>
      <c r="H93" s="36">
        <f t="shared" si="9"/>
        <v>0</v>
      </c>
      <c r="I93" s="37"/>
      <c r="J93" s="37"/>
      <c r="K93" s="38"/>
      <c r="L93" s="306"/>
      <c r="M93" s="222"/>
      <c r="N93" s="222"/>
      <c r="O93" s="222"/>
      <c r="P93" s="222"/>
      <c r="Q93" s="222"/>
      <c r="R93" s="222"/>
      <c r="S93" s="222"/>
      <c r="T93" s="222"/>
      <c r="U93" s="217"/>
      <c r="V93" s="217"/>
      <c r="W93" s="217"/>
      <c r="X93" s="222"/>
      <c r="Y93" s="222"/>
      <c r="Z93" s="222"/>
      <c r="AA93" s="222"/>
      <c r="AB93" s="222"/>
      <c r="AC93" s="222"/>
      <c r="AD93" s="222"/>
      <c r="AE93" s="222"/>
      <c r="AF93" s="222"/>
      <c r="AG93" s="283"/>
      <c r="AH93" s="283"/>
      <c r="AI93" s="222"/>
      <c r="AJ93" s="222"/>
      <c r="AK93" s="222"/>
      <c r="AL93" s="222"/>
      <c r="AM93" s="222"/>
      <c r="AN93" s="222"/>
      <c r="AO93" s="222"/>
      <c r="AP93" s="225"/>
      <c r="AQ93" s="225"/>
      <c r="AR93" s="307"/>
      <c r="AS93" s="40">
        <f t="shared" si="5"/>
        <v>0</v>
      </c>
      <c r="AT93" s="288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3"/>
      <c r="BK93" s="285"/>
      <c r="BL93" s="285"/>
      <c r="BM93" s="285"/>
      <c r="BN93" s="285"/>
      <c r="BO93" s="285"/>
      <c r="BP93" s="222"/>
      <c r="BQ93" s="222"/>
      <c r="BR93" s="222"/>
      <c r="BS93" s="222"/>
      <c r="BT93" s="225"/>
      <c r="BU93" s="40">
        <f t="shared" si="6"/>
        <v>0</v>
      </c>
      <c r="BV93" s="314"/>
      <c r="BW93" s="315"/>
      <c r="BX93" s="315"/>
      <c r="BY93" s="316"/>
      <c r="BZ93" s="41">
        <f t="shared" si="7"/>
        <v>0</v>
      </c>
      <c r="CA93" s="314"/>
      <c r="CB93" s="315"/>
      <c r="CC93" s="315"/>
      <c r="CD93" s="316"/>
      <c r="CE93" s="41">
        <f t="shared" si="8"/>
        <v>0</v>
      </c>
    </row>
    <row r="94" spans="1:83" s="33" customFormat="1" ht="13.5" customHeight="1">
      <c r="A94" s="34">
        <v>3</v>
      </c>
      <c r="B94" s="279">
        <v>9</v>
      </c>
      <c r="C94" s="261"/>
      <c r="D94" s="242"/>
      <c r="E94" s="242"/>
      <c r="F94" s="243"/>
      <c r="G94" s="381"/>
      <c r="H94" s="36">
        <f t="shared" si="9"/>
        <v>0</v>
      </c>
      <c r="I94" s="37"/>
      <c r="J94" s="37"/>
      <c r="K94" s="38"/>
      <c r="L94" s="306"/>
      <c r="M94" s="222"/>
      <c r="N94" s="222"/>
      <c r="O94" s="222"/>
      <c r="P94" s="222"/>
      <c r="Q94" s="222"/>
      <c r="R94" s="222"/>
      <c r="S94" s="222"/>
      <c r="T94" s="222"/>
      <c r="U94" s="217"/>
      <c r="V94" s="217"/>
      <c r="W94" s="217"/>
      <c r="X94" s="222"/>
      <c r="Y94" s="222"/>
      <c r="Z94" s="222"/>
      <c r="AA94" s="222"/>
      <c r="AB94" s="222"/>
      <c r="AC94" s="222"/>
      <c r="AD94" s="222"/>
      <c r="AE94" s="222"/>
      <c r="AF94" s="222"/>
      <c r="AG94" s="283"/>
      <c r="AH94" s="283"/>
      <c r="AI94" s="222"/>
      <c r="AJ94" s="222"/>
      <c r="AK94" s="222"/>
      <c r="AL94" s="222"/>
      <c r="AM94" s="222"/>
      <c r="AN94" s="222"/>
      <c r="AO94" s="222"/>
      <c r="AP94" s="225"/>
      <c r="AQ94" s="225"/>
      <c r="AR94" s="307"/>
      <c r="AS94" s="40">
        <f t="shared" si="5"/>
        <v>0</v>
      </c>
      <c r="AT94" s="288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3"/>
      <c r="BK94" s="285"/>
      <c r="BL94" s="285"/>
      <c r="BM94" s="285"/>
      <c r="BN94" s="285"/>
      <c r="BO94" s="285"/>
      <c r="BP94" s="222"/>
      <c r="BQ94" s="222"/>
      <c r="BR94" s="222"/>
      <c r="BS94" s="222"/>
      <c r="BT94" s="225"/>
      <c r="BU94" s="40">
        <f t="shared" si="6"/>
        <v>0</v>
      </c>
      <c r="BV94" s="314"/>
      <c r="BW94" s="315"/>
      <c r="BX94" s="315"/>
      <c r="BY94" s="316"/>
      <c r="BZ94" s="41">
        <f t="shared" si="7"/>
        <v>0</v>
      </c>
      <c r="CA94" s="314"/>
      <c r="CB94" s="315"/>
      <c r="CC94" s="315"/>
      <c r="CD94" s="316"/>
      <c r="CE94" s="41">
        <f t="shared" si="8"/>
        <v>0</v>
      </c>
    </row>
    <row r="95" spans="1:83" s="33" customFormat="1" ht="13.5" customHeight="1">
      <c r="A95" s="34">
        <v>3</v>
      </c>
      <c r="B95" s="279">
        <v>10</v>
      </c>
      <c r="C95" s="261"/>
      <c r="D95" s="242"/>
      <c r="E95" s="242"/>
      <c r="F95" s="243"/>
      <c r="G95" s="381"/>
      <c r="H95" s="36">
        <f t="shared" si="9"/>
        <v>0</v>
      </c>
      <c r="I95" s="61"/>
      <c r="J95" s="61"/>
      <c r="K95" s="62"/>
      <c r="L95" s="306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83"/>
      <c r="AH95" s="283"/>
      <c r="AI95" s="222"/>
      <c r="AJ95" s="222"/>
      <c r="AK95" s="222"/>
      <c r="AL95" s="222"/>
      <c r="AM95" s="222"/>
      <c r="AN95" s="222"/>
      <c r="AO95" s="222"/>
      <c r="AP95" s="225"/>
      <c r="AQ95" s="225"/>
      <c r="AR95" s="307"/>
      <c r="AS95" s="40">
        <f t="shared" si="5"/>
        <v>0</v>
      </c>
      <c r="AT95" s="288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3"/>
      <c r="BK95" s="285"/>
      <c r="BL95" s="285"/>
      <c r="BM95" s="285"/>
      <c r="BN95" s="285"/>
      <c r="BO95" s="285"/>
      <c r="BP95" s="222"/>
      <c r="BQ95" s="222"/>
      <c r="BR95" s="222"/>
      <c r="BS95" s="222"/>
      <c r="BT95" s="225"/>
      <c r="BU95" s="40">
        <f t="shared" si="6"/>
        <v>0</v>
      </c>
      <c r="BV95" s="314"/>
      <c r="BW95" s="315"/>
      <c r="BX95" s="315"/>
      <c r="BY95" s="316"/>
      <c r="BZ95" s="41">
        <f t="shared" si="7"/>
        <v>0</v>
      </c>
      <c r="CA95" s="314"/>
      <c r="CB95" s="315"/>
      <c r="CC95" s="315"/>
      <c r="CD95" s="316"/>
      <c r="CE95" s="41">
        <f t="shared" si="8"/>
        <v>0</v>
      </c>
    </row>
    <row r="96" spans="1:83" s="33" customFormat="1" ht="13.5" customHeight="1">
      <c r="A96" s="34">
        <v>3</v>
      </c>
      <c r="B96" s="279">
        <v>11</v>
      </c>
      <c r="C96" s="239"/>
      <c r="D96" s="248"/>
      <c r="E96" s="239"/>
      <c r="F96" s="239"/>
      <c r="G96" s="381"/>
      <c r="H96" s="36">
        <f t="shared" si="9"/>
        <v>0</v>
      </c>
      <c r="I96" s="61"/>
      <c r="J96" s="61"/>
      <c r="K96" s="62"/>
      <c r="L96" s="306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83"/>
      <c r="AH96" s="283"/>
      <c r="AI96" s="222"/>
      <c r="AJ96" s="222"/>
      <c r="AK96" s="222"/>
      <c r="AL96" s="222"/>
      <c r="AM96" s="222"/>
      <c r="AN96" s="222"/>
      <c r="AO96" s="222"/>
      <c r="AP96" s="225"/>
      <c r="AQ96" s="225"/>
      <c r="AR96" s="307"/>
      <c r="AS96" s="40">
        <f t="shared" si="5"/>
        <v>0</v>
      </c>
      <c r="AT96" s="288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3"/>
      <c r="BK96" s="285"/>
      <c r="BL96" s="285"/>
      <c r="BM96" s="285"/>
      <c r="BN96" s="285"/>
      <c r="BO96" s="285"/>
      <c r="BP96" s="222"/>
      <c r="BQ96" s="222"/>
      <c r="BR96" s="222"/>
      <c r="BS96" s="222"/>
      <c r="BT96" s="225"/>
      <c r="BU96" s="40">
        <f t="shared" si="6"/>
        <v>0</v>
      </c>
      <c r="BV96" s="314"/>
      <c r="BW96" s="315"/>
      <c r="BX96" s="315"/>
      <c r="BY96" s="316"/>
      <c r="BZ96" s="41">
        <f t="shared" si="7"/>
        <v>0</v>
      </c>
      <c r="CA96" s="314"/>
      <c r="CB96" s="315"/>
      <c r="CC96" s="315"/>
      <c r="CD96" s="316"/>
      <c r="CE96" s="41">
        <f t="shared" si="8"/>
        <v>0</v>
      </c>
    </row>
    <row r="97" spans="1:83" s="33" customFormat="1" ht="13.5" customHeight="1">
      <c r="A97" s="34">
        <v>3</v>
      </c>
      <c r="B97" s="279">
        <v>12</v>
      </c>
      <c r="C97" s="264"/>
      <c r="D97" s="242"/>
      <c r="E97" s="242"/>
      <c r="F97" s="243"/>
      <c r="G97" s="381"/>
      <c r="H97" s="36">
        <f t="shared" si="9"/>
        <v>0</v>
      </c>
      <c r="I97" s="61"/>
      <c r="J97" s="61"/>
      <c r="K97" s="62"/>
      <c r="L97" s="306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83"/>
      <c r="AH97" s="283"/>
      <c r="AI97" s="222"/>
      <c r="AJ97" s="222"/>
      <c r="AK97" s="222"/>
      <c r="AL97" s="222"/>
      <c r="AM97" s="222"/>
      <c r="AN97" s="222"/>
      <c r="AO97" s="222"/>
      <c r="AP97" s="225"/>
      <c r="AQ97" s="225"/>
      <c r="AR97" s="307"/>
      <c r="AS97" s="40">
        <f t="shared" si="5"/>
        <v>0</v>
      </c>
      <c r="AT97" s="288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3"/>
      <c r="BK97" s="285"/>
      <c r="BL97" s="285"/>
      <c r="BM97" s="285"/>
      <c r="BN97" s="285"/>
      <c r="BO97" s="285"/>
      <c r="BP97" s="285"/>
      <c r="BQ97" s="285"/>
      <c r="BR97" s="285"/>
      <c r="BS97" s="285"/>
      <c r="BT97" s="225"/>
      <c r="BU97" s="40">
        <f t="shared" si="6"/>
        <v>0</v>
      </c>
      <c r="BV97" s="311"/>
      <c r="BW97" s="312"/>
      <c r="BX97" s="312"/>
      <c r="BY97" s="313"/>
      <c r="BZ97" s="41">
        <f t="shared" si="7"/>
        <v>0</v>
      </c>
      <c r="CA97" s="311"/>
      <c r="CB97" s="312"/>
      <c r="CC97" s="312"/>
      <c r="CD97" s="313"/>
      <c r="CE97" s="41">
        <f t="shared" si="8"/>
        <v>0</v>
      </c>
    </row>
    <row r="98" spans="1:83" s="33" customFormat="1" ht="13.5" customHeight="1">
      <c r="A98" s="34">
        <v>3</v>
      </c>
      <c r="B98" s="279">
        <v>13</v>
      </c>
      <c r="C98" s="261"/>
      <c r="D98" s="242"/>
      <c r="E98" s="242"/>
      <c r="F98" s="243"/>
      <c r="G98" s="381"/>
      <c r="H98" s="36">
        <f t="shared" si="9"/>
        <v>0</v>
      </c>
      <c r="I98" s="61"/>
      <c r="J98" s="61"/>
      <c r="K98" s="62"/>
      <c r="L98" s="306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83"/>
      <c r="AH98" s="283"/>
      <c r="AI98" s="222"/>
      <c r="AJ98" s="222"/>
      <c r="AK98" s="222"/>
      <c r="AL98" s="222"/>
      <c r="AM98" s="222"/>
      <c r="AN98" s="222"/>
      <c r="AO98" s="222"/>
      <c r="AP98" s="225"/>
      <c r="AQ98" s="225"/>
      <c r="AR98" s="307"/>
      <c r="AS98" s="40">
        <f t="shared" si="5"/>
        <v>0</v>
      </c>
      <c r="AT98" s="288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3"/>
      <c r="BK98" s="285"/>
      <c r="BL98" s="285"/>
      <c r="BM98" s="285"/>
      <c r="BN98" s="285"/>
      <c r="BO98" s="285"/>
      <c r="BP98" s="285"/>
      <c r="BQ98" s="285"/>
      <c r="BR98" s="285"/>
      <c r="BS98" s="285"/>
      <c r="BT98" s="225"/>
      <c r="BU98" s="40">
        <f t="shared" si="6"/>
        <v>0</v>
      </c>
      <c r="BV98" s="311"/>
      <c r="BW98" s="312"/>
      <c r="BX98" s="312"/>
      <c r="BY98" s="313"/>
      <c r="BZ98" s="41">
        <f t="shared" si="7"/>
        <v>0</v>
      </c>
      <c r="CA98" s="311"/>
      <c r="CB98" s="312"/>
      <c r="CC98" s="312"/>
      <c r="CD98" s="313"/>
      <c r="CE98" s="41">
        <f t="shared" si="8"/>
        <v>0</v>
      </c>
    </row>
    <row r="99" spans="1:83" s="33" customFormat="1" ht="13.5" customHeight="1">
      <c r="A99" s="34">
        <v>3</v>
      </c>
      <c r="B99" s="279">
        <v>14</v>
      </c>
      <c r="C99" s="261"/>
      <c r="D99" s="242"/>
      <c r="E99" s="242"/>
      <c r="F99" s="243"/>
      <c r="G99" s="381"/>
      <c r="H99" s="36">
        <f t="shared" si="9"/>
        <v>0</v>
      </c>
      <c r="I99" s="61"/>
      <c r="J99" s="61"/>
      <c r="K99" s="62"/>
      <c r="L99" s="306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83"/>
      <c r="AH99" s="283"/>
      <c r="AI99" s="222"/>
      <c r="AJ99" s="222"/>
      <c r="AK99" s="222"/>
      <c r="AL99" s="222"/>
      <c r="AM99" s="222"/>
      <c r="AN99" s="222"/>
      <c r="AO99" s="222"/>
      <c r="AP99" s="225"/>
      <c r="AQ99" s="225"/>
      <c r="AR99" s="307"/>
      <c r="AS99" s="40">
        <f t="shared" si="5"/>
        <v>0</v>
      </c>
      <c r="AT99" s="288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3"/>
      <c r="BK99" s="285"/>
      <c r="BL99" s="285"/>
      <c r="BM99" s="285"/>
      <c r="BN99" s="285"/>
      <c r="BO99" s="285"/>
      <c r="BP99" s="285"/>
      <c r="BQ99" s="285"/>
      <c r="BR99" s="285"/>
      <c r="BS99" s="285"/>
      <c r="BT99" s="225"/>
      <c r="BU99" s="40">
        <f t="shared" si="6"/>
        <v>0</v>
      </c>
      <c r="BV99" s="311"/>
      <c r="BW99" s="312"/>
      <c r="BX99" s="312"/>
      <c r="BY99" s="313"/>
      <c r="BZ99" s="41">
        <f t="shared" si="7"/>
        <v>0</v>
      </c>
      <c r="CA99" s="311"/>
      <c r="CB99" s="312"/>
      <c r="CC99" s="312"/>
      <c r="CD99" s="313"/>
      <c r="CE99" s="41">
        <f t="shared" si="8"/>
        <v>0</v>
      </c>
    </row>
    <row r="100" spans="1:83" s="33" customFormat="1" ht="13.5" customHeight="1">
      <c r="A100" s="34">
        <v>3</v>
      </c>
      <c r="B100" s="279">
        <v>15</v>
      </c>
      <c r="C100" s="261"/>
      <c r="D100" s="242"/>
      <c r="E100" s="242"/>
      <c r="F100" s="243"/>
      <c r="G100" s="381"/>
      <c r="H100" s="36">
        <f t="shared" si="9"/>
        <v>0</v>
      </c>
      <c r="I100" s="61"/>
      <c r="J100" s="61"/>
      <c r="K100" s="62"/>
      <c r="L100" s="306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83"/>
      <c r="AH100" s="283"/>
      <c r="AI100" s="222"/>
      <c r="AJ100" s="222"/>
      <c r="AK100" s="222"/>
      <c r="AL100" s="222"/>
      <c r="AM100" s="222"/>
      <c r="AN100" s="222"/>
      <c r="AO100" s="222"/>
      <c r="AP100" s="225"/>
      <c r="AQ100" s="225"/>
      <c r="AR100" s="307"/>
      <c r="AS100" s="40">
        <f t="shared" si="5"/>
        <v>0</v>
      </c>
      <c r="AT100" s="288"/>
      <c r="AU100" s="285"/>
      <c r="AV100" s="285"/>
      <c r="AW100" s="285"/>
      <c r="AX100" s="285"/>
      <c r="AY100" s="285"/>
      <c r="AZ100" s="285"/>
      <c r="BA100" s="285"/>
      <c r="BB100" s="285"/>
      <c r="BC100" s="300"/>
      <c r="BD100" s="285"/>
      <c r="BE100" s="285"/>
      <c r="BF100" s="285"/>
      <c r="BG100" s="285"/>
      <c r="BH100" s="285"/>
      <c r="BI100" s="285"/>
      <c r="BJ100" s="283"/>
      <c r="BK100" s="289"/>
      <c r="BL100" s="289"/>
      <c r="BM100" s="285"/>
      <c r="BN100" s="285"/>
      <c r="BO100" s="285"/>
      <c r="BP100" s="285"/>
      <c r="BQ100" s="285"/>
      <c r="BR100" s="285"/>
      <c r="BS100" s="285"/>
      <c r="BT100" s="225"/>
      <c r="BU100" s="40">
        <f t="shared" si="6"/>
        <v>0</v>
      </c>
      <c r="BV100" s="311"/>
      <c r="BW100" s="312"/>
      <c r="BX100" s="312"/>
      <c r="BY100" s="313"/>
      <c r="BZ100" s="41">
        <f t="shared" si="7"/>
        <v>0</v>
      </c>
      <c r="CA100" s="311"/>
      <c r="CB100" s="312"/>
      <c r="CC100" s="312"/>
      <c r="CD100" s="313"/>
      <c r="CE100" s="41">
        <f t="shared" si="8"/>
        <v>0</v>
      </c>
    </row>
    <row r="101" spans="1:83" s="33" customFormat="1" ht="13.5" customHeight="1">
      <c r="A101" s="34">
        <v>3</v>
      </c>
      <c r="B101" s="279">
        <v>16</v>
      </c>
      <c r="C101" s="261"/>
      <c r="D101" s="242"/>
      <c r="E101" s="242"/>
      <c r="F101" s="243"/>
      <c r="G101" s="381"/>
      <c r="H101" s="36">
        <f t="shared" si="9"/>
        <v>0</v>
      </c>
      <c r="I101" s="61"/>
      <c r="J101" s="61"/>
      <c r="K101" s="62"/>
      <c r="L101" s="306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83"/>
      <c r="AH101" s="283"/>
      <c r="AI101" s="222"/>
      <c r="AJ101" s="222"/>
      <c r="AK101" s="222"/>
      <c r="AL101" s="222"/>
      <c r="AM101" s="222"/>
      <c r="AN101" s="222"/>
      <c r="AO101" s="222"/>
      <c r="AP101" s="225"/>
      <c r="AQ101" s="225"/>
      <c r="AR101" s="307"/>
      <c r="AS101" s="40">
        <f t="shared" si="5"/>
        <v>0</v>
      </c>
      <c r="AT101" s="288"/>
      <c r="AU101" s="285"/>
      <c r="AV101" s="285"/>
      <c r="AW101" s="285"/>
      <c r="AX101" s="285"/>
      <c r="AY101" s="285"/>
      <c r="AZ101" s="285"/>
      <c r="BA101" s="285"/>
      <c r="BB101" s="285"/>
      <c r="BC101" s="289"/>
      <c r="BD101" s="285"/>
      <c r="BE101" s="285"/>
      <c r="BF101" s="285"/>
      <c r="BG101" s="285"/>
      <c r="BH101" s="285"/>
      <c r="BI101" s="285"/>
      <c r="BJ101" s="283"/>
      <c r="BK101" s="289"/>
      <c r="BL101" s="289"/>
      <c r="BM101" s="285"/>
      <c r="BN101" s="285"/>
      <c r="BO101" s="285"/>
      <c r="BP101" s="285"/>
      <c r="BQ101" s="285"/>
      <c r="BR101" s="285"/>
      <c r="BS101" s="285"/>
      <c r="BT101" s="225"/>
      <c r="BU101" s="40">
        <f t="shared" si="6"/>
        <v>0</v>
      </c>
      <c r="BV101" s="311"/>
      <c r="BW101" s="312"/>
      <c r="BX101" s="312"/>
      <c r="BY101" s="313"/>
      <c r="BZ101" s="41">
        <f t="shared" si="7"/>
        <v>0</v>
      </c>
      <c r="CA101" s="311"/>
      <c r="CB101" s="312"/>
      <c r="CC101" s="312"/>
      <c r="CD101" s="313"/>
      <c r="CE101" s="41">
        <f t="shared" si="8"/>
        <v>0</v>
      </c>
    </row>
    <row r="102" spans="1:83" s="33" customFormat="1" ht="13.5" customHeight="1">
      <c r="A102" s="34">
        <v>3</v>
      </c>
      <c r="B102" s="279">
        <v>17</v>
      </c>
      <c r="C102" s="261"/>
      <c r="D102" s="242"/>
      <c r="E102" s="242"/>
      <c r="F102" s="243"/>
      <c r="G102" s="381"/>
      <c r="H102" s="36">
        <f t="shared" si="9"/>
        <v>0</v>
      </c>
      <c r="I102" s="61"/>
      <c r="J102" s="61"/>
      <c r="K102" s="62"/>
      <c r="L102" s="224"/>
      <c r="M102" s="222"/>
      <c r="N102" s="222"/>
      <c r="O102" s="222"/>
      <c r="P102" s="222"/>
      <c r="Q102" s="222"/>
      <c r="R102" s="222"/>
      <c r="S102" s="222"/>
      <c r="T102" s="222"/>
      <c r="U102" s="289"/>
      <c r="V102" s="289"/>
      <c r="W102" s="289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5"/>
      <c r="AP102" s="225"/>
      <c r="AQ102" s="225"/>
      <c r="AR102" s="225"/>
      <c r="AS102" s="40">
        <f t="shared" si="5"/>
        <v>0</v>
      </c>
      <c r="AT102" s="288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90"/>
      <c r="BU102" s="40">
        <f t="shared" si="6"/>
        <v>0</v>
      </c>
      <c r="BV102" s="311"/>
      <c r="BW102" s="312"/>
      <c r="BX102" s="312"/>
      <c r="BY102" s="313"/>
      <c r="BZ102" s="41">
        <f t="shared" si="7"/>
        <v>0</v>
      </c>
      <c r="CA102" s="311"/>
      <c r="CB102" s="312"/>
      <c r="CC102" s="312"/>
      <c r="CD102" s="313"/>
      <c r="CE102" s="41">
        <f t="shared" si="8"/>
        <v>0</v>
      </c>
    </row>
    <row r="103" spans="1:83" s="33" customFormat="1" ht="13.5" customHeight="1">
      <c r="A103" s="34">
        <v>3</v>
      </c>
      <c r="B103" s="279">
        <v>18</v>
      </c>
      <c r="C103" s="261"/>
      <c r="D103" s="242"/>
      <c r="E103" s="242"/>
      <c r="F103" s="243"/>
      <c r="G103" s="381"/>
      <c r="H103" s="36">
        <f t="shared" si="9"/>
        <v>0</v>
      </c>
      <c r="I103" s="61"/>
      <c r="J103" s="61"/>
      <c r="K103" s="62"/>
      <c r="L103" s="224"/>
      <c r="M103" s="222"/>
      <c r="N103" s="222"/>
      <c r="O103" s="222"/>
      <c r="P103" s="222"/>
      <c r="Q103" s="222"/>
      <c r="R103" s="222"/>
      <c r="S103" s="222"/>
      <c r="T103" s="222"/>
      <c r="U103" s="300"/>
      <c r="V103" s="300"/>
      <c r="W103" s="300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5"/>
      <c r="AP103" s="225"/>
      <c r="AQ103" s="225"/>
      <c r="AR103" s="225"/>
      <c r="AS103" s="40">
        <f t="shared" si="5"/>
        <v>0</v>
      </c>
      <c r="AT103" s="288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90"/>
      <c r="BU103" s="40">
        <f t="shared" si="6"/>
        <v>0</v>
      </c>
      <c r="BV103" s="311"/>
      <c r="BW103" s="312"/>
      <c r="BX103" s="312"/>
      <c r="BY103" s="313"/>
      <c r="BZ103" s="41">
        <f t="shared" si="7"/>
        <v>0</v>
      </c>
      <c r="CA103" s="311"/>
      <c r="CB103" s="312"/>
      <c r="CC103" s="312"/>
      <c r="CD103" s="313"/>
      <c r="CE103" s="41">
        <f t="shared" si="8"/>
        <v>0</v>
      </c>
    </row>
    <row r="104" spans="1:83" s="33" customFormat="1" ht="13.5" customHeight="1">
      <c r="A104" s="34">
        <v>3</v>
      </c>
      <c r="B104" s="279">
        <v>19</v>
      </c>
      <c r="C104" s="268"/>
      <c r="D104" s="242"/>
      <c r="E104" s="242"/>
      <c r="F104" s="243"/>
      <c r="G104" s="381"/>
      <c r="H104" s="36">
        <f t="shared" si="9"/>
        <v>0</v>
      </c>
      <c r="I104" s="61"/>
      <c r="J104" s="61"/>
      <c r="K104" s="62"/>
      <c r="L104" s="224"/>
      <c r="M104" s="222"/>
      <c r="N104" s="222"/>
      <c r="O104" s="222"/>
      <c r="P104" s="222"/>
      <c r="Q104" s="222"/>
      <c r="R104" s="222"/>
      <c r="S104" s="222"/>
      <c r="T104" s="222"/>
      <c r="U104" s="300"/>
      <c r="V104" s="300"/>
      <c r="W104" s="300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5"/>
      <c r="AP104" s="225"/>
      <c r="AQ104" s="225"/>
      <c r="AR104" s="225"/>
      <c r="AS104" s="40">
        <f t="shared" si="5"/>
        <v>0</v>
      </c>
      <c r="AT104" s="288"/>
      <c r="AU104" s="285"/>
      <c r="AV104" s="285"/>
      <c r="AW104" s="285"/>
      <c r="AX104" s="285"/>
      <c r="AY104" s="285"/>
      <c r="AZ104" s="285"/>
      <c r="BA104" s="285"/>
      <c r="BB104" s="285"/>
      <c r="BC104" s="297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90"/>
      <c r="BU104" s="40">
        <f t="shared" si="6"/>
        <v>0</v>
      </c>
      <c r="BV104" s="311"/>
      <c r="BW104" s="312"/>
      <c r="BX104" s="312"/>
      <c r="BY104" s="313"/>
      <c r="BZ104" s="41">
        <f t="shared" si="7"/>
        <v>0</v>
      </c>
      <c r="CA104" s="311"/>
      <c r="CB104" s="312"/>
      <c r="CC104" s="312"/>
      <c r="CD104" s="313"/>
      <c r="CE104" s="41">
        <f t="shared" si="8"/>
        <v>0</v>
      </c>
    </row>
    <row r="105" spans="1:83" s="33" customFormat="1" ht="13.5" customHeight="1">
      <c r="A105" s="34">
        <v>3</v>
      </c>
      <c r="B105" s="279">
        <v>20</v>
      </c>
      <c r="C105" s="261"/>
      <c r="D105" s="242"/>
      <c r="E105" s="242"/>
      <c r="F105" s="243"/>
      <c r="G105" s="381"/>
      <c r="H105" s="36">
        <f t="shared" si="9"/>
        <v>0</v>
      </c>
      <c r="I105" s="61"/>
      <c r="J105" s="61"/>
      <c r="K105" s="62"/>
      <c r="L105" s="224"/>
      <c r="M105" s="222"/>
      <c r="N105" s="222"/>
      <c r="O105" s="222"/>
      <c r="P105" s="222"/>
      <c r="Q105" s="222"/>
      <c r="R105" s="222"/>
      <c r="S105" s="222"/>
      <c r="T105" s="222"/>
      <c r="U105" s="289"/>
      <c r="V105" s="289"/>
      <c r="W105" s="289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5"/>
      <c r="AP105" s="225"/>
      <c r="AQ105" s="225"/>
      <c r="AR105" s="225"/>
      <c r="AS105" s="40">
        <f t="shared" si="5"/>
        <v>0</v>
      </c>
      <c r="AT105" s="288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90"/>
      <c r="BU105" s="40">
        <f t="shared" si="6"/>
        <v>0</v>
      </c>
      <c r="BV105" s="311"/>
      <c r="BW105" s="312"/>
      <c r="BX105" s="312"/>
      <c r="BY105" s="313"/>
      <c r="BZ105" s="41">
        <f t="shared" si="7"/>
        <v>0</v>
      </c>
      <c r="CA105" s="311"/>
      <c r="CB105" s="312"/>
      <c r="CC105" s="312"/>
      <c r="CD105" s="313"/>
      <c r="CE105" s="41">
        <f t="shared" si="8"/>
        <v>0</v>
      </c>
    </row>
    <row r="106" spans="1:83" s="33" customFormat="1" ht="13.5" customHeight="1">
      <c r="A106" s="34">
        <v>3</v>
      </c>
      <c r="B106" s="279">
        <v>21</v>
      </c>
      <c r="C106" s="264"/>
      <c r="D106" s="242"/>
      <c r="E106" s="242"/>
      <c r="F106" s="243"/>
      <c r="G106" s="381"/>
      <c r="H106" s="36">
        <f t="shared" si="9"/>
        <v>0</v>
      </c>
      <c r="I106" s="61"/>
      <c r="J106" s="61"/>
      <c r="K106" s="62"/>
      <c r="L106" s="224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5"/>
      <c r="AP106" s="225"/>
      <c r="AQ106" s="225"/>
      <c r="AR106" s="225"/>
      <c r="AS106" s="40">
        <f t="shared" si="5"/>
        <v>0</v>
      </c>
      <c r="AT106" s="288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90"/>
      <c r="BU106" s="40">
        <f t="shared" si="6"/>
        <v>0</v>
      </c>
      <c r="BV106" s="311"/>
      <c r="BW106" s="312"/>
      <c r="BX106" s="312"/>
      <c r="BY106" s="313"/>
      <c r="BZ106" s="41">
        <f t="shared" si="7"/>
        <v>0</v>
      </c>
      <c r="CA106" s="311"/>
      <c r="CB106" s="312"/>
      <c r="CC106" s="312"/>
      <c r="CD106" s="313"/>
      <c r="CE106" s="41">
        <f t="shared" si="8"/>
        <v>0</v>
      </c>
    </row>
    <row r="107" spans="1:83" s="33" customFormat="1" ht="13.5" customHeight="1">
      <c r="A107" s="34">
        <v>3</v>
      </c>
      <c r="B107" s="279">
        <v>22</v>
      </c>
      <c r="C107" s="261"/>
      <c r="D107" s="242"/>
      <c r="E107" s="242"/>
      <c r="F107" s="243"/>
      <c r="G107" s="381"/>
      <c r="H107" s="36">
        <f t="shared" si="9"/>
        <v>0</v>
      </c>
      <c r="I107" s="61"/>
      <c r="J107" s="61"/>
      <c r="K107" s="62"/>
      <c r="L107" s="224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5"/>
      <c r="AP107" s="225"/>
      <c r="AQ107" s="225"/>
      <c r="AR107" s="225"/>
      <c r="AS107" s="40">
        <f t="shared" si="5"/>
        <v>0</v>
      </c>
      <c r="AT107" s="291"/>
      <c r="AU107" s="289"/>
      <c r="AV107" s="289"/>
      <c r="AW107" s="289"/>
      <c r="AX107" s="289"/>
      <c r="AY107" s="289"/>
      <c r="AZ107" s="289"/>
      <c r="BA107" s="289"/>
      <c r="BB107" s="289"/>
      <c r="BC107" s="300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92"/>
      <c r="BU107" s="40">
        <f t="shared" si="6"/>
        <v>0</v>
      </c>
      <c r="BV107" s="311"/>
      <c r="BW107" s="312"/>
      <c r="BX107" s="312"/>
      <c r="BY107" s="313"/>
      <c r="BZ107" s="41">
        <f t="shared" si="7"/>
        <v>0</v>
      </c>
      <c r="CA107" s="311"/>
      <c r="CB107" s="312"/>
      <c r="CC107" s="312"/>
      <c r="CD107" s="313"/>
      <c r="CE107" s="41">
        <f t="shared" si="8"/>
        <v>0</v>
      </c>
    </row>
    <row r="108" spans="1:83" s="33" customFormat="1" ht="13.5" customHeight="1">
      <c r="A108" s="34">
        <v>3</v>
      </c>
      <c r="B108" s="279">
        <v>23</v>
      </c>
      <c r="C108" s="261"/>
      <c r="D108" s="242"/>
      <c r="E108" s="242"/>
      <c r="F108" s="243"/>
      <c r="G108" s="381"/>
      <c r="H108" s="36">
        <f t="shared" si="9"/>
        <v>0</v>
      </c>
      <c r="I108" s="61"/>
      <c r="J108" s="61"/>
      <c r="K108" s="62"/>
      <c r="L108" s="224"/>
      <c r="M108" s="222"/>
      <c r="N108" s="222"/>
      <c r="O108" s="222"/>
      <c r="P108" s="222"/>
      <c r="Q108" s="222"/>
      <c r="R108" s="222"/>
      <c r="S108" s="222"/>
      <c r="T108" s="222"/>
      <c r="U108" s="217"/>
      <c r="V108" s="217"/>
      <c r="W108" s="217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5"/>
      <c r="AP108" s="225"/>
      <c r="AQ108" s="225"/>
      <c r="AR108" s="225"/>
      <c r="AS108" s="40">
        <f t="shared" si="5"/>
        <v>0</v>
      </c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17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5"/>
      <c r="BT108" s="225"/>
      <c r="BU108" s="40">
        <f t="shared" si="6"/>
        <v>0</v>
      </c>
      <c r="BV108" s="311"/>
      <c r="BW108" s="312"/>
      <c r="BX108" s="312"/>
      <c r="BY108" s="313"/>
      <c r="BZ108" s="41">
        <f t="shared" si="7"/>
        <v>0</v>
      </c>
      <c r="CA108" s="311"/>
      <c r="CB108" s="312"/>
      <c r="CC108" s="312"/>
      <c r="CD108" s="313"/>
      <c r="CE108" s="41">
        <f t="shared" si="8"/>
        <v>0</v>
      </c>
    </row>
    <row r="109" spans="1:83" s="33" customFormat="1" ht="13.5" customHeight="1">
      <c r="A109" s="34">
        <v>3</v>
      </c>
      <c r="B109" s="279">
        <v>24</v>
      </c>
      <c r="C109" s="261"/>
      <c r="D109" s="242"/>
      <c r="E109" s="242"/>
      <c r="F109" s="243"/>
      <c r="G109" s="381"/>
      <c r="H109" s="36">
        <f t="shared" si="9"/>
        <v>0</v>
      </c>
      <c r="I109" s="61"/>
      <c r="J109" s="61"/>
      <c r="K109" s="62"/>
      <c r="L109" s="216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8"/>
      <c r="AP109" s="218"/>
      <c r="AQ109" s="218"/>
      <c r="AR109" s="218"/>
      <c r="AS109" s="40">
        <f t="shared" si="5"/>
        <v>0</v>
      </c>
      <c r="AT109" s="299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1"/>
      <c r="BU109" s="40">
        <f t="shared" si="6"/>
        <v>0</v>
      </c>
      <c r="BV109" s="314"/>
      <c r="BW109" s="315"/>
      <c r="BX109" s="315"/>
      <c r="BY109" s="316"/>
      <c r="BZ109" s="41">
        <f t="shared" si="7"/>
        <v>0</v>
      </c>
      <c r="CA109" s="314"/>
      <c r="CB109" s="315"/>
      <c r="CC109" s="315"/>
      <c r="CD109" s="316"/>
      <c r="CE109" s="41">
        <f t="shared" si="8"/>
        <v>0</v>
      </c>
    </row>
    <row r="110" spans="1:83" s="33" customFormat="1" ht="13.5" customHeight="1">
      <c r="A110" s="34">
        <v>3</v>
      </c>
      <c r="B110" s="279">
        <v>25</v>
      </c>
      <c r="C110" s="263"/>
      <c r="D110" s="244"/>
      <c r="E110" s="244"/>
      <c r="F110" s="227"/>
      <c r="G110" s="381"/>
      <c r="H110" s="36">
        <f t="shared" si="9"/>
        <v>0</v>
      </c>
      <c r="I110" s="61"/>
      <c r="J110" s="61"/>
      <c r="K110" s="62"/>
      <c r="L110" s="224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5"/>
      <c r="AP110" s="225"/>
      <c r="AQ110" s="225"/>
      <c r="AR110" s="225"/>
      <c r="AS110" s="40">
        <f t="shared" si="5"/>
        <v>0</v>
      </c>
      <c r="AT110" s="288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90"/>
      <c r="BU110" s="40">
        <f t="shared" si="6"/>
        <v>0</v>
      </c>
      <c r="BV110" s="314"/>
      <c r="BW110" s="315"/>
      <c r="BX110" s="315"/>
      <c r="BY110" s="316"/>
      <c r="BZ110" s="41">
        <f t="shared" si="7"/>
        <v>0</v>
      </c>
      <c r="CA110" s="314"/>
      <c r="CB110" s="315"/>
      <c r="CC110" s="315"/>
      <c r="CD110" s="316"/>
      <c r="CE110" s="41">
        <f t="shared" si="8"/>
        <v>0</v>
      </c>
    </row>
    <row r="111" spans="1:83" s="33" customFormat="1" ht="13.5" customHeight="1">
      <c r="A111" s="34">
        <v>3</v>
      </c>
      <c r="B111" s="279">
        <v>26</v>
      </c>
      <c r="C111" s="263"/>
      <c r="D111" s="244"/>
      <c r="E111" s="244"/>
      <c r="F111" s="252"/>
      <c r="G111" s="381"/>
      <c r="H111" s="36">
        <f t="shared" si="9"/>
        <v>0</v>
      </c>
      <c r="I111" s="61"/>
      <c r="J111" s="61"/>
      <c r="K111" s="62"/>
      <c r="L111" s="224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5"/>
      <c r="AP111" s="225"/>
      <c r="AQ111" s="225"/>
      <c r="AR111" s="225"/>
      <c r="AS111" s="40">
        <f t="shared" si="5"/>
        <v>0</v>
      </c>
      <c r="AT111" s="288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90"/>
      <c r="BU111" s="40">
        <f t="shared" si="6"/>
        <v>0</v>
      </c>
      <c r="BV111" s="314"/>
      <c r="BW111" s="315"/>
      <c r="BX111" s="315"/>
      <c r="BY111" s="316"/>
      <c r="BZ111" s="41">
        <f t="shared" si="7"/>
        <v>0</v>
      </c>
      <c r="CA111" s="314"/>
      <c r="CB111" s="315"/>
      <c r="CC111" s="315"/>
      <c r="CD111" s="316"/>
      <c r="CE111" s="41">
        <f t="shared" si="8"/>
        <v>0</v>
      </c>
    </row>
    <row r="112" spans="1:83" s="33" customFormat="1" ht="13.5" customHeight="1">
      <c r="A112" s="34">
        <v>3</v>
      </c>
      <c r="B112" s="279">
        <v>27</v>
      </c>
      <c r="C112" s="267"/>
      <c r="D112" s="230"/>
      <c r="E112" s="230"/>
      <c r="F112" s="231"/>
      <c r="G112" s="381"/>
      <c r="H112" s="36">
        <f t="shared" si="9"/>
        <v>0</v>
      </c>
      <c r="I112" s="61"/>
      <c r="J112" s="61"/>
      <c r="K112" s="62"/>
      <c r="L112" s="216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8"/>
      <c r="AP112" s="218"/>
      <c r="AQ112" s="218"/>
      <c r="AR112" s="218"/>
      <c r="AS112" s="40">
        <f t="shared" si="5"/>
        <v>0</v>
      </c>
      <c r="AT112" s="299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1"/>
      <c r="BU112" s="40">
        <f t="shared" si="6"/>
        <v>0</v>
      </c>
      <c r="BV112" s="314"/>
      <c r="BW112" s="315"/>
      <c r="BX112" s="315"/>
      <c r="BY112" s="316"/>
      <c r="BZ112" s="41">
        <f t="shared" si="7"/>
        <v>0</v>
      </c>
      <c r="CA112" s="314"/>
      <c r="CB112" s="315"/>
      <c r="CC112" s="315"/>
      <c r="CD112" s="316"/>
      <c r="CE112" s="41">
        <f t="shared" si="8"/>
        <v>0</v>
      </c>
    </row>
    <row r="113" spans="1:83" s="33" customFormat="1" ht="13.5" customHeight="1">
      <c r="A113" s="34">
        <v>3</v>
      </c>
      <c r="B113" s="279">
        <v>28</v>
      </c>
      <c r="C113" s="267"/>
      <c r="D113" s="230"/>
      <c r="E113" s="230"/>
      <c r="F113" s="231"/>
      <c r="G113" s="381"/>
      <c r="H113" s="36">
        <f t="shared" si="9"/>
        <v>0</v>
      </c>
      <c r="I113" s="37"/>
      <c r="J113" s="37"/>
      <c r="K113" s="38"/>
      <c r="L113" s="216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8"/>
      <c r="AP113" s="218"/>
      <c r="AQ113" s="218"/>
      <c r="AR113" s="218"/>
      <c r="AS113" s="40">
        <f t="shared" si="5"/>
        <v>0</v>
      </c>
      <c r="AT113" s="216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8"/>
      <c r="BU113" s="40">
        <f t="shared" si="6"/>
        <v>0</v>
      </c>
      <c r="BV113" s="314"/>
      <c r="BW113" s="315"/>
      <c r="BX113" s="315"/>
      <c r="BY113" s="316"/>
      <c r="BZ113" s="41">
        <f t="shared" si="7"/>
        <v>0</v>
      </c>
      <c r="CA113" s="314"/>
      <c r="CB113" s="315"/>
      <c r="CC113" s="315"/>
      <c r="CD113" s="316"/>
      <c r="CE113" s="41">
        <f t="shared" si="8"/>
        <v>0</v>
      </c>
    </row>
    <row r="114" spans="1:83" s="33" customFormat="1" ht="13.5" customHeight="1">
      <c r="A114" s="34">
        <v>3</v>
      </c>
      <c r="B114" s="279">
        <v>29</v>
      </c>
      <c r="C114" s="267"/>
      <c r="D114" s="230"/>
      <c r="E114" s="230"/>
      <c r="F114" s="231"/>
      <c r="G114" s="381"/>
      <c r="H114" s="36">
        <f t="shared" si="9"/>
        <v>0</v>
      </c>
      <c r="I114" s="37"/>
      <c r="J114" s="37"/>
      <c r="K114" s="38"/>
      <c r="L114" s="216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8"/>
      <c r="AP114" s="218"/>
      <c r="AQ114" s="218"/>
      <c r="AR114" s="218"/>
      <c r="AS114" s="40">
        <f t="shared" si="5"/>
        <v>0</v>
      </c>
      <c r="AT114" s="216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8"/>
      <c r="BU114" s="40">
        <f t="shared" si="6"/>
        <v>0</v>
      </c>
      <c r="BV114" s="314"/>
      <c r="BW114" s="315"/>
      <c r="BX114" s="315"/>
      <c r="BY114" s="316"/>
      <c r="BZ114" s="41">
        <f t="shared" si="7"/>
        <v>0</v>
      </c>
      <c r="CA114" s="314"/>
      <c r="CB114" s="315"/>
      <c r="CC114" s="315"/>
      <c r="CD114" s="316"/>
      <c r="CE114" s="41">
        <f t="shared" si="8"/>
        <v>0</v>
      </c>
    </row>
    <row r="115" spans="1:83" s="33" customFormat="1" ht="13.5" customHeight="1">
      <c r="A115" s="34">
        <v>3</v>
      </c>
      <c r="B115" s="279">
        <v>30</v>
      </c>
      <c r="C115" s="267"/>
      <c r="D115" s="230"/>
      <c r="E115" s="230"/>
      <c r="F115" s="231"/>
      <c r="G115" s="381"/>
      <c r="H115" s="36">
        <f t="shared" si="9"/>
        <v>0</v>
      </c>
      <c r="I115" s="37"/>
      <c r="J115" s="37"/>
      <c r="K115" s="38"/>
      <c r="L115" s="216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8"/>
      <c r="AP115" s="218"/>
      <c r="AQ115" s="218"/>
      <c r="AR115" s="218"/>
      <c r="AS115" s="40">
        <f t="shared" si="5"/>
        <v>0</v>
      </c>
      <c r="AT115" s="216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8"/>
      <c r="BU115" s="40">
        <f t="shared" si="6"/>
        <v>0</v>
      </c>
      <c r="BV115" s="314"/>
      <c r="BW115" s="315"/>
      <c r="BX115" s="315"/>
      <c r="BY115" s="316"/>
      <c r="BZ115" s="41">
        <f t="shared" si="7"/>
        <v>0</v>
      </c>
      <c r="CA115" s="314"/>
      <c r="CB115" s="315"/>
      <c r="CC115" s="315"/>
      <c r="CD115" s="316"/>
      <c r="CE115" s="41">
        <f t="shared" si="8"/>
        <v>0</v>
      </c>
    </row>
    <row r="116" spans="1:83" s="33" customFormat="1" ht="13.5" customHeight="1">
      <c r="A116" s="34">
        <v>3</v>
      </c>
      <c r="B116" s="279">
        <v>31</v>
      </c>
      <c r="C116" s="267"/>
      <c r="D116" s="230"/>
      <c r="E116" s="230"/>
      <c r="F116" s="231"/>
      <c r="G116" s="381"/>
      <c r="H116" s="36">
        <f t="shared" si="9"/>
        <v>0</v>
      </c>
      <c r="I116" s="37"/>
      <c r="J116" s="37"/>
      <c r="K116" s="38"/>
      <c r="L116" s="216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8"/>
      <c r="AP116" s="218"/>
      <c r="AQ116" s="218"/>
      <c r="AR116" s="218"/>
      <c r="AS116" s="40">
        <f t="shared" si="5"/>
        <v>0</v>
      </c>
      <c r="AT116" s="216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8"/>
      <c r="BU116" s="40">
        <f t="shared" si="6"/>
        <v>0</v>
      </c>
      <c r="BV116" s="314"/>
      <c r="BW116" s="315"/>
      <c r="BX116" s="315"/>
      <c r="BY116" s="316"/>
      <c r="BZ116" s="41">
        <f t="shared" si="7"/>
        <v>0</v>
      </c>
      <c r="CA116" s="314"/>
      <c r="CB116" s="315"/>
      <c r="CC116" s="315"/>
      <c r="CD116" s="316"/>
      <c r="CE116" s="41">
        <f t="shared" si="8"/>
        <v>0</v>
      </c>
    </row>
    <row r="117" spans="1:83" s="33" customFormat="1" ht="13.5" customHeight="1">
      <c r="A117" s="34">
        <v>3</v>
      </c>
      <c r="B117" s="279">
        <v>32</v>
      </c>
      <c r="C117" s="267"/>
      <c r="D117" s="230"/>
      <c r="E117" s="230"/>
      <c r="F117" s="231"/>
      <c r="G117" s="381"/>
      <c r="H117" s="36">
        <f t="shared" si="9"/>
        <v>0</v>
      </c>
      <c r="I117" s="37"/>
      <c r="J117" s="37"/>
      <c r="K117" s="38"/>
      <c r="L117" s="216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8"/>
      <c r="AP117" s="218"/>
      <c r="AQ117" s="218"/>
      <c r="AR117" s="218"/>
      <c r="AS117" s="40">
        <f t="shared" si="5"/>
        <v>0</v>
      </c>
      <c r="AT117" s="296"/>
      <c r="AU117" s="297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8"/>
      <c r="BU117" s="40">
        <f t="shared" si="6"/>
        <v>0</v>
      </c>
      <c r="BV117" s="314"/>
      <c r="BW117" s="315"/>
      <c r="BX117" s="315"/>
      <c r="BY117" s="316"/>
      <c r="BZ117" s="41">
        <f t="shared" si="7"/>
        <v>0</v>
      </c>
      <c r="CA117" s="314"/>
      <c r="CB117" s="315"/>
      <c r="CC117" s="315"/>
      <c r="CD117" s="316"/>
      <c r="CE117" s="41">
        <f t="shared" si="8"/>
        <v>0</v>
      </c>
    </row>
    <row r="118" spans="1:83" s="33" customFormat="1" ht="13.5" customHeight="1">
      <c r="A118" s="34">
        <v>3</v>
      </c>
      <c r="B118" s="279">
        <v>33</v>
      </c>
      <c r="C118" s="267"/>
      <c r="D118" s="230"/>
      <c r="E118" s="230"/>
      <c r="F118" s="231"/>
      <c r="G118" s="381"/>
      <c r="H118" s="36">
        <f t="shared" si="9"/>
        <v>0</v>
      </c>
      <c r="I118" s="37"/>
      <c r="J118" s="37"/>
      <c r="K118" s="38"/>
      <c r="L118" s="216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8"/>
      <c r="AP118" s="218"/>
      <c r="AQ118" s="218"/>
      <c r="AR118" s="218"/>
      <c r="AS118" s="40">
        <f t="shared" si="5"/>
        <v>0</v>
      </c>
      <c r="AT118" s="296"/>
      <c r="AU118" s="297"/>
      <c r="AV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F118" s="297"/>
      <c r="BG118" s="297"/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8"/>
      <c r="BU118" s="40">
        <f t="shared" si="6"/>
        <v>0</v>
      </c>
      <c r="BV118" s="314"/>
      <c r="BW118" s="315"/>
      <c r="BX118" s="315"/>
      <c r="BY118" s="316"/>
      <c r="BZ118" s="41">
        <f t="shared" si="7"/>
        <v>0</v>
      </c>
      <c r="CA118" s="314"/>
      <c r="CB118" s="315"/>
      <c r="CC118" s="315"/>
      <c r="CD118" s="316"/>
      <c r="CE118" s="41">
        <f t="shared" si="8"/>
        <v>0</v>
      </c>
    </row>
    <row r="119" spans="1:83" s="33" customFormat="1" ht="13.5" customHeight="1">
      <c r="A119" s="34">
        <v>3</v>
      </c>
      <c r="B119" s="279">
        <v>34</v>
      </c>
      <c r="C119" s="270"/>
      <c r="D119" s="233"/>
      <c r="E119" s="233"/>
      <c r="F119" s="234"/>
      <c r="G119" s="381"/>
      <c r="H119" s="36">
        <f t="shared" si="9"/>
        <v>0</v>
      </c>
      <c r="I119" s="37"/>
      <c r="J119" s="37"/>
      <c r="K119" s="38"/>
      <c r="L119" s="216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8"/>
      <c r="AP119" s="218"/>
      <c r="AQ119" s="218"/>
      <c r="AR119" s="218"/>
      <c r="AS119" s="40">
        <f t="shared" si="5"/>
        <v>0</v>
      </c>
      <c r="AT119" s="296"/>
      <c r="AU119" s="297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7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8"/>
      <c r="BU119" s="40">
        <f t="shared" si="6"/>
        <v>0</v>
      </c>
      <c r="BV119" s="314"/>
      <c r="BW119" s="315"/>
      <c r="BX119" s="315"/>
      <c r="BY119" s="316"/>
      <c r="BZ119" s="41">
        <f t="shared" si="7"/>
        <v>0</v>
      </c>
      <c r="CA119" s="314"/>
      <c r="CB119" s="315"/>
      <c r="CC119" s="315"/>
      <c r="CD119" s="316"/>
      <c r="CE119" s="41">
        <f t="shared" si="8"/>
        <v>0</v>
      </c>
    </row>
    <row r="120" spans="1:83" s="33" customFormat="1" ht="13.5" customHeight="1">
      <c r="A120" s="34">
        <v>3</v>
      </c>
      <c r="B120" s="279">
        <v>35</v>
      </c>
      <c r="C120" s="270"/>
      <c r="D120" s="233"/>
      <c r="E120" s="233"/>
      <c r="F120" s="234"/>
      <c r="G120" s="381"/>
      <c r="H120" s="36">
        <f t="shared" si="9"/>
        <v>0</v>
      </c>
      <c r="I120" s="37"/>
      <c r="J120" s="37"/>
      <c r="K120" s="38"/>
      <c r="L120" s="216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8"/>
      <c r="AP120" s="218"/>
      <c r="AQ120" s="218"/>
      <c r="AR120" s="218"/>
      <c r="AS120" s="40">
        <f t="shared" si="5"/>
        <v>0</v>
      </c>
      <c r="AT120" s="296"/>
      <c r="AU120" s="297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7"/>
      <c r="BG120" s="297"/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8"/>
      <c r="BU120" s="40">
        <f t="shared" si="6"/>
        <v>0</v>
      </c>
      <c r="BV120" s="314"/>
      <c r="BW120" s="315"/>
      <c r="BX120" s="315"/>
      <c r="BY120" s="316"/>
      <c r="BZ120" s="41">
        <f t="shared" si="7"/>
        <v>0</v>
      </c>
      <c r="CA120" s="314"/>
      <c r="CB120" s="315"/>
      <c r="CC120" s="315"/>
      <c r="CD120" s="316"/>
      <c r="CE120" s="41">
        <f t="shared" si="8"/>
        <v>0</v>
      </c>
    </row>
    <row r="121" spans="1:83" s="33" customFormat="1" ht="13.5" customHeight="1">
      <c r="A121" s="34">
        <v>3</v>
      </c>
      <c r="B121" s="279">
        <v>36</v>
      </c>
      <c r="C121" s="270"/>
      <c r="D121" s="233"/>
      <c r="E121" s="233"/>
      <c r="F121" s="234"/>
      <c r="G121" s="381"/>
      <c r="H121" s="36">
        <f t="shared" si="9"/>
        <v>0</v>
      </c>
      <c r="I121" s="37"/>
      <c r="J121" s="37"/>
      <c r="K121" s="38"/>
      <c r="L121" s="219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1"/>
      <c r="AP121" s="221"/>
      <c r="AQ121" s="221"/>
      <c r="AR121" s="221"/>
      <c r="AS121" s="40">
        <f t="shared" si="5"/>
        <v>0</v>
      </c>
      <c r="AT121" s="219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1"/>
      <c r="BU121" s="40">
        <f t="shared" si="6"/>
        <v>0</v>
      </c>
      <c r="BV121" s="314"/>
      <c r="BW121" s="315"/>
      <c r="BX121" s="315"/>
      <c r="BY121" s="316"/>
      <c r="BZ121" s="41">
        <f t="shared" si="7"/>
        <v>0</v>
      </c>
      <c r="CA121" s="314"/>
      <c r="CB121" s="315"/>
      <c r="CC121" s="315"/>
      <c r="CD121" s="316"/>
      <c r="CE121" s="41">
        <f t="shared" si="8"/>
        <v>0</v>
      </c>
    </row>
    <row r="122" spans="1:83" s="33" customFormat="1" ht="13.5" customHeight="1">
      <c r="A122" s="34">
        <v>3</v>
      </c>
      <c r="B122" s="279">
        <v>37</v>
      </c>
      <c r="C122" s="270"/>
      <c r="D122" s="233"/>
      <c r="E122" s="233"/>
      <c r="F122" s="234"/>
      <c r="G122" s="381"/>
      <c r="H122" s="36">
        <f t="shared" si="9"/>
        <v>0</v>
      </c>
      <c r="I122" s="37"/>
      <c r="J122" s="37"/>
      <c r="K122" s="38"/>
      <c r="L122" s="219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1"/>
      <c r="AP122" s="221"/>
      <c r="AQ122" s="221"/>
      <c r="AR122" s="221"/>
      <c r="AS122" s="40">
        <f t="shared" si="5"/>
        <v>0</v>
      </c>
      <c r="AT122" s="219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1"/>
      <c r="BU122" s="40">
        <f t="shared" si="6"/>
        <v>0</v>
      </c>
      <c r="BV122" s="314"/>
      <c r="BW122" s="315"/>
      <c r="BX122" s="315"/>
      <c r="BY122" s="316"/>
      <c r="BZ122" s="41">
        <f t="shared" si="7"/>
        <v>0</v>
      </c>
      <c r="CA122" s="314"/>
      <c r="CB122" s="315"/>
      <c r="CC122" s="315"/>
      <c r="CD122" s="316"/>
      <c r="CE122" s="41">
        <f t="shared" si="8"/>
        <v>0</v>
      </c>
    </row>
    <row r="123" spans="1:83" s="33" customFormat="1" ht="13.5" customHeight="1">
      <c r="A123" s="34">
        <v>3</v>
      </c>
      <c r="B123" s="279">
        <v>38</v>
      </c>
      <c r="C123" s="270"/>
      <c r="D123" s="235"/>
      <c r="E123" s="235"/>
      <c r="F123" s="234"/>
      <c r="G123" s="381"/>
      <c r="H123" s="36">
        <f t="shared" si="9"/>
        <v>0</v>
      </c>
      <c r="I123" s="37"/>
      <c r="J123" s="37"/>
      <c r="K123" s="38"/>
      <c r="L123" s="219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1"/>
      <c r="AP123" s="221"/>
      <c r="AQ123" s="221"/>
      <c r="AR123" s="221"/>
      <c r="AS123" s="40">
        <f t="shared" si="5"/>
        <v>0</v>
      </c>
      <c r="AT123" s="219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1"/>
      <c r="BU123" s="40">
        <f t="shared" si="6"/>
        <v>0</v>
      </c>
      <c r="BV123" s="314"/>
      <c r="BW123" s="315"/>
      <c r="BX123" s="315"/>
      <c r="BY123" s="316"/>
      <c r="BZ123" s="41">
        <f t="shared" si="7"/>
        <v>0</v>
      </c>
      <c r="CA123" s="314"/>
      <c r="CB123" s="315"/>
      <c r="CC123" s="315"/>
      <c r="CD123" s="316"/>
      <c r="CE123" s="41">
        <f t="shared" si="8"/>
        <v>0</v>
      </c>
    </row>
    <row r="124" spans="1:83" s="33" customFormat="1" ht="13.5" customHeight="1">
      <c r="A124" s="34">
        <v>3</v>
      </c>
      <c r="B124" s="279">
        <v>39</v>
      </c>
      <c r="C124" s="270"/>
      <c r="D124" s="235"/>
      <c r="E124" s="235"/>
      <c r="F124" s="234"/>
      <c r="G124" s="381"/>
      <c r="H124" s="36">
        <f t="shared" si="9"/>
        <v>0</v>
      </c>
      <c r="I124" s="37"/>
      <c r="J124" s="37"/>
      <c r="K124" s="38"/>
      <c r="L124" s="219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1"/>
      <c r="AP124" s="221"/>
      <c r="AQ124" s="221"/>
      <c r="AR124" s="221"/>
      <c r="AS124" s="40">
        <f t="shared" si="5"/>
        <v>0</v>
      </c>
      <c r="AT124" s="219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1"/>
      <c r="BU124" s="40">
        <f t="shared" si="6"/>
        <v>0</v>
      </c>
      <c r="BV124" s="314"/>
      <c r="BW124" s="315"/>
      <c r="BX124" s="315"/>
      <c r="BY124" s="316"/>
      <c r="BZ124" s="41">
        <f t="shared" si="7"/>
        <v>0</v>
      </c>
      <c r="CA124" s="314"/>
      <c r="CB124" s="315"/>
      <c r="CC124" s="315"/>
      <c r="CD124" s="316"/>
      <c r="CE124" s="41">
        <f t="shared" si="8"/>
        <v>0</v>
      </c>
    </row>
    <row r="125" spans="1:83" s="33" customFormat="1" ht="13.5" customHeight="1">
      <c r="A125" s="34">
        <v>3</v>
      </c>
      <c r="B125" s="279">
        <v>40</v>
      </c>
      <c r="C125" s="270"/>
      <c r="D125" s="235"/>
      <c r="E125" s="235"/>
      <c r="F125" s="234"/>
      <c r="G125" s="381"/>
      <c r="H125" s="36">
        <f t="shared" si="9"/>
        <v>0</v>
      </c>
      <c r="I125" s="37"/>
      <c r="J125" s="37"/>
      <c r="K125" s="38"/>
      <c r="L125" s="219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1"/>
      <c r="AP125" s="221"/>
      <c r="AQ125" s="221"/>
      <c r="AR125" s="221"/>
      <c r="AS125" s="40">
        <f t="shared" si="5"/>
        <v>0</v>
      </c>
      <c r="AT125" s="219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1"/>
      <c r="BU125" s="40">
        <f t="shared" si="6"/>
        <v>0</v>
      </c>
      <c r="BV125" s="314"/>
      <c r="BW125" s="315"/>
      <c r="BX125" s="315"/>
      <c r="BY125" s="316"/>
      <c r="BZ125" s="41">
        <f t="shared" si="7"/>
        <v>0</v>
      </c>
      <c r="CA125" s="314"/>
      <c r="CB125" s="315"/>
      <c r="CC125" s="315"/>
      <c r="CD125" s="316"/>
      <c r="CE125" s="41">
        <f t="shared" si="8"/>
        <v>0</v>
      </c>
    </row>
    <row r="126" spans="1:83" s="33" customFormat="1" ht="13.5" customHeight="1">
      <c r="A126" s="50">
        <v>4</v>
      </c>
      <c r="B126" s="280">
        <v>1</v>
      </c>
      <c r="C126" s="261"/>
      <c r="D126" s="242"/>
      <c r="E126" s="242"/>
      <c r="F126" s="243"/>
      <c r="G126" s="381"/>
      <c r="H126" s="36">
        <f t="shared" si="9"/>
        <v>0</v>
      </c>
      <c r="I126" s="37"/>
      <c r="J126" s="37"/>
      <c r="K126" s="38"/>
      <c r="L126" s="219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2"/>
      <c r="AD126" s="222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1"/>
      <c r="AP126" s="221"/>
      <c r="AQ126" s="221"/>
      <c r="AR126" s="221"/>
      <c r="AS126" s="40">
        <f t="shared" si="5"/>
        <v>0</v>
      </c>
      <c r="AT126" s="219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1"/>
      <c r="BU126" s="40">
        <f t="shared" si="6"/>
        <v>0</v>
      </c>
      <c r="BV126" s="311"/>
      <c r="BW126" s="312"/>
      <c r="BX126" s="312"/>
      <c r="BY126" s="313"/>
      <c r="BZ126" s="41">
        <f t="shared" si="7"/>
        <v>0</v>
      </c>
      <c r="CA126" s="311"/>
      <c r="CB126" s="312"/>
      <c r="CC126" s="312"/>
      <c r="CD126" s="313"/>
      <c r="CE126" s="41">
        <f t="shared" si="8"/>
        <v>0</v>
      </c>
    </row>
    <row r="127" spans="1:83" s="33" customFormat="1" ht="13.5" customHeight="1">
      <c r="A127" s="50">
        <v>4</v>
      </c>
      <c r="B127" s="280">
        <v>2</v>
      </c>
      <c r="C127" s="261"/>
      <c r="D127" s="242"/>
      <c r="E127" s="242"/>
      <c r="F127" s="243"/>
      <c r="G127" s="381"/>
      <c r="H127" s="36">
        <f t="shared" si="9"/>
        <v>0</v>
      </c>
      <c r="I127" s="37"/>
      <c r="J127" s="37"/>
      <c r="K127" s="38"/>
      <c r="L127" s="219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2"/>
      <c r="AD127" s="222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1"/>
      <c r="AP127" s="221"/>
      <c r="AQ127" s="221"/>
      <c r="AR127" s="221"/>
      <c r="AS127" s="40">
        <f t="shared" si="5"/>
        <v>0</v>
      </c>
      <c r="AT127" s="219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1"/>
      <c r="BU127" s="40">
        <f t="shared" si="6"/>
        <v>0</v>
      </c>
      <c r="BV127" s="311"/>
      <c r="BW127" s="312"/>
      <c r="BX127" s="312"/>
      <c r="BY127" s="313"/>
      <c r="BZ127" s="41">
        <f t="shared" si="7"/>
        <v>0</v>
      </c>
      <c r="CA127" s="311"/>
      <c r="CB127" s="312"/>
      <c r="CC127" s="312"/>
      <c r="CD127" s="313"/>
      <c r="CE127" s="41">
        <f t="shared" si="8"/>
        <v>0</v>
      </c>
    </row>
    <row r="128" spans="1:83" s="33" customFormat="1" ht="13.5" customHeight="1">
      <c r="A128" s="50">
        <v>4</v>
      </c>
      <c r="B128" s="280">
        <v>3</v>
      </c>
      <c r="C128" s="264"/>
      <c r="D128" s="242"/>
      <c r="E128" s="242"/>
      <c r="F128" s="243"/>
      <c r="G128" s="381"/>
      <c r="H128" s="36">
        <f t="shared" si="9"/>
        <v>0</v>
      </c>
      <c r="I128" s="37"/>
      <c r="J128" s="37"/>
      <c r="K128" s="38"/>
      <c r="L128" s="219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1"/>
      <c r="AP128" s="221"/>
      <c r="AQ128" s="221"/>
      <c r="AR128" s="221"/>
      <c r="AS128" s="40">
        <f t="shared" si="5"/>
        <v>0</v>
      </c>
      <c r="AT128" s="219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1"/>
      <c r="BU128" s="40">
        <f t="shared" si="6"/>
        <v>0</v>
      </c>
      <c r="BV128" s="311"/>
      <c r="BW128" s="312"/>
      <c r="BX128" s="312"/>
      <c r="BY128" s="313"/>
      <c r="BZ128" s="41">
        <f t="shared" si="7"/>
        <v>0</v>
      </c>
      <c r="CA128" s="311"/>
      <c r="CB128" s="312"/>
      <c r="CC128" s="312"/>
      <c r="CD128" s="313"/>
      <c r="CE128" s="41">
        <f t="shared" si="8"/>
        <v>0</v>
      </c>
    </row>
    <row r="129" spans="1:83" s="33" customFormat="1" ht="13.5" customHeight="1">
      <c r="A129" s="50">
        <v>4</v>
      </c>
      <c r="B129" s="280">
        <v>4</v>
      </c>
      <c r="C129" s="261"/>
      <c r="D129" s="242"/>
      <c r="E129" s="242"/>
      <c r="F129" s="243"/>
      <c r="G129" s="381"/>
      <c r="H129" s="36">
        <f t="shared" si="9"/>
        <v>0</v>
      </c>
      <c r="I129" s="37"/>
      <c r="J129" s="37"/>
      <c r="K129" s="38"/>
      <c r="L129" s="219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1"/>
      <c r="AP129" s="221"/>
      <c r="AQ129" s="221"/>
      <c r="AR129" s="221"/>
      <c r="AS129" s="40">
        <f t="shared" si="5"/>
        <v>0</v>
      </c>
      <c r="AT129" s="219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1"/>
      <c r="BU129" s="40">
        <f t="shared" si="6"/>
        <v>0</v>
      </c>
      <c r="BV129" s="311"/>
      <c r="BW129" s="312"/>
      <c r="BX129" s="312"/>
      <c r="BY129" s="313"/>
      <c r="BZ129" s="41">
        <f t="shared" si="7"/>
        <v>0</v>
      </c>
      <c r="CA129" s="311"/>
      <c r="CB129" s="312"/>
      <c r="CC129" s="312"/>
      <c r="CD129" s="313"/>
      <c r="CE129" s="41">
        <f t="shared" si="8"/>
        <v>0</v>
      </c>
    </row>
    <row r="130" spans="1:83" s="33" customFormat="1" ht="13.5" customHeight="1">
      <c r="A130" s="50">
        <v>4</v>
      </c>
      <c r="B130" s="280">
        <v>5</v>
      </c>
      <c r="C130" s="261"/>
      <c r="D130" s="242"/>
      <c r="E130" s="242"/>
      <c r="F130" s="243"/>
      <c r="G130" s="381"/>
      <c r="H130" s="36">
        <f t="shared" si="9"/>
        <v>0</v>
      </c>
      <c r="I130" s="37"/>
      <c r="J130" s="37"/>
      <c r="K130" s="38"/>
      <c r="L130" s="219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  <c r="AL130" s="220"/>
      <c r="AM130" s="220"/>
      <c r="AN130" s="220"/>
      <c r="AO130" s="221"/>
      <c r="AP130" s="221"/>
      <c r="AQ130" s="221"/>
      <c r="AR130" s="221"/>
      <c r="AS130" s="40">
        <f t="shared" si="5"/>
        <v>0</v>
      </c>
      <c r="AT130" s="219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1"/>
      <c r="BU130" s="40">
        <f t="shared" si="6"/>
        <v>0</v>
      </c>
      <c r="BV130" s="311"/>
      <c r="BW130" s="312"/>
      <c r="BX130" s="312"/>
      <c r="BY130" s="313"/>
      <c r="BZ130" s="41">
        <f t="shared" si="7"/>
        <v>0</v>
      </c>
      <c r="CA130" s="311"/>
      <c r="CB130" s="312"/>
      <c r="CC130" s="312"/>
      <c r="CD130" s="313"/>
      <c r="CE130" s="41">
        <f t="shared" si="8"/>
        <v>0</v>
      </c>
    </row>
    <row r="131" spans="1:83" s="33" customFormat="1" ht="13.5" customHeight="1">
      <c r="A131" s="50">
        <v>4</v>
      </c>
      <c r="B131" s="280">
        <v>6</v>
      </c>
      <c r="C131" s="261"/>
      <c r="D131" s="242"/>
      <c r="E131" s="242"/>
      <c r="F131" s="243"/>
      <c r="G131" s="381"/>
      <c r="H131" s="36">
        <f t="shared" si="9"/>
        <v>0</v>
      </c>
      <c r="I131" s="37"/>
      <c r="J131" s="37"/>
      <c r="K131" s="38"/>
      <c r="L131" s="224"/>
      <c r="M131" s="222"/>
      <c r="N131" s="222"/>
      <c r="O131" s="222"/>
      <c r="P131" s="222"/>
      <c r="Q131" s="222"/>
      <c r="R131" s="222"/>
      <c r="S131" s="222"/>
      <c r="T131" s="222"/>
      <c r="U131" s="220"/>
      <c r="V131" s="220"/>
      <c r="W131" s="220"/>
      <c r="X131" s="222"/>
      <c r="Y131" s="222"/>
      <c r="Z131" s="222"/>
      <c r="AA131" s="222"/>
      <c r="AB131" s="222"/>
      <c r="AC131" s="220"/>
      <c r="AD131" s="220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5"/>
      <c r="AP131" s="225"/>
      <c r="AQ131" s="225"/>
      <c r="AR131" s="225"/>
      <c r="AS131" s="40">
        <f t="shared" si="5"/>
        <v>0</v>
      </c>
      <c r="AT131" s="288"/>
      <c r="AU131" s="285"/>
      <c r="AV131" s="285"/>
      <c r="AW131" s="285"/>
      <c r="AX131" s="285"/>
      <c r="AY131" s="285"/>
      <c r="AZ131" s="285"/>
      <c r="BA131" s="285"/>
      <c r="BB131" s="285"/>
      <c r="BC131" s="222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285"/>
      <c r="BQ131" s="285"/>
      <c r="BR131" s="285"/>
      <c r="BS131" s="285"/>
      <c r="BT131" s="290"/>
      <c r="BU131" s="40">
        <f t="shared" si="6"/>
        <v>0</v>
      </c>
      <c r="BV131" s="311"/>
      <c r="BW131" s="312"/>
      <c r="BX131" s="312"/>
      <c r="BY131" s="313"/>
      <c r="BZ131" s="41">
        <f t="shared" si="7"/>
        <v>0</v>
      </c>
      <c r="CA131" s="311"/>
      <c r="CB131" s="312"/>
      <c r="CC131" s="312"/>
      <c r="CD131" s="313"/>
      <c r="CE131" s="41">
        <f t="shared" si="8"/>
        <v>0</v>
      </c>
    </row>
    <row r="132" spans="1:83" s="33" customFormat="1" ht="13.5" customHeight="1">
      <c r="A132" s="50">
        <v>4</v>
      </c>
      <c r="B132" s="280">
        <v>7</v>
      </c>
      <c r="C132" s="264"/>
      <c r="D132" s="242"/>
      <c r="E132" s="242"/>
      <c r="F132" s="243"/>
      <c r="G132" s="381"/>
      <c r="H132" s="36">
        <f t="shared" si="9"/>
        <v>0</v>
      </c>
      <c r="I132" s="37"/>
      <c r="J132" s="37"/>
      <c r="K132" s="38"/>
      <c r="L132" s="224"/>
      <c r="M132" s="222"/>
      <c r="N132" s="222"/>
      <c r="O132" s="222"/>
      <c r="P132" s="222"/>
      <c r="Q132" s="222"/>
      <c r="R132" s="222"/>
      <c r="S132" s="222"/>
      <c r="T132" s="222"/>
      <c r="U132" s="220"/>
      <c r="V132" s="220"/>
      <c r="W132" s="220"/>
      <c r="X132" s="222"/>
      <c r="Y132" s="222"/>
      <c r="Z132" s="222"/>
      <c r="AA132" s="222"/>
      <c r="AB132" s="222"/>
      <c r="AC132" s="220"/>
      <c r="AD132" s="220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5"/>
      <c r="AP132" s="225"/>
      <c r="AQ132" s="225"/>
      <c r="AR132" s="225"/>
      <c r="AS132" s="40">
        <f t="shared" si="5"/>
        <v>0</v>
      </c>
      <c r="AT132" s="288"/>
      <c r="AU132" s="285"/>
      <c r="AV132" s="285"/>
      <c r="AW132" s="285"/>
      <c r="AX132" s="285"/>
      <c r="AY132" s="285"/>
      <c r="AZ132" s="285"/>
      <c r="BA132" s="285"/>
      <c r="BB132" s="285"/>
      <c r="BC132" s="222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285"/>
      <c r="BQ132" s="285"/>
      <c r="BR132" s="285"/>
      <c r="BS132" s="285"/>
      <c r="BT132" s="290"/>
      <c r="BU132" s="40">
        <f t="shared" si="6"/>
        <v>0</v>
      </c>
      <c r="BV132" s="311"/>
      <c r="BW132" s="312"/>
      <c r="BX132" s="312"/>
      <c r="BY132" s="313"/>
      <c r="BZ132" s="41">
        <f t="shared" si="7"/>
        <v>0</v>
      </c>
      <c r="CA132" s="311"/>
      <c r="CB132" s="312"/>
      <c r="CC132" s="312"/>
      <c r="CD132" s="313"/>
      <c r="CE132" s="41">
        <f t="shared" si="8"/>
        <v>0</v>
      </c>
    </row>
    <row r="133" spans="1:83" s="33" customFormat="1" ht="13.5" customHeight="1">
      <c r="A133" s="50">
        <v>4</v>
      </c>
      <c r="B133" s="280">
        <v>8</v>
      </c>
      <c r="C133" s="261"/>
      <c r="D133" s="242"/>
      <c r="E133" s="242"/>
      <c r="F133" s="243"/>
      <c r="G133" s="381"/>
      <c r="H133" s="36">
        <f t="shared" si="9"/>
        <v>0</v>
      </c>
      <c r="I133" s="37"/>
      <c r="J133" s="37"/>
      <c r="K133" s="38"/>
      <c r="L133" s="224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5"/>
      <c r="AP133" s="225"/>
      <c r="AQ133" s="225"/>
      <c r="AR133" s="225"/>
      <c r="AS133" s="40">
        <f t="shared" si="5"/>
        <v>0</v>
      </c>
      <c r="AT133" s="288"/>
      <c r="AU133" s="285"/>
      <c r="AV133" s="285"/>
      <c r="AW133" s="285"/>
      <c r="AX133" s="285"/>
      <c r="AY133" s="285"/>
      <c r="AZ133" s="285"/>
      <c r="BA133" s="285"/>
      <c r="BB133" s="285"/>
      <c r="BC133" s="222"/>
      <c r="BD133" s="285"/>
      <c r="BE133" s="285"/>
      <c r="BF133" s="285"/>
      <c r="BG133" s="285"/>
      <c r="BH133" s="285"/>
      <c r="BI133" s="285"/>
      <c r="BJ133" s="285"/>
      <c r="BK133" s="285"/>
      <c r="BL133" s="285"/>
      <c r="BM133" s="285"/>
      <c r="BN133" s="285"/>
      <c r="BO133" s="285"/>
      <c r="BP133" s="285"/>
      <c r="BQ133" s="285"/>
      <c r="BR133" s="285"/>
      <c r="BS133" s="285"/>
      <c r="BT133" s="290"/>
      <c r="BU133" s="40">
        <f t="shared" si="6"/>
        <v>0</v>
      </c>
      <c r="BV133" s="311"/>
      <c r="BW133" s="312"/>
      <c r="BX133" s="312"/>
      <c r="BY133" s="313"/>
      <c r="BZ133" s="41">
        <f t="shared" si="7"/>
        <v>0</v>
      </c>
      <c r="CA133" s="311"/>
      <c r="CB133" s="312"/>
      <c r="CC133" s="312"/>
      <c r="CD133" s="313"/>
      <c r="CE133" s="41">
        <f t="shared" si="8"/>
        <v>0</v>
      </c>
    </row>
    <row r="134" spans="1:83" s="33" customFormat="1" ht="13.5" customHeight="1">
      <c r="A134" s="50">
        <v>4</v>
      </c>
      <c r="B134" s="280">
        <v>9</v>
      </c>
      <c r="C134" s="261"/>
      <c r="D134" s="242"/>
      <c r="E134" s="242"/>
      <c r="F134" s="243"/>
      <c r="G134" s="381"/>
      <c r="H134" s="36">
        <f t="shared" si="9"/>
        <v>0</v>
      </c>
      <c r="I134" s="37"/>
      <c r="J134" s="37"/>
      <c r="K134" s="38"/>
      <c r="L134" s="224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5"/>
      <c r="AP134" s="225"/>
      <c r="AQ134" s="225"/>
      <c r="AR134" s="225"/>
      <c r="AS134" s="40">
        <f aca="true" t="shared" si="10" ref="AS134:AS197">COUNT(L134:AR134)</f>
        <v>0</v>
      </c>
      <c r="AT134" s="288"/>
      <c r="AU134" s="285"/>
      <c r="AV134" s="285"/>
      <c r="AW134" s="285"/>
      <c r="AX134" s="285"/>
      <c r="AY134" s="285"/>
      <c r="AZ134" s="285"/>
      <c r="BA134" s="285"/>
      <c r="BB134" s="285"/>
      <c r="BC134" s="222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90"/>
      <c r="BU134" s="40">
        <f aca="true" t="shared" si="11" ref="BU134:BU197">COUNT(AT134:BT134)</f>
        <v>0</v>
      </c>
      <c r="BV134" s="311"/>
      <c r="BW134" s="312"/>
      <c r="BX134" s="312"/>
      <c r="BY134" s="313"/>
      <c r="BZ134" s="41">
        <f t="shared" si="7"/>
        <v>0</v>
      </c>
      <c r="CA134" s="311"/>
      <c r="CB134" s="312"/>
      <c r="CC134" s="312"/>
      <c r="CD134" s="313"/>
      <c r="CE134" s="41">
        <f t="shared" si="8"/>
        <v>0</v>
      </c>
    </row>
    <row r="135" spans="1:83" s="33" customFormat="1" ht="13.5" customHeight="1">
      <c r="A135" s="50">
        <v>4</v>
      </c>
      <c r="B135" s="280">
        <v>10</v>
      </c>
      <c r="C135" s="261"/>
      <c r="D135" s="242"/>
      <c r="E135" s="242"/>
      <c r="F135" s="243"/>
      <c r="G135" s="381"/>
      <c r="H135" s="36">
        <f t="shared" si="9"/>
        <v>0</v>
      </c>
      <c r="I135" s="37"/>
      <c r="J135" s="37"/>
      <c r="K135" s="38"/>
      <c r="L135" s="219"/>
      <c r="M135" s="220"/>
      <c r="N135" s="220"/>
      <c r="O135" s="220"/>
      <c r="P135" s="220"/>
      <c r="Q135" s="220"/>
      <c r="R135" s="220"/>
      <c r="S135" s="220"/>
      <c r="T135" s="220"/>
      <c r="U135" s="222"/>
      <c r="V135" s="222"/>
      <c r="W135" s="222"/>
      <c r="X135" s="220"/>
      <c r="Y135" s="220"/>
      <c r="Z135" s="220"/>
      <c r="AA135" s="220"/>
      <c r="AB135" s="220"/>
      <c r="AC135" s="222"/>
      <c r="AD135" s="222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1"/>
      <c r="AP135" s="221"/>
      <c r="AQ135" s="221"/>
      <c r="AR135" s="221"/>
      <c r="AS135" s="40">
        <f t="shared" si="10"/>
        <v>0</v>
      </c>
      <c r="AT135" s="219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1"/>
      <c r="BU135" s="40">
        <f t="shared" si="11"/>
        <v>0</v>
      </c>
      <c r="BV135" s="311"/>
      <c r="BW135" s="312"/>
      <c r="BX135" s="312"/>
      <c r="BY135" s="313"/>
      <c r="BZ135" s="41">
        <f aca="true" t="shared" si="12" ref="BZ135:BZ198">COUNT(BV135:BY135)</f>
        <v>0</v>
      </c>
      <c r="CA135" s="311"/>
      <c r="CB135" s="312"/>
      <c r="CC135" s="312"/>
      <c r="CD135" s="313"/>
      <c r="CE135" s="41">
        <f aca="true" t="shared" si="13" ref="CE135:CE198">COUNT(CA135:CD135)</f>
        <v>0</v>
      </c>
    </row>
    <row r="136" spans="1:83" s="33" customFormat="1" ht="13.5" customHeight="1">
      <c r="A136" s="50">
        <v>4</v>
      </c>
      <c r="B136" s="280">
        <v>11</v>
      </c>
      <c r="C136" s="261"/>
      <c r="D136" s="242"/>
      <c r="E136" s="242"/>
      <c r="F136" s="243"/>
      <c r="G136" s="381"/>
      <c r="H136" s="36">
        <f aca="true" t="shared" si="14" ref="H136:H199">COUNT(L136:AR136,AT136:BT136,BV136:BX136)</f>
        <v>0</v>
      </c>
      <c r="I136" s="37"/>
      <c r="J136" s="37"/>
      <c r="K136" s="38"/>
      <c r="L136" s="219"/>
      <c r="M136" s="220"/>
      <c r="N136" s="220"/>
      <c r="O136" s="220"/>
      <c r="P136" s="220"/>
      <c r="Q136" s="220"/>
      <c r="R136" s="220"/>
      <c r="S136" s="220"/>
      <c r="T136" s="220"/>
      <c r="U136" s="222"/>
      <c r="V136" s="222"/>
      <c r="W136" s="222"/>
      <c r="X136" s="220"/>
      <c r="Y136" s="220"/>
      <c r="Z136" s="220"/>
      <c r="AA136" s="220"/>
      <c r="AB136" s="220"/>
      <c r="AC136" s="222"/>
      <c r="AD136" s="222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1"/>
      <c r="AP136" s="221"/>
      <c r="AQ136" s="221"/>
      <c r="AR136" s="221"/>
      <c r="AS136" s="40">
        <f t="shared" si="10"/>
        <v>0</v>
      </c>
      <c r="AT136" s="219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1"/>
      <c r="BU136" s="40">
        <f t="shared" si="11"/>
        <v>0</v>
      </c>
      <c r="BV136" s="311"/>
      <c r="BW136" s="312"/>
      <c r="BX136" s="312"/>
      <c r="BY136" s="313"/>
      <c r="BZ136" s="41">
        <f t="shared" si="12"/>
        <v>0</v>
      </c>
      <c r="CA136" s="311"/>
      <c r="CB136" s="312"/>
      <c r="CC136" s="312"/>
      <c r="CD136" s="313"/>
      <c r="CE136" s="41">
        <f t="shared" si="13"/>
        <v>0</v>
      </c>
    </row>
    <row r="137" spans="1:83" s="33" customFormat="1" ht="13.5" customHeight="1">
      <c r="A137" s="50">
        <v>4</v>
      </c>
      <c r="B137" s="280">
        <v>12</v>
      </c>
      <c r="C137" s="261"/>
      <c r="D137" s="242"/>
      <c r="E137" s="242"/>
      <c r="F137" s="243"/>
      <c r="G137" s="381"/>
      <c r="H137" s="36">
        <f t="shared" si="14"/>
        <v>0</v>
      </c>
      <c r="I137" s="37"/>
      <c r="J137" s="37"/>
      <c r="K137" s="38"/>
      <c r="L137" s="219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1"/>
      <c r="AP137" s="221"/>
      <c r="AQ137" s="221"/>
      <c r="AR137" s="221"/>
      <c r="AS137" s="40">
        <f t="shared" si="10"/>
        <v>0</v>
      </c>
      <c r="AT137" s="219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1"/>
      <c r="BU137" s="40">
        <f t="shared" si="11"/>
        <v>0</v>
      </c>
      <c r="BV137" s="311"/>
      <c r="BW137" s="312"/>
      <c r="BX137" s="312"/>
      <c r="BY137" s="313"/>
      <c r="BZ137" s="41">
        <f t="shared" si="12"/>
        <v>0</v>
      </c>
      <c r="CA137" s="311"/>
      <c r="CB137" s="312"/>
      <c r="CC137" s="312"/>
      <c r="CD137" s="313"/>
      <c r="CE137" s="41">
        <f t="shared" si="13"/>
        <v>0</v>
      </c>
    </row>
    <row r="138" spans="1:83" s="33" customFormat="1" ht="13.5" customHeight="1">
      <c r="A138" s="50">
        <v>4</v>
      </c>
      <c r="B138" s="280">
        <v>13</v>
      </c>
      <c r="C138" s="261"/>
      <c r="D138" s="242"/>
      <c r="E138" s="242"/>
      <c r="F138" s="243"/>
      <c r="G138" s="381"/>
      <c r="H138" s="36">
        <f t="shared" si="14"/>
        <v>0</v>
      </c>
      <c r="I138" s="37"/>
      <c r="J138" s="37"/>
      <c r="K138" s="38"/>
      <c r="L138" s="219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0"/>
      <c r="AK138" s="220"/>
      <c r="AL138" s="220"/>
      <c r="AM138" s="220"/>
      <c r="AN138" s="220"/>
      <c r="AO138" s="221"/>
      <c r="AP138" s="221"/>
      <c r="AQ138" s="221"/>
      <c r="AR138" s="221"/>
      <c r="AS138" s="40">
        <f t="shared" si="10"/>
        <v>0</v>
      </c>
      <c r="AT138" s="219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1"/>
      <c r="BU138" s="40">
        <f t="shared" si="11"/>
        <v>0</v>
      </c>
      <c r="BV138" s="311"/>
      <c r="BW138" s="312"/>
      <c r="BX138" s="312"/>
      <c r="BY138" s="313"/>
      <c r="BZ138" s="41">
        <f t="shared" si="12"/>
        <v>0</v>
      </c>
      <c r="CA138" s="311"/>
      <c r="CB138" s="312"/>
      <c r="CC138" s="312"/>
      <c r="CD138" s="313"/>
      <c r="CE138" s="41">
        <f t="shared" si="13"/>
        <v>0</v>
      </c>
    </row>
    <row r="139" spans="1:83" s="33" customFormat="1" ht="13.5" customHeight="1">
      <c r="A139" s="50">
        <v>4</v>
      </c>
      <c r="B139" s="280">
        <v>14</v>
      </c>
      <c r="C139" s="264"/>
      <c r="D139" s="242"/>
      <c r="E139" s="242"/>
      <c r="F139" s="243"/>
      <c r="G139" s="381"/>
      <c r="H139" s="36">
        <f t="shared" si="14"/>
        <v>0</v>
      </c>
      <c r="I139" s="37"/>
      <c r="J139" s="37"/>
      <c r="K139" s="38"/>
      <c r="L139" s="219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  <c r="AJ139" s="220"/>
      <c r="AK139" s="220"/>
      <c r="AL139" s="220"/>
      <c r="AM139" s="220"/>
      <c r="AN139" s="220"/>
      <c r="AO139" s="221"/>
      <c r="AP139" s="221"/>
      <c r="AQ139" s="221"/>
      <c r="AR139" s="221"/>
      <c r="AS139" s="40">
        <f t="shared" si="10"/>
        <v>0</v>
      </c>
      <c r="AT139" s="219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1"/>
      <c r="BU139" s="40">
        <f t="shared" si="11"/>
        <v>0</v>
      </c>
      <c r="BV139" s="311"/>
      <c r="BW139" s="312"/>
      <c r="BX139" s="312"/>
      <c r="BY139" s="313"/>
      <c r="BZ139" s="41">
        <f t="shared" si="12"/>
        <v>0</v>
      </c>
      <c r="CA139" s="311"/>
      <c r="CB139" s="312"/>
      <c r="CC139" s="312"/>
      <c r="CD139" s="313"/>
      <c r="CE139" s="41">
        <f t="shared" si="13"/>
        <v>0</v>
      </c>
    </row>
    <row r="140" spans="1:83" s="33" customFormat="1" ht="13.5" customHeight="1">
      <c r="A140" s="50">
        <v>4</v>
      </c>
      <c r="B140" s="280">
        <v>15</v>
      </c>
      <c r="C140" s="261"/>
      <c r="D140" s="242"/>
      <c r="E140" s="242"/>
      <c r="F140" s="243"/>
      <c r="G140" s="381"/>
      <c r="H140" s="36">
        <f t="shared" si="14"/>
        <v>0</v>
      </c>
      <c r="I140" s="37"/>
      <c r="J140" s="37"/>
      <c r="K140" s="38"/>
      <c r="L140" s="219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  <c r="AJ140" s="220"/>
      <c r="AK140" s="220"/>
      <c r="AL140" s="220"/>
      <c r="AM140" s="220"/>
      <c r="AN140" s="220"/>
      <c r="AO140" s="221"/>
      <c r="AP140" s="221"/>
      <c r="AQ140" s="221"/>
      <c r="AR140" s="221"/>
      <c r="AS140" s="40">
        <f t="shared" si="10"/>
        <v>0</v>
      </c>
      <c r="AT140" s="219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1"/>
      <c r="BU140" s="40">
        <f t="shared" si="11"/>
        <v>0</v>
      </c>
      <c r="BV140" s="311"/>
      <c r="BW140" s="312"/>
      <c r="BX140" s="312"/>
      <c r="BY140" s="313"/>
      <c r="BZ140" s="41">
        <f t="shared" si="12"/>
        <v>0</v>
      </c>
      <c r="CA140" s="311"/>
      <c r="CB140" s="312"/>
      <c r="CC140" s="312"/>
      <c r="CD140" s="313"/>
      <c r="CE140" s="41">
        <f t="shared" si="13"/>
        <v>0</v>
      </c>
    </row>
    <row r="141" spans="1:83" s="33" customFormat="1" ht="13.5" customHeight="1">
      <c r="A141" s="50">
        <v>4</v>
      </c>
      <c r="B141" s="280">
        <v>16</v>
      </c>
      <c r="C141" s="261"/>
      <c r="D141" s="242"/>
      <c r="E141" s="242"/>
      <c r="F141" s="243"/>
      <c r="G141" s="381"/>
      <c r="H141" s="36">
        <f t="shared" si="14"/>
        <v>0</v>
      </c>
      <c r="I141" s="37"/>
      <c r="J141" s="37"/>
      <c r="K141" s="38"/>
      <c r="L141" s="219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  <c r="AJ141" s="220"/>
      <c r="AK141" s="220"/>
      <c r="AL141" s="220"/>
      <c r="AM141" s="220"/>
      <c r="AN141" s="220"/>
      <c r="AO141" s="221"/>
      <c r="AP141" s="221"/>
      <c r="AQ141" s="221"/>
      <c r="AR141" s="221"/>
      <c r="AS141" s="40">
        <f t="shared" si="10"/>
        <v>0</v>
      </c>
      <c r="AT141" s="219"/>
      <c r="AU141" s="220"/>
      <c r="AV141" s="220"/>
      <c r="AW141" s="220"/>
      <c r="AX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1"/>
      <c r="BU141" s="40">
        <f t="shared" si="11"/>
        <v>0</v>
      </c>
      <c r="BV141" s="311"/>
      <c r="BW141" s="312"/>
      <c r="BX141" s="312"/>
      <c r="BY141" s="313"/>
      <c r="BZ141" s="41">
        <f t="shared" si="12"/>
        <v>0</v>
      </c>
      <c r="CA141" s="311"/>
      <c r="CB141" s="312"/>
      <c r="CC141" s="312"/>
      <c r="CD141" s="313"/>
      <c r="CE141" s="41">
        <f t="shared" si="13"/>
        <v>0</v>
      </c>
    </row>
    <row r="142" spans="1:83" s="33" customFormat="1" ht="13.5" customHeight="1">
      <c r="A142" s="50">
        <v>4</v>
      </c>
      <c r="B142" s="280">
        <v>17</v>
      </c>
      <c r="C142" s="261"/>
      <c r="D142" s="242"/>
      <c r="E142" s="242"/>
      <c r="F142" s="243"/>
      <c r="G142" s="381"/>
      <c r="H142" s="36">
        <f t="shared" si="14"/>
        <v>0</v>
      </c>
      <c r="I142" s="37"/>
      <c r="J142" s="37"/>
      <c r="K142" s="38"/>
      <c r="L142" s="219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1"/>
      <c r="AP142" s="221"/>
      <c r="AQ142" s="221"/>
      <c r="AR142" s="221"/>
      <c r="AS142" s="40">
        <f t="shared" si="10"/>
        <v>0</v>
      </c>
      <c r="AT142" s="219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1"/>
      <c r="BU142" s="40">
        <f t="shared" si="11"/>
        <v>0</v>
      </c>
      <c r="BV142" s="311"/>
      <c r="BW142" s="312"/>
      <c r="BX142" s="312"/>
      <c r="BY142" s="313"/>
      <c r="BZ142" s="41">
        <f t="shared" si="12"/>
        <v>0</v>
      </c>
      <c r="CA142" s="311"/>
      <c r="CB142" s="312"/>
      <c r="CC142" s="312"/>
      <c r="CD142" s="313"/>
      <c r="CE142" s="41">
        <f t="shared" si="13"/>
        <v>0</v>
      </c>
    </row>
    <row r="143" spans="1:83" s="33" customFormat="1" ht="13.5" customHeight="1">
      <c r="A143" s="50">
        <v>4</v>
      </c>
      <c r="B143" s="280">
        <v>18</v>
      </c>
      <c r="C143" s="261"/>
      <c r="D143" s="242"/>
      <c r="E143" s="242"/>
      <c r="F143" s="243"/>
      <c r="G143" s="381"/>
      <c r="H143" s="36">
        <f t="shared" si="14"/>
        <v>0</v>
      </c>
      <c r="I143" s="37"/>
      <c r="J143" s="37"/>
      <c r="K143" s="38"/>
      <c r="L143" s="219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1"/>
      <c r="AP143" s="221"/>
      <c r="AQ143" s="221"/>
      <c r="AR143" s="221"/>
      <c r="AS143" s="40">
        <f t="shared" si="10"/>
        <v>0</v>
      </c>
      <c r="AT143" s="219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0"/>
      <c r="BT143" s="221"/>
      <c r="BU143" s="40">
        <f t="shared" si="11"/>
        <v>0</v>
      </c>
      <c r="BV143" s="311"/>
      <c r="BW143" s="312"/>
      <c r="BX143" s="312"/>
      <c r="BY143" s="313"/>
      <c r="BZ143" s="41">
        <f t="shared" si="12"/>
        <v>0</v>
      </c>
      <c r="CA143" s="311"/>
      <c r="CB143" s="312"/>
      <c r="CC143" s="312"/>
      <c r="CD143" s="313"/>
      <c r="CE143" s="41">
        <f t="shared" si="13"/>
        <v>0</v>
      </c>
    </row>
    <row r="144" spans="1:83" s="33" customFormat="1" ht="13.5" customHeight="1">
      <c r="A144" s="50">
        <v>4</v>
      </c>
      <c r="B144" s="280">
        <v>19</v>
      </c>
      <c r="C144" s="264"/>
      <c r="D144" s="232"/>
      <c r="E144" s="232"/>
      <c r="F144" s="243"/>
      <c r="G144" s="381"/>
      <c r="H144" s="36">
        <f t="shared" si="14"/>
        <v>0</v>
      </c>
      <c r="I144" s="37"/>
      <c r="J144" s="37"/>
      <c r="K144" s="38"/>
      <c r="L144" s="219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  <c r="AJ144" s="220"/>
      <c r="AK144" s="220"/>
      <c r="AL144" s="220"/>
      <c r="AM144" s="220"/>
      <c r="AN144" s="220"/>
      <c r="AO144" s="221"/>
      <c r="AP144" s="221"/>
      <c r="AQ144" s="221"/>
      <c r="AR144" s="221"/>
      <c r="AS144" s="40">
        <f t="shared" si="10"/>
        <v>0</v>
      </c>
      <c r="AT144" s="219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  <c r="BI144" s="220"/>
      <c r="BJ144" s="220"/>
      <c r="BK144" s="220"/>
      <c r="BL144" s="220"/>
      <c r="BM144" s="220"/>
      <c r="BN144" s="220"/>
      <c r="BO144" s="220"/>
      <c r="BP144" s="220"/>
      <c r="BQ144" s="220"/>
      <c r="BR144" s="220"/>
      <c r="BS144" s="220"/>
      <c r="BT144" s="221"/>
      <c r="BU144" s="40">
        <f t="shared" si="11"/>
        <v>0</v>
      </c>
      <c r="BV144" s="311"/>
      <c r="BW144" s="312"/>
      <c r="BX144" s="312"/>
      <c r="BY144" s="313"/>
      <c r="BZ144" s="41">
        <f t="shared" si="12"/>
        <v>0</v>
      </c>
      <c r="CA144" s="311"/>
      <c r="CB144" s="312"/>
      <c r="CC144" s="312"/>
      <c r="CD144" s="313"/>
      <c r="CE144" s="41">
        <f t="shared" si="13"/>
        <v>0</v>
      </c>
    </row>
    <row r="145" spans="1:83" s="33" customFormat="1" ht="13.5" customHeight="1">
      <c r="A145" s="50">
        <v>4</v>
      </c>
      <c r="B145" s="280">
        <v>20</v>
      </c>
      <c r="C145" s="267"/>
      <c r="D145" s="253"/>
      <c r="E145" s="253"/>
      <c r="F145" s="254"/>
      <c r="G145" s="381"/>
      <c r="H145" s="36">
        <f t="shared" si="14"/>
        <v>0</v>
      </c>
      <c r="I145" s="37"/>
      <c r="J145" s="37"/>
      <c r="K145" s="38"/>
      <c r="L145" s="219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1"/>
      <c r="AP145" s="221"/>
      <c r="AQ145" s="221"/>
      <c r="AR145" s="221"/>
      <c r="AS145" s="40">
        <f t="shared" si="10"/>
        <v>0</v>
      </c>
      <c r="AT145" s="219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0"/>
      <c r="BQ145" s="220"/>
      <c r="BR145" s="220"/>
      <c r="BS145" s="220"/>
      <c r="BT145" s="221"/>
      <c r="BU145" s="40">
        <f t="shared" si="11"/>
        <v>0</v>
      </c>
      <c r="BV145" s="311"/>
      <c r="BW145" s="312"/>
      <c r="BX145" s="312"/>
      <c r="BY145" s="313"/>
      <c r="BZ145" s="41">
        <f t="shared" si="12"/>
        <v>0</v>
      </c>
      <c r="CA145" s="311"/>
      <c r="CB145" s="312"/>
      <c r="CC145" s="312"/>
      <c r="CD145" s="313"/>
      <c r="CE145" s="41">
        <f t="shared" si="13"/>
        <v>0</v>
      </c>
    </row>
    <row r="146" spans="1:83" s="33" customFormat="1" ht="13.5" customHeight="1">
      <c r="A146" s="50">
        <v>4</v>
      </c>
      <c r="B146" s="280">
        <v>21</v>
      </c>
      <c r="C146" s="271"/>
      <c r="D146" s="240"/>
      <c r="E146" s="240"/>
      <c r="F146" s="255"/>
      <c r="G146" s="381"/>
      <c r="H146" s="36">
        <f t="shared" si="14"/>
        <v>0</v>
      </c>
      <c r="I146" s="37"/>
      <c r="J146" s="37"/>
      <c r="K146" s="38"/>
      <c r="L146" s="219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1"/>
      <c r="AP146" s="221"/>
      <c r="AQ146" s="221"/>
      <c r="AR146" s="221"/>
      <c r="AS146" s="40">
        <f t="shared" si="10"/>
        <v>0</v>
      </c>
      <c r="AT146" s="219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0"/>
      <c r="BL146" s="220"/>
      <c r="BM146" s="220"/>
      <c r="BN146" s="220"/>
      <c r="BO146" s="220"/>
      <c r="BP146" s="220"/>
      <c r="BQ146" s="220"/>
      <c r="BR146" s="220"/>
      <c r="BS146" s="220"/>
      <c r="BT146" s="221"/>
      <c r="BU146" s="40">
        <f t="shared" si="11"/>
        <v>0</v>
      </c>
      <c r="BV146" s="311"/>
      <c r="BW146" s="312"/>
      <c r="BX146" s="312"/>
      <c r="BY146" s="313"/>
      <c r="BZ146" s="41">
        <f t="shared" si="12"/>
        <v>0</v>
      </c>
      <c r="CA146" s="311"/>
      <c r="CB146" s="312"/>
      <c r="CC146" s="312"/>
      <c r="CD146" s="313"/>
      <c r="CE146" s="41">
        <f t="shared" si="13"/>
        <v>0</v>
      </c>
    </row>
    <row r="147" spans="1:83" s="33" customFormat="1" ht="13.5" customHeight="1">
      <c r="A147" s="50">
        <v>4</v>
      </c>
      <c r="B147" s="280">
        <v>22</v>
      </c>
      <c r="C147" s="263"/>
      <c r="D147" s="244"/>
      <c r="E147" s="244"/>
      <c r="F147" s="254"/>
      <c r="G147" s="381"/>
      <c r="H147" s="36">
        <f t="shared" si="14"/>
        <v>0</v>
      </c>
      <c r="I147" s="37"/>
      <c r="J147" s="37"/>
      <c r="K147" s="38"/>
      <c r="L147" s="219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1"/>
      <c r="AP147" s="221"/>
      <c r="AQ147" s="221"/>
      <c r="AR147" s="221"/>
      <c r="AS147" s="40">
        <f t="shared" si="10"/>
        <v>0</v>
      </c>
      <c r="AT147" s="219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1"/>
      <c r="BU147" s="40">
        <f t="shared" si="11"/>
        <v>0</v>
      </c>
      <c r="BV147" s="311"/>
      <c r="BW147" s="312"/>
      <c r="BX147" s="312"/>
      <c r="BY147" s="313"/>
      <c r="BZ147" s="41">
        <f t="shared" si="12"/>
        <v>0</v>
      </c>
      <c r="CA147" s="311"/>
      <c r="CB147" s="312"/>
      <c r="CC147" s="312"/>
      <c r="CD147" s="313"/>
      <c r="CE147" s="41">
        <f t="shared" si="13"/>
        <v>0</v>
      </c>
    </row>
    <row r="148" spans="1:83" s="33" customFormat="1" ht="13.5" customHeight="1">
      <c r="A148" s="50">
        <v>4</v>
      </c>
      <c r="B148" s="280">
        <v>23</v>
      </c>
      <c r="C148" s="261"/>
      <c r="D148" s="242"/>
      <c r="E148" s="242"/>
      <c r="F148" s="243"/>
      <c r="G148" s="381"/>
      <c r="H148" s="36">
        <f t="shared" si="14"/>
        <v>0</v>
      </c>
      <c r="I148" s="37"/>
      <c r="J148" s="37"/>
      <c r="K148" s="38"/>
      <c r="L148" s="219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1"/>
      <c r="AP148" s="221"/>
      <c r="AQ148" s="221"/>
      <c r="AR148" s="221"/>
      <c r="AS148" s="40">
        <f t="shared" si="10"/>
        <v>0</v>
      </c>
      <c r="AT148" s="219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1"/>
      <c r="BU148" s="40">
        <f t="shared" si="11"/>
        <v>0</v>
      </c>
      <c r="BV148" s="311"/>
      <c r="BW148" s="312"/>
      <c r="BX148" s="312"/>
      <c r="BY148" s="313"/>
      <c r="BZ148" s="41">
        <f t="shared" si="12"/>
        <v>0</v>
      </c>
      <c r="CA148" s="311"/>
      <c r="CB148" s="312"/>
      <c r="CC148" s="312"/>
      <c r="CD148" s="313"/>
      <c r="CE148" s="41">
        <f t="shared" si="13"/>
        <v>0</v>
      </c>
    </row>
    <row r="149" spans="1:83" s="33" customFormat="1" ht="13.5" customHeight="1">
      <c r="A149" s="50">
        <v>4</v>
      </c>
      <c r="B149" s="280">
        <v>24</v>
      </c>
      <c r="C149" s="264"/>
      <c r="D149" s="232"/>
      <c r="E149" s="232"/>
      <c r="F149" s="243"/>
      <c r="G149" s="381"/>
      <c r="H149" s="36">
        <f t="shared" si="14"/>
        <v>0</v>
      </c>
      <c r="I149" s="37"/>
      <c r="J149" s="37"/>
      <c r="K149" s="38"/>
      <c r="L149" s="219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1"/>
      <c r="AP149" s="221"/>
      <c r="AQ149" s="221"/>
      <c r="AR149" s="221"/>
      <c r="AS149" s="40">
        <f t="shared" si="10"/>
        <v>0</v>
      </c>
      <c r="AT149" s="219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1"/>
      <c r="BU149" s="40">
        <f t="shared" si="11"/>
        <v>0</v>
      </c>
      <c r="BV149" s="311"/>
      <c r="BW149" s="312"/>
      <c r="BX149" s="312"/>
      <c r="BY149" s="313"/>
      <c r="BZ149" s="41">
        <f t="shared" si="12"/>
        <v>0</v>
      </c>
      <c r="CA149" s="311"/>
      <c r="CB149" s="312"/>
      <c r="CC149" s="312"/>
      <c r="CD149" s="313"/>
      <c r="CE149" s="41">
        <f t="shared" si="13"/>
        <v>0</v>
      </c>
    </row>
    <row r="150" spans="1:83" s="33" customFormat="1" ht="13.5" customHeight="1">
      <c r="A150" s="50">
        <v>4</v>
      </c>
      <c r="B150" s="280">
        <v>25</v>
      </c>
      <c r="C150" s="261"/>
      <c r="D150" s="242"/>
      <c r="E150" s="242"/>
      <c r="F150" s="243"/>
      <c r="G150" s="381"/>
      <c r="H150" s="36">
        <f t="shared" si="14"/>
        <v>0</v>
      </c>
      <c r="I150" s="37"/>
      <c r="J150" s="37"/>
      <c r="K150" s="38"/>
      <c r="L150" s="219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3"/>
      <c r="AJ150" s="223"/>
      <c r="AK150" s="220"/>
      <c r="AL150" s="220"/>
      <c r="AM150" s="220"/>
      <c r="AN150" s="220"/>
      <c r="AO150" s="221"/>
      <c r="AP150" s="221"/>
      <c r="AQ150" s="221"/>
      <c r="AR150" s="221"/>
      <c r="AS150" s="40">
        <f t="shared" si="10"/>
        <v>0</v>
      </c>
      <c r="AT150" s="219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1"/>
      <c r="BU150" s="40">
        <f t="shared" si="11"/>
        <v>0</v>
      </c>
      <c r="BV150" s="311"/>
      <c r="BW150" s="312"/>
      <c r="BX150" s="312"/>
      <c r="BY150" s="313"/>
      <c r="BZ150" s="41">
        <f t="shared" si="12"/>
        <v>0</v>
      </c>
      <c r="CA150" s="311"/>
      <c r="CB150" s="312"/>
      <c r="CC150" s="312"/>
      <c r="CD150" s="313"/>
      <c r="CE150" s="41">
        <f t="shared" si="13"/>
        <v>0</v>
      </c>
    </row>
    <row r="151" spans="1:83" s="33" customFormat="1" ht="13.5" customHeight="1">
      <c r="A151" s="50">
        <v>4</v>
      </c>
      <c r="B151" s="280">
        <v>26</v>
      </c>
      <c r="C151" s="261"/>
      <c r="D151" s="242"/>
      <c r="E151" s="242"/>
      <c r="F151" s="243"/>
      <c r="G151" s="381"/>
      <c r="H151" s="36">
        <f t="shared" si="14"/>
        <v>0</v>
      </c>
      <c r="I151" s="37"/>
      <c r="J151" s="37"/>
      <c r="K151" s="38"/>
      <c r="L151" s="219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1"/>
      <c r="AP151" s="221"/>
      <c r="AQ151" s="221"/>
      <c r="AR151" s="221"/>
      <c r="AS151" s="40">
        <f t="shared" si="10"/>
        <v>0</v>
      </c>
      <c r="AT151" s="219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1"/>
      <c r="BU151" s="40">
        <f t="shared" si="11"/>
        <v>0</v>
      </c>
      <c r="BV151" s="311"/>
      <c r="BW151" s="312"/>
      <c r="BX151" s="312"/>
      <c r="BY151" s="313"/>
      <c r="BZ151" s="41">
        <f t="shared" si="12"/>
        <v>0</v>
      </c>
      <c r="CA151" s="311"/>
      <c r="CB151" s="312"/>
      <c r="CC151" s="312"/>
      <c r="CD151" s="313"/>
      <c r="CE151" s="41">
        <f t="shared" si="13"/>
        <v>0</v>
      </c>
    </row>
    <row r="152" spans="1:83" s="33" customFormat="1" ht="13.5" customHeight="1">
      <c r="A152" s="50">
        <v>4</v>
      </c>
      <c r="B152" s="280">
        <v>27</v>
      </c>
      <c r="C152" s="263"/>
      <c r="D152" s="244"/>
      <c r="E152" s="244"/>
      <c r="F152" s="252"/>
      <c r="G152" s="381"/>
      <c r="H152" s="36">
        <f t="shared" si="14"/>
        <v>0</v>
      </c>
      <c r="I152" s="37"/>
      <c r="J152" s="37"/>
      <c r="K152" s="38"/>
      <c r="L152" s="219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1"/>
      <c r="AP152" s="221"/>
      <c r="AQ152" s="221"/>
      <c r="AR152" s="221"/>
      <c r="AS152" s="40">
        <f t="shared" si="10"/>
        <v>0</v>
      </c>
      <c r="AT152" s="219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1"/>
      <c r="BU152" s="40">
        <f t="shared" si="11"/>
        <v>0</v>
      </c>
      <c r="BV152" s="311"/>
      <c r="BW152" s="312"/>
      <c r="BX152" s="312"/>
      <c r="BY152" s="313"/>
      <c r="BZ152" s="41">
        <f t="shared" si="12"/>
        <v>0</v>
      </c>
      <c r="CA152" s="311"/>
      <c r="CB152" s="312"/>
      <c r="CC152" s="312"/>
      <c r="CD152" s="313"/>
      <c r="CE152" s="41">
        <f t="shared" si="13"/>
        <v>0</v>
      </c>
    </row>
    <row r="153" spans="1:83" s="33" customFormat="1" ht="13.5" customHeight="1">
      <c r="A153" s="50">
        <v>4</v>
      </c>
      <c r="B153" s="280">
        <v>28</v>
      </c>
      <c r="C153" s="271"/>
      <c r="D153" s="240"/>
      <c r="E153" s="240"/>
      <c r="F153" s="241"/>
      <c r="G153" s="381"/>
      <c r="H153" s="36">
        <f t="shared" si="14"/>
        <v>0</v>
      </c>
      <c r="I153" s="37"/>
      <c r="J153" s="37"/>
      <c r="K153" s="38"/>
      <c r="L153" s="224"/>
      <c r="M153" s="222"/>
      <c r="N153" s="222"/>
      <c r="O153" s="222"/>
      <c r="P153" s="222"/>
      <c r="Q153" s="222"/>
      <c r="R153" s="222"/>
      <c r="S153" s="222"/>
      <c r="T153" s="222"/>
      <c r="U153" s="220"/>
      <c r="V153" s="220"/>
      <c r="W153" s="220"/>
      <c r="X153" s="222"/>
      <c r="Y153" s="222"/>
      <c r="Z153" s="222"/>
      <c r="AA153" s="222"/>
      <c r="AB153" s="222"/>
      <c r="AC153" s="220"/>
      <c r="AD153" s="220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5"/>
      <c r="AP153" s="225"/>
      <c r="AQ153" s="225"/>
      <c r="AR153" s="225"/>
      <c r="AS153" s="40">
        <f t="shared" si="10"/>
        <v>0</v>
      </c>
      <c r="AT153" s="288"/>
      <c r="AU153" s="285"/>
      <c r="AV153" s="285"/>
      <c r="AW153" s="285"/>
      <c r="AX153" s="285"/>
      <c r="AY153" s="285"/>
      <c r="AZ153" s="285"/>
      <c r="BA153" s="285"/>
      <c r="BB153" s="285"/>
      <c r="BC153" s="297"/>
      <c r="BD153" s="285"/>
      <c r="BE153" s="285"/>
      <c r="BF153" s="285"/>
      <c r="BG153" s="285"/>
      <c r="BH153" s="285"/>
      <c r="BI153" s="285"/>
      <c r="BJ153" s="285"/>
      <c r="BK153" s="285"/>
      <c r="BL153" s="285"/>
      <c r="BM153" s="285"/>
      <c r="BN153" s="285"/>
      <c r="BO153" s="285"/>
      <c r="BP153" s="285"/>
      <c r="BQ153" s="285"/>
      <c r="BR153" s="285"/>
      <c r="BS153" s="285"/>
      <c r="BT153" s="290"/>
      <c r="BU153" s="40">
        <f t="shared" si="11"/>
        <v>0</v>
      </c>
      <c r="BV153" s="311"/>
      <c r="BW153" s="312"/>
      <c r="BX153" s="312"/>
      <c r="BY153" s="313"/>
      <c r="BZ153" s="41">
        <f t="shared" si="12"/>
        <v>0</v>
      </c>
      <c r="CA153" s="311"/>
      <c r="CB153" s="312"/>
      <c r="CC153" s="312"/>
      <c r="CD153" s="313"/>
      <c r="CE153" s="41">
        <f t="shared" si="13"/>
        <v>0</v>
      </c>
    </row>
    <row r="154" spans="1:83" s="33" customFormat="1" ht="13.5" customHeight="1">
      <c r="A154" s="50">
        <v>4</v>
      </c>
      <c r="B154" s="280">
        <v>29</v>
      </c>
      <c r="C154" s="267"/>
      <c r="D154" s="256"/>
      <c r="E154" s="256"/>
      <c r="F154" s="255"/>
      <c r="G154" s="381"/>
      <c r="H154" s="36">
        <f t="shared" si="14"/>
        <v>0</v>
      </c>
      <c r="I154" s="37"/>
      <c r="J154" s="37"/>
      <c r="K154" s="38"/>
      <c r="L154" s="224"/>
      <c r="M154" s="222"/>
      <c r="N154" s="222"/>
      <c r="O154" s="222"/>
      <c r="P154" s="222"/>
      <c r="Q154" s="222"/>
      <c r="R154" s="222"/>
      <c r="S154" s="222"/>
      <c r="T154" s="222"/>
      <c r="U154" s="220"/>
      <c r="V154" s="220"/>
      <c r="W154" s="220"/>
      <c r="X154" s="222"/>
      <c r="Y154" s="222"/>
      <c r="Z154" s="222"/>
      <c r="AA154" s="222"/>
      <c r="AB154" s="222"/>
      <c r="AC154" s="220"/>
      <c r="AD154" s="220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5"/>
      <c r="AP154" s="225"/>
      <c r="AQ154" s="225"/>
      <c r="AR154" s="225"/>
      <c r="AS154" s="40">
        <f t="shared" si="10"/>
        <v>0</v>
      </c>
      <c r="AT154" s="291"/>
      <c r="AU154" s="289"/>
      <c r="AV154" s="289"/>
      <c r="AW154" s="289"/>
      <c r="AX154" s="289"/>
      <c r="AY154" s="289"/>
      <c r="AZ154" s="289"/>
      <c r="BA154" s="289"/>
      <c r="BB154" s="289"/>
      <c r="BC154" s="300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92"/>
      <c r="BU154" s="40">
        <f t="shared" si="11"/>
        <v>0</v>
      </c>
      <c r="BV154" s="311"/>
      <c r="BW154" s="312"/>
      <c r="BX154" s="312"/>
      <c r="BY154" s="313"/>
      <c r="BZ154" s="41">
        <f t="shared" si="12"/>
        <v>0</v>
      </c>
      <c r="CA154" s="311"/>
      <c r="CB154" s="312"/>
      <c r="CC154" s="312"/>
      <c r="CD154" s="313"/>
      <c r="CE154" s="41">
        <f t="shared" si="13"/>
        <v>0</v>
      </c>
    </row>
    <row r="155" spans="1:83" s="33" customFormat="1" ht="13.5" customHeight="1">
      <c r="A155" s="50">
        <v>4</v>
      </c>
      <c r="B155" s="280">
        <v>30</v>
      </c>
      <c r="C155" s="272"/>
      <c r="D155" s="256"/>
      <c r="E155" s="256"/>
      <c r="F155" s="257"/>
      <c r="G155" s="381"/>
      <c r="H155" s="36">
        <f t="shared" si="14"/>
        <v>0</v>
      </c>
      <c r="I155" s="37"/>
      <c r="J155" s="37"/>
      <c r="K155" s="38"/>
      <c r="L155" s="224"/>
      <c r="M155" s="222"/>
      <c r="N155" s="222"/>
      <c r="O155" s="222"/>
      <c r="P155" s="222"/>
      <c r="Q155" s="222"/>
      <c r="R155" s="222"/>
      <c r="S155" s="222"/>
      <c r="T155" s="222"/>
      <c r="U155" s="220"/>
      <c r="V155" s="220"/>
      <c r="W155" s="220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5"/>
      <c r="AP155" s="225"/>
      <c r="AQ155" s="225"/>
      <c r="AR155" s="225"/>
      <c r="AS155" s="40">
        <f t="shared" si="10"/>
        <v>0</v>
      </c>
      <c r="AT155" s="288"/>
      <c r="AU155" s="285"/>
      <c r="AV155" s="285"/>
      <c r="AW155" s="285"/>
      <c r="AX155" s="285"/>
      <c r="AY155" s="285"/>
      <c r="AZ155" s="285"/>
      <c r="BA155" s="285"/>
      <c r="BB155" s="285"/>
      <c r="BC155" s="297"/>
      <c r="BD155" s="285"/>
      <c r="BE155" s="285"/>
      <c r="BF155" s="285"/>
      <c r="BG155" s="285"/>
      <c r="BH155" s="285"/>
      <c r="BI155" s="285"/>
      <c r="BJ155" s="285"/>
      <c r="BK155" s="285"/>
      <c r="BL155" s="285"/>
      <c r="BM155" s="285"/>
      <c r="BN155" s="285"/>
      <c r="BO155" s="285"/>
      <c r="BP155" s="285"/>
      <c r="BQ155" s="285"/>
      <c r="BR155" s="285"/>
      <c r="BS155" s="285"/>
      <c r="BT155" s="290"/>
      <c r="BU155" s="40">
        <f t="shared" si="11"/>
        <v>0</v>
      </c>
      <c r="BV155" s="311"/>
      <c r="BW155" s="312"/>
      <c r="BX155" s="312"/>
      <c r="BY155" s="313"/>
      <c r="BZ155" s="41">
        <f t="shared" si="12"/>
        <v>0</v>
      </c>
      <c r="CA155" s="311"/>
      <c r="CB155" s="312"/>
      <c r="CC155" s="312"/>
      <c r="CD155" s="313"/>
      <c r="CE155" s="41">
        <f t="shared" si="13"/>
        <v>0</v>
      </c>
    </row>
    <row r="156" spans="1:83" s="33" customFormat="1" ht="13.5" customHeight="1">
      <c r="A156" s="50">
        <v>4</v>
      </c>
      <c r="B156" s="280">
        <v>31</v>
      </c>
      <c r="C156" s="272"/>
      <c r="D156" s="256"/>
      <c r="E156" s="256"/>
      <c r="F156" s="257"/>
      <c r="G156" s="381"/>
      <c r="H156" s="36">
        <f t="shared" si="14"/>
        <v>0</v>
      </c>
      <c r="I156" s="53"/>
      <c r="J156" s="53"/>
      <c r="K156" s="54"/>
      <c r="L156" s="224"/>
      <c r="M156" s="222"/>
      <c r="N156" s="222"/>
      <c r="O156" s="222"/>
      <c r="P156" s="222"/>
      <c r="Q156" s="222"/>
      <c r="R156" s="222"/>
      <c r="S156" s="222"/>
      <c r="T156" s="222"/>
      <c r="U156" s="217"/>
      <c r="V156" s="217"/>
      <c r="W156" s="217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5"/>
      <c r="AP156" s="225"/>
      <c r="AQ156" s="225"/>
      <c r="AR156" s="225"/>
      <c r="AS156" s="40">
        <f t="shared" si="10"/>
        <v>0</v>
      </c>
      <c r="AT156" s="288"/>
      <c r="AU156" s="285"/>
      <c r="AV156" s="285"/>
      <c r="AW156" s="285"/>
      <c r="AX156" s="285"/>
      <c r="AY156" s="285"/>
      <c r="AZ156" s="285"/>
      <c r="BA156" s="285"/>
      <c r="BB156" s="285"/>
      <c r="BC156" s="297"/>
      <c r="BD156" s="285"/>
      <c r="BE156" s="285"/>
      <c r="BF156" s="285"/>
      <c r="BG156" s="285"/>
      <c r="BH156" s="285"/>
      <c r="BI156" s="285"/>
      <c r="BJ156" s="285"/>
      <c r="BK156" s="285"/>
      <c r="BL156" s="285"/>
      <c r="BM156" s="285"/>
      <c r="BN156" s="285"/>
      <c r="BO156" s="285"/>
      <c r="BP156" s="285"/>
      <c r="BQ156" s="285"/>
      <c r="BR156" s="285"/>
      <c r="BS156" s="285"/>
      <c r="BT156" s="290"/>
      <c r="BU156" s="40">
        <f t="shared" si="11"/>
        <v>0</v>
      </c>
      <c r="BV156" s="311"/>
      <c r="BW156" s="312"/>
      <c r="BX156" s="312"/>
      <c r="BY156" s="313"/>
      <c r="BZ156" s="41">
        <f t="shared" si="12"/>
        <v>0</v>
      </c>
      <c r="CA156" s="311"/>
      <c r="CB156" s="312"/>
      <c r="CC156" s="312"/>
      <c r="CD156" s="313"/>
      <c r="CE156" s="41">
        <f t="shared" si="13"/>
        <v>0</v>
      </c>
    </row>
    <row r="157" spans="1:83" s="33" customFormat="1" ht="13.5" customHeight="1">
      <c r="A157" s="50">
        <v>4</v>
      </c>
      <c r="B157" s="280">
        <v>32</v>
      </c>
      <c r="C157" s="272"/>
      <c r="D157" s="256"/>
      <c r="E157" s="256"/>
      <c r="F157" s="257"/>
      <c r="G157" s="381"/>
      <c r="H157" s="36">
        <f t="shared" si="14"/>
        <v>0</v>
      </c>
      <c r="I157" s="53"/>
      <c r="J157" s="53"/>
      <c r="K157" s="54"/>
      <c r="L157" s="219"/>
      <c r="M157" s="220"/>
      <c r="N157" s="220"/>
      <c r="O157" s="220"/>
      <c r="P157" s="220"/>
      <c r="Q157" s="220"/>
      <c r="R157" s="220"/>
      <c r="S157" s="220"/>
      <c r="T157" s="220"/>
      <c r="U157" s="217"/>
      <c r="V157" s="217"/>
      <c r="W157" s="217"/>
      <c r="X157" s="220"/>
      <c r="Y157" s="220"/>
      <c r="Z157" s="220"/>
      <c r="AA157" s="220"/>
      <c r="AB157" s="220"/>
      <c r="AC157" s="222"/>
      <c r="AD157" s="222"/>
      <c r="AE157" s="220"/>
      <c r="AF157" s="220"/>
      <c r="AG157" s="220"/>
      <c r="AH157" s="220"/>
      <c r="AI157" s="220"/>
      <c r="AJ157" s="220"/>
      <c r="AK157" s="220"/>
      <c r="AL157" s="220"/>
      <c r="AM157" s="220"/>
      <c r="AN157" s="220"/>
      <c r="AO157" s="221"/>
      <c r="AP157" s="221"/>
      <c r="AQ157" s="221"/>
      <c r="AR157" s="221"/>
      <c r="AS157" s="40">
        <f t="shared" si="10"/>
        <v>0</v>
      </c>
      <c r="AT157" s="219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0"/>
      <c r="BS157" s="220"/>
      <c r="BT157" s="221"/>
      <c r="BU157" s="40">
        <f t="shared" si="11"/>
        <v>0</v>
      </c>
      <c r="BV157" s="311"/>
      <c r="BW157" s="312"/>
      <c r="BX157" s="312"/>
      <c r="BY157" s="313"/>
      <c r="BZ157" s="41">
        <f t="shared" si="12"/>
        <v>0</v>
      </c>
      <c r="CA157" s="311"/>
      <c r="CB157" s="312"/>
      <c r="CC157" s="312"/>
      <c r="CD157" s="313"/>
      <c r="CE157" s="41">
        <f t="shared" si="13"/>
        <v>0</v>
      </c>
    </row>
    <row r="158" spans="1:83" s="33" customFormat="1" ht="13.5" customHeight="1">
      <c r="A158" s="50">
        <v>4</v>
      </c>
      <c r="B158" s="280">
        <v>33</v>
      </c>
      <c r="C158" s="272"/>
      <c r="D158" s="256"/>
      <c r="E158" s="256"/>
      <c r="F158" s="257"/>
      <c r="G158" s="381"/>
      <c r="H158" s="36">
        <f t="shared" si="14"/>
        <v>0</v>
      </c>
      <c r="I158" s="51"/>
      <c r="J158" s="51"/>
      <c r="K158" s="52"/>
      <c r="L158" s="219"/>
      <c r="M158" s="220"/>
      <c r="N158" s="220"/>
      <c r="O158" s="220"/>
      <c r="P158" s="220"/>
      <c r="Q158" s="220"/>
      <c r="R158" s="220"/>
      <c r="S158" s="220"/>
      <c r="T158" s="220"/>
      <c r="U158" s="217"/>
      <c r="V158" s="217"/>
      <c r="W158" s="217"/>
      <c r="X158" s="220"/>
      <c r="Y158" s="220"/>
      <c r="Z158" s="220"/>
      <c r="AA158" s="220"/>
      <c r="AB158" s="220"/>
      <c r="AC158" s="222"/>
      <c r="AD158" s="222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1"/>
      <c r="AP158" s="221"/>
      <c r="AQ158" s="221"/>
      <c r="AR158" s="221"/>
      <c r="AS158" s="40">
        <f t="shared" si="10"/>
        <v>0</v>
      </c>
      <c r="AT158" s="219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  <c r="BI158" s="220"/>
      <c r="BJ158" s="220"/>
      <c r="BK158" s="220"/>
      <c r="BL158" s="220"/>
      <c r="BM158" s="220"/>
      <c r="BN158" s="220"/>
      <c r="BO158" s="220"/>
      <c r="BP158" s="220"/>
      <c r="BQ158" s="220"/>
      <c r="BR158" s="220"/>
      <c r="BS158" s="220"/>
      <c r="BT158" s="221"/>
      <c r="BU158" s="40">
        <f t="shared" si="11"/>
        <v>0</v>
      </c>
      <c r="BV158" s="311"/>
      <c r="BW158" s="312"/>
      <c r="BX158" s="312"/>
      <c r="BY158" s="313"/>
      <c r="BZ158" s="41">
        <f t="shared" si="12"/>
        <v>0</v>
      </c>
      <c r="CA158" s="311"/>
      <c r="CB158" s="312"/>
      <c r="CC158" s="312"/>
      <c r="CD158" s="313"/>
      <c r="CE158" s="41">
        <f t="shared" si="13"/>
        <v>0</v>
      </c>
    </row>
    <row r="159" spans="1:83" s="33" customFormat="1" ht="13.5" customHeight="1">
      <c r="A159" s="50">
        <v>4</v>
      </c>
      <c r="B159" s="280">
        <v>34</v>
      </c>
      <c r="C159" s="272"/>
      <c r="D159" s="256"/>
      <c r="E159" s="256"/>
      <c r="F159" s="257"/>
      <c r="G159" s="381"/>
      <c r="H159" s="36">
        <f t="shared" si="14"/>
        <v>0</v>
      </c>
      <c r="I159" s="55"/>
      <c r="J159" s="55"/>
      <c r="K159" s="56"/>
      <c r="L159" s="219"/>
      <c r="M159" s="220"/>
      <c r="N159" s="220"/>
      <c r="O159" s="220"/>
      <c r="P159" s="220"/>
      <c r="Q159" s="220"/>
      <c r="R159" s="220"/>
      <c r="S159" s="220"/>
      <c r="T159" s="220"/>
      <c r="U159" s="217"/>
      <c r="V159" s="217"/>
      <c r="W159" s="217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1"/>
      <c r="AP159" s="221"/>
      <c r="AQ159" s="221"/>
      <c r="AR159" s="221"/>
      <c r="AS159" s="40">
        <f t="shared" si="10"/>
        <v>0</v>
      </c>
      <c r="AT159" s="219"/>
      <c r="AU159" s="220"/>
      <c r="AV159" s="220"/>
      <c r="AW159" s="220"/>
      <c r="AX159" s="220"/>
      <c r="AY159" s="220"/>
      <c r="AZ159" s="220"/>
      <c r="BA159" s="220"/>
      <c r="BB159" s="220"/>
      <c r="BC159" s="220"/>
      <c r="BD159" s="220"/>
      <c r="BE159" s="220"/>
      <c r="BF159" s="220"/>
      <c r="BG159" s="220"/>
      <c r="BH159" s="220"/>
      <c r="BI159" s="220"/>
      <c r="BJ159" s="220"/>
      <c r="BK159" s="220"/>
      <c r="BL159" s="220"/>
      <c r="BM159" s="220"/>
      <c r="BN159" s="220"/>
      <c r="BO159" s="220"/>
      <c r="BP159" s="220"/>
      <c r="BQ159" s="220"/>
      <c r="BR159" s="220"/>
      <c r="BS159" s="220"/>
      <c r="BT159" s="221"/>
      <c r="BU159" s="40">
        <f t="shared" si="11"/>
        <v>0</v>
      </c>
      <c r="BV159" s="311"/>
      <c r="BW159" s="312"/>
      <c r="BX159" s="312"/>
      <c r="BY159" s="313"/>
      <c r="BZ159" s="41">
        <f t="shared" si="12"/>
        <v>0</v>
      </c>
      <c r="CA159" s="311"/>
      <c r="CB159" s="312"/>
      <c r="CC159" s="312"/>
      <c r="CD159" s="313"/>
      <c r="CE159" s="41">
        <f t="shared" si="13"/>
        <v>0</v>
      </c>
    </row>
    <row r="160" spans="1:83" s="33" customFormat="1" ht="13.5" customHeight="1">
      <c r="A160" s="50">
        <v>4</v>
      </c>
      <c r="B160" s="280">
        <v>35</v>
      </c>
      <c r="C160" s="272"/>
      <c r="D160" s="256"/>
      <c r="E160" s="256"/>
      <c r="F160" s="257"/>
      <c r="G160" s="381"/>
      <c r="H160" s="36">
        <f t="shared" si="14"/>
        <v>0</v>
      </c>
      <c r="I160" s="37"/>
      <c r="J160" s="37"/>
      <c r="K160" s="38"/>
      <c r="L160" s="219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1"/>
      <c r="AP160" s="221"/>
      <c r="AQ160" s="221"/>
      <c r="AR160" s="221"/>
      <c r="AS160" s="40">
        <f t="shared" si="10"/>
        <v>0</v>
      </c>
      <c r="AT160" s="219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0"/>
      <c r="BS160" s="220"/>
      <c r="BT160" s="221"/>
      <c r="BU160" s="40">
        <f t="shared" si="11"/>
        <v>0</v>
      </c>
      <c r="BV160" s="311"/>
      <c r="BW160" s="312"/>
      <c r="BX160" s="312"/>
      <c r="BY160" s="313"/>
      <c r="BZ160" s="41">
        <f t="shared" si="12"/>
        <v>0</v>
      </c>
      <c r="CA160" s="311"/>
      <c r="CB160" s="312"/>
      <c r="CC160" s="312"/>
      <c r="CD160" s="313"/>
      <c r="CE160" s="41">
        <f t="shared" si="13"/>
        <v>0</v>
      </c>
    </row>
    <row r="161" spans="1:83" s="33" customFormat="1" ht="13.5" customHeight="1">
      <c r="A161" s="50">
        <v>4</v>
      </c>
      <c r="B161" s="280">
        <v>36</v>
      </c>
      <c r="C161" s="267"/>
      <c r="D161" s="256"/>
      <c r="E161" s="256"/>
      <c r="F161" s="257"/>
      <c r="G161" s="381"/>
      <c r="H161" s="36">
        <f t="shared" si="14"/>
        <v>0</v>
      </c>
      <c r="I161" s="37"/>
      <c r="J161" s="37"/>
      <c r="K161" s="38"/>
      <c r="L161" s="219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1"/>
      <c r="AP161" s="221"/>
      <c r="AQ161" s="221"/>
      <c r="AR161" s="221"/>
      <c r="AS161" s="40">
        <f t="shared" si="10"/>
        <v>0</v>
      </c>
      <c r="AT161" s="219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1"/>
      <c r="BU161" s="40">
        <f t="shared" si="11"/>
        <v>0</v>
      </c>
      <c r="BV161" s="311"/>
      <c r="BW161" s="312"/>
      <c r="BX161" s="312"/>
      <c r="BY161" s="313"/>
      <c r="BZ161" s="41">
        <f t="shared" si="12"/>
        <v>0</v>
      </c>
      <c r="CA161" s="311"/>
      <c r="CB161" s="312"/>
      <c r="CC161" s="312"/>
      <c r="CD161" s="313"/>
      <c r="CE161" s="41">
        <f t="shared" si="13"/>
        <v>0</v>
      </c>
    </row>
    <row r="162" spans="1:83" s="33" customFormat="1" ht="13.5" customHeight="1">
      <c r="A162" s="50">
        <v>4</v>
      </c>
      <c r="B162" s="280">
        <v>37</v>
      </c>
      <c r="C162" s="267"/>
      <c r="D162" s="256"/>
      <c r="E162" s="256"/>
      <c r="F162" s="257"/>
      <c r="G162" s="381"/>
      <c r="H162" s="36">
        <f t="shared" si="14"/>
        <v>0</v>
      </c>
      <c r="I162" s="37"/>
      <c r="J162" s="37"/>
      <c r="K162" s="38"/>
      <c r="L162" s="219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1"/>
      <c r="AP162" s="221"/>
      <c r="AQ162" s="221"/>
      <c r="AR162" s="221"/>
      <c r="AS162" s="40">
        <f t="shared" si="10"/>
        <v>0</v>
      </c>
      <c r="AT162" s="219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1"/>
      <c r="BU162" s="40">
        <f t="shared" si="11"/>
        <v>0</v>
      </c>
      <c r="BV162" s="311"/>
      <c r="BW162" s="312"/>
      <c r="BX162" s="312"/>
      <c r="BY162" s="313"/>
      <c r="BZ162" s="41">
        <f t="shared" si="12"/>
        <v>0</v>
      </c>
      <c r="CA162" s="311"/>
      <c r="CB162" s="312"/>
      <c r="CC162" s="312"/>
      <c r="CD162" s="313"/>
      <c r="CE162" s="41">
        <f t="shared" si="13"/>
        <v>0</v>
      </c>
    </row>
    <row r="163" spans="1:83" s="33" customFormat="1" ht="13.5" customHeight="1">
      <c r="A163" s="50">
        <v>4</v>
      </c>
      <c r="B163" s="280">
        <v>38</v>
      </c>
      <c r="C163" s="270"/>
      <c r="D163" s="238"/>
      <c r="E163" s="238"/>
      <c r="F163" s="234"/>
      <c r="G163" s="381"/>
      <c r="H163" s="36">
        <f t="shared" si="14"/>
        <v>0</v>
      </c>
      <c r="I163" s="37"/>
      <c r="J163" s="37"/>
      <c r="K163" s="38"/>
      <c r="L163" s="219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1"/>
      <c r="AP163" s="221"/>
      <c r="AQ163" s="221"/>
      <c r="AR163" s="221"/>
      <c r="AS163" s="40">
        <f t="shared" si="10"/>
        <v>0</v>
      </c>
      <c r="AT163" s="219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1"/>
      <c r="BU163" s="40">
        <f t="shared" si="11"/>
        <v>0</v>
      </c>
      <c r="BV163" s="314"/>
      <c r="BW163" s="315"/>
      <c r="BX163" s="315"/>
      <c r="BY163" s="316"/>
      <c r="BZ163" s="41">
        <f t="shared" si="12"/>
        <v>0</v>
      </c>
      <c r="CA163" s="314"/>
      <c r="CB163" s="315"/>
      <c r="CC163" s="315"/>
      <c r="CD163" s="316"/>
      <c r="CE163" s="41">
        <f t="shared" si="13"/>
        <v>0</v>
      </c>
    </row>
    <row r="164" spans="1:83" s="33" customFormat="1" ht="13.5" customHeight="1">
      <c r="A164" s="50">
        <v>4</v>
      </c>
      <c r="B164" s="280">
        <v>39</v>
      </c>
      <c r="C164" s="270"/>
      <c r="D164" s="238"/>
      <c r="E164" s="238"/>
      <c r="F164" s="234"/>
      <c r="G164" s="381"/>
      <c r="H164" s="36">
        <f t="shared" si="14"/>
        <v>0</v>
      </c>
      <c r="I164" s="37"/>
      <c r="J164" s="37"/>
      <c r="K164" s="38"/>
      <c r="L164" s="219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1"/>
      <c r="AP164" s="221"/>
      <c r="AQ164" s="221"/>
      <c r="AR164" s="221"/>
      <c r="AS164" s="40">
        <f t="shared" si="10"/>
        <v>0</v>
      </c>
      <c r="AT164" s="219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1"/>
      <c r="BU164" s="40">
        <f t="shared" si="11"/>
        <v>0</v>
      </c>
      <c r="BV164" s="314"/>
      <c r="BW164" s="315"/>
      <c r="BX164" s="315"/>
      <c r="BY164" s="316"/>
      <c r="BZ164" s="41">
        <f t="shared" si="12"/>
        <v>0</v>
      </c>
      <c r="CA164" s="314"/>
      <c r="CB164" s="315"/>
      <c r="CC164" s="315"/>
      <c r="CD164" s="316"/>
      <c r="CE164" s="41">
        <f t="shared" si="13"/>
        <v>0</v>
      </c>
    </row>
    <row r="165" spans="1:83" s="33" customFormat="1" ht="13.5" customHeight="1">
      <c r="A165" s="50">
        <v>4</v>
      </c>
      <c r="B165" s="280">
        <v>40</v>
      </c>
      <c r="C165" s="270"/>
      <c r="D165" s="238"/>
      <c r="E165" s="238"/>
      <c r="F165" s="234"/>
      <c r="G165" s="381"/>
      <c r="H165" s="36">
        <f t="shared" si="14"/>
        <v>0</v>
      </c>
      <c r="I165" s="37"/>
      <c r="J165" s="37"/>
      <c r="K165" s="38"/>
      <c r="L165" s="219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  <c r="AJ165" s="220"/>
      <c r="AK165" s="220"/>
      <c r="AL165" s="220"/>
      <c r="AM165" s="220"/>
      <c r="AN165" s="220"/>
      <c r="AO165" s="221"/>
      <c r="AP165" s="221"/>
      <c r="AQ165" s="221"/>
      <c r="AR165" s="221"/>
      <c r="AS165" s="40">
        <f t="shared" si="10"/>
        <v>0</v>
      </c>
      <c r="AT165" s="219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1"/>
      <c r="BU165" s="40">
        <f t="shared" si="11"/>
        <v>0</v>
      </c>
      <c r="BV165" s="314"/>
      <c r="BW165" s="315"/>
      <c r="BX165" s="315"/>
      <c r="BY165" s="316"/>
      <c r="BZ165" s="41">
        <f t="shared" si="12"/>
        <v>0</v>
      </c>
      <c r="CA165" s="314"/>
      <c r="CB165" s="315"/>
      <c r="CC165" s="315"/>
      <c r="CD165" s="316"/>
      <c r="CE165" s="41">
        <f t="shared" si="13"/>
        <v>0</v>
      </c>
    </row>
    <row r="166" spans="1:83" s="33" customFormat="1" ht="13.5" customHeight="1">
      <c r="A166" s="34">
        <v>5</v>
      </c>
      <c r="B166" s="279">
        <v>1</v>
      </c>
      <c r="C166" s="261"/>
      <c r="D166" s="242"/>
      <c r="E166" s="242"/>
      <c r="F166" s="243"/>
      <c r="G166" s="381"/>
      <c r="H166" s="36">
        <f t="shared" si="14"/>
        <v>0</v>
      </c>
      <c r="I166" s="37"/>
      <c r="J166" s="37"/>
      <c r="K166" s="38"/>
      <c r="L166" s="224"/>
      <c r="M166" s="222"/>
      <c r="N166" s="222"/>
      <c r="O166" s="222"/>
      <c r="P166" s="222"/>
      <c r="Q166" s="222"/>
      <c r="R166" s="222"/>
      <c r="S166" s="222"/>
      <c r="T166" s="222"/>
      <c r="U166" s="220"/>
      <c r="V166" s="220"/>
      <c r="W166" s="220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0"/>
      <c r="AH166" s="220"/>
      <c r="AI166" s="220"/>
      <c r="AJ166" s="220"/>
      <c r="AK166" s="222"/>
      <c r="AL166" s="222"/>
      <c r="AM166" s="222"/>
      <c r="AN166" s="222"/>
      <c r="AO166" s="225"/>
      <c r="AP166" s="225"/>
      <c r="AQ166" s="225"/>
      <c r="AR166" s="225"/>
      <c r="AS166" s="40">
        <f t="shared" si="10"/>
        <v>0</v>
      </c>
      <c r="AT166" s="224"/>
      <c r="AU166" s="222"/>
      <c r="AV166" s="222"/>
      <c r="AW166" s="222"/>
      <c r="AX166" s="222"/>
      <c r="AY166" s="222"/>
      <c r="AZ166" s="222"/>
      <c r="BA166" s="222"/>
      <c r="BB166" s="222"/>
      <c r="BC166" s="220"/>
      <c r="BD166" s="222"/>
      <c r="BE166" s="222"/>
      <c r="BF166" s="222"/>
      <c r="BG166" s="222"/>
      <c r="BH166" s="222"/>
      <c r="BI166" s="222"/>
      <c r="BJ166" s="220"/>
      <c r="BK166" s="220"/>
      <c r="BL166" s="220"/>
      <c r="BM166" s="222"/>
      <c r="BN166" s="222"/>
      <c r="BO166" s="222"/>
      <c r="BP166" s="222"/>
      <c r="BQ166" s="222"/>
      <c r="BR166" s="222"/>
      <c r="BS166" s="222"/>
      <c r="BT166" s="225"/>
      <c r="BU166" s="40">
        <f t="shared" si="11"/>
        <v>0</v>
      </c>
      <c r="BV166" s="311"/>
      <c r="BW166" s="312"/>
      <c r="BX166" s="312"/>
      <c r="BY166" s="313"/>
      <c r="BZ166" s="41">
        <f t="shared" si="12"/>
        <v>0</v>
      </c>
      <c r="CA166" s="311"/>
      <c r="CB166" s="312"/>
      <c r="CC166" s="312"/>
      <c r="CD166" s="313"/>
      <c r="CE166" s="41">
        <f t="shared" si="13"/>
        <v>0</v>
      </c>
    </row>
    <row r="167" spans="1:83" s="33" customFormat="1" ht="13.5" customHeight="1">
      <c r="A167" s="34">
        <v>5</v>
      </c>
      <c r="B167" s="279">
        <v>2</v>
      </c>
      <c r="C167" s="261"/>
      <c r="D167" s="242"/>
      <c r="E167" s="242"/>
      <c r="F167" s="243"/>
      <c r="G167" s="381"/>
      <c r="H167" s="36">
        <f t="shared" si="14"/>
        <v>0</v>
      </c>
      <c r="I167" s="37"/>
      <c r="J167" s="37"/>
      <c r="K167" s="38"/>
      <c r="L167" s="219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1"/>
      <c r="AP167" s="221"/>
      <c r="AQ167" s="221"/>
      <c r="AR167" s="221"/>
      <c r="AS167" s="40">
        <f t="shared" si="10"/>
        <v>0</v>
      </c>
      <c r="AT167" s="219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1"/>
      <c r="BU167" s="40">
        <f t="shared" si="11"/>
        <v>0</v>
      </c>
      <c r="BV167" s="311"/>
      <c r="BW167" s="312"/>
      <c r="BX167" s="312"/>
      <c r="BY167" s="313"/>
      <c r="BZ167" s="41">
        <f t="shared" si="12"/>
        <v>0</v>
      </c>
      <c r="CA167" s="311"/>
      <c r="CB167" s="312"/>
      <c r="CC167" s="312"/>
      <c r="CD167" s="313"/>
      <c r="CE167" s="41">
        <f t="shared" si="13"/>
        <v>0</v>
      </c>
    </row>
    <row r="168" spans="1:83" s="33" customFormat="1" ht="13.5" customHeight="1">
      <c r="A168" s="34">
        <v>5</v>
      </c>
      <c r="B168" s="279">
        <v>3</v>
      </c>
      <c r="C168" s="264"/>
      <c r="D168" s="242"/>
      <c r="E168" s="242"/>
      <c r="F168" s="243"/>
      <c r="G168" s="381"/>
      <c r="H168" s="36">
        <f t="shared" si="14"/>
        <v>0</v>
      </c>
      <c r="I168" s="37"/>
      <c r="J168" s="37"/>
      <c r="K168" s="38"/>
      <c r="L168" s="219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1"/>
      <c r="AP168" s="221"/>
      <c r="AQ168" s="221"/>
      <c r="AR168" s="221"/>
      <c r="AS168" s="40">
        <f t="shared" si="10"/>
        <v>0</v>
      </c>
      <c r="AT168" s="219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1"/>
      <c r="BU168" s="40">
        <f t="shared" si="11"/>
        <v>0</v>
      </c>
      <c r="BV168" s="311"/>
      <c r="BW168" s="312"/>
      <c r="BX168" s="312"/>
      <c r="BY168" s="313"/>
      <c r="BZ168" s="41">
        <f t="shared" si="12"/>
        <v>0</v>
      </c>
      <c r="CA168" s="311"/>
      <c r="CB168" s="312"/>
      <c r="CC168" s="312"/>
      <c r="CD168" s="313"/>
      <c r="CE168" s="41">
        <f t="shared" si="13"/>
        <v>0</v>
      </c>
    </row>
    <row r="169" spans="1:83" s="33" customFormat="1" ht="13.5" customHeight="1">
      <c r="A169" s="34">
        <v>5</v>
      </c>
      <c r="B169" s="279">
        <v>4</v>
      </c>
      <c r="C169" s="261"/>
      <c r="D169" s="242"/>
      <c r="E169" s="242"/>
      <c r="F169" s="243"/>
      <c r="G169" s="381"/>
      <c r="H169" s="36">
        <f t="shared" si="14"/>
        <v>0</v>
      </c>
      <c r="I169" s="37"/>
      <c r="J169" s="37"/>
      <c r="K169" s="38"/>
      <c r="L169" s="219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1"/>
      <c r="AP169" s="221"/>
      <c r="AQ169" s="221"/>
      <c r="AR169" s="221"/>
      <c r="AS169" s="40">
        <f t="shared" si="10"/>
        <v>0</v>
      </c>
      <c r="AT169" s="219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1"/>
      <c r="BU169" s="40">
        <f t="shared" si="11"/>
        <v>0</v>
      </c>
      <c r="BV169" s="311"/>
      <c r="BW169" s="312"/>
      <c r="BX169" s="312"/>
      <c r="BY169" s="313"/>
      <c r="BZ169" s="41">
        <f t="shared" si="12"/>
        <v>0</v>
      </c>
      <c r="CA169" s="311"/>
      <c r="CB169" s="312"/>
      <c r="CC169" s="312"/>
      <c r="CD169" s="313"/>
      <c r="CE169" s="41">
        <f t="shared" si="13"/>
        <v>0</v>
      </c>
    </row>
    <row r="170" spans="1:83" s="33" customFormat="1" ht="13.5" customHeight="1">
      <c r="A170" s="34">
        <v>5</v>
      </c>
      <c r="B170" s="279">
        <v>5</v>
      </c>
      <c r="C170" s="261"/>
      <c r="D170" s="242"/>
      <c r="E170" s="242"/>
      <c r="F170" s="243"/>
      <c r="G170" s="381"/>
      <c r="H170" s="36">
        <f t="shared" si="14"/>
        <v>0</v>
      </c>
      <c r="I170" s="37"/>
      <c r="J170" s="37"/>
      <c r="K170" s="38"/>
      <c r="L170" s="224"/>
      <c r="M170" s="222"/>
      <c r="N170" s="222"/>
      <c r="O170" s="222"/>
      <c r="P170" s="222"/>
      <c r="Q170" s="222"/>
      <c r="R170" s="222"/>
      <c r="S170" s="222"/>
      <c r="T170" s="222"/>
      <c r="U170" s="220"/>
      <c r="V170" s="220"/>
      <c r="W170" s="220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0"/>
      <c r="AH170" s="220"/>
      <c r="AI170" s="220"/>
      <c r="AJ170" s="220"/>
      <c r="AK170" s="222"/>
      <c r="AL170" s="222"/>
      <c r="AM170" s="222"/>
      <c r="AN170" s="222"/>
      <c r="AO170" s="225"/>
      <c r="AP170" s="225"/>
      <c r="AQ170" s="225"/>
      <c r="AR170" s="225"/>
      <c r="AS170" s="40">
        <f t="shared" si="10"/>
        <v>0</v>
      </c>
      <c r="AT170" s="288"/>
      <c r="AU170" s="285"/>
      <c r="AV170" s="285"/>
      <c r="AW170" s="285"/>
      <c r="AX170" s="285"/>
      <c r="AY170" s="285"/>
      <c r="AZ170" s="285"/>
      <c r="BA170" s="285"/>
      <c r="BB170" s="285"/>
      <c r="BC170" s="220"/>
      <c r="BD170" s="285"/>
      <c r="BE170" s="285"/>
      <c r="BF170" s="285"/>
      <c r="BG170" s="285"/>
      <c r="BH170" s="285"/>
      <c r="BI170" s="285"/>
      <c r="BJ170" s="220"/>
      <c r="BK170" s="220"/>
      <c r="BL170" s="220"/>
      <c r="BM170" s="285"/>
      <c r="BN170" s="285"/>
      <c r="BO170" s="285"/>
      <c r="BP170" s="285"/>
      <c r="BQ170" s="285"/>
      <c r="BR170" s="285"/>
      <c r="BS170" s="285"/>
      <c r="BT170" s="290"/>
      <c r="BU170" s="40">
        <f t="shared" si="11"/>
        <v>0</v>
      </c>
      <c r="BV170" s="311"/>
      <c r="BW170" s="312"/>
      <c r="BX170" s="312"/>
      <c r="BY170" s="313"/>
      <c r="BZ170" s="41">
        <f t="shared" si="12"/>
        <v>0</v>
      </c>
      <c r="CA170" s="311"/>
      <c r="CB170" s="312"/>
      <c r="CC170" s="312"/>
      <c r="CD170" s="313"/>
      <c r="CE170" s="41">
        <f t="shared" si="13"/>
        <v>0</v>
      </c>
    </row>
    <row r="171" spans="1:83" s="33" customFormat="1" ht="13.5" customHeight="1">
      <c r="A171" s="34">
        <v>5</v>
      </c>
      <c r="B171" s="279">
        <v>6</v>
      </c>
      <c r="C171" s="261"/>
      <c r="D171" s="242"/>
      <c r="E171" s="242"/>
      <c r="F171" s="243"/>
      <c r="G171" s="381"/>
      <c r="H171" s="36">
        <f t="shared" si="14"/>
        <v>0</v>
      </c>
      <c r="I171" s="37"/>
      <c r="J171" s="37"/>
      <c r="K171" s="38"/>
      <c r="L171" s="224"/>
      <c r="M171" s="222"/>
      <c r="N171" s="222"/>
      <c r="O171" s="222"/>
      <c r="P171" s="222"/>
      <c r="Q171" s="222"/>
      <c r="R171" s="222"/>
      <c r="S171" s="222"/>
      <c r="T171" s="222"/>
      <c r="U171" s="220"/>
      <c r="V171" s="220"/>
      <c r="W171" s="220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0"/>
      <c r="AH171" s="220"/>
      <c r="AI171" s="220"/>
      <c r="AJ171" s="220"/>
      <c r="AK171" s="222"/>
      <c r="AL171" s="222"/>
      <c r="AM171" s="222"/>
      <c r="AN171" s="222"/>
      <c r="AO171" s="225"/>
      <c r="AP171" s="225"/>
      <c r="AQ171" s="225"/>
      <c r="AR171" s="225"/>
      <c r="AS171" s="40">
        <f t="shared" si="10"/>
        <v>0</v>
      </c>
      <c r="AT171" s="288"/>
      <c r="AU171" s="285"/>
      <c r="AV171" s="285"/>
      <c r="AW171" s="285"/>
      <c r="AX171" s="285"/>
      <c r="AY171" s="285"/>
      <c r="AZ171" s="285"/>
      <c r="BA171" s="285"/>
      <c r="BB171" s="285"/>
      <c r="BC171" s="220"/>
      <c r="BD171" s="285"/>
      <c r="BE171" s="285"/>
      <c r="BF171" s="285"/>
      <c r="BG171" s="285"/>
      <c r="BH171" s="285"/>
      <c r="BI171" s="285"/>
      <c r="BJ171" s="220"/>
      <c r="BK171" s="220"/>
      <c r="BL171" s="220"/>
      <c r="BM171" s="285"/>
      <c r="BN171" s="285"/>
      <c r="BO171" s="285"/>
      <c r="BP171" s="285"/>
      <c r="BQ171" s="285"/>
      <c r="BR171" s="285"/>
      <c r="BS171" s="285"/>
      <c r="BT171" s="290"/>
      <c r="BU171" s="40">
        <f t="shared" si="11"/>
        <v>0</v>
      </c>
      <c r="BV171" s="311"/>
      <c r="BW171" s="312"/>
      <c r="BX171" s="312"/>
      <c r="BY171" s="313"/>
      <c r="BZ171" s="41">
        <f t="shared" si="12"/>
        <v>0</v>
      </c>
      <c r="CA171" s="311"/>
      <c r="CB171" s="312"/>
      <c r="CC171" s="312"/>
      <c r="CD171" s="313"/>
      <c r="CE171" s="41">
        <f t="shared" si="13"/>
        <v>0</v>
      </c>
    </row>
    <row r="172" spans="1:83" s="33" customFormat="1" ht="13.5" customHeight="1">
      <c r="A172" s="34">
        <v>5</v>
      </c>
      <c r="B172" s="279">
        <v>7</v>
      </c>
      <c r="C172" s="261"/>
      <c r="D172" s="242"/>
      <c r="E172" s="242"/>
      <c r="F172" s="243"/>
      <c r="G172" s="381"/>
      <c r="H172" s="36">
        <f t="shared" si="14"/>
        <v>0</v>
      </c>
      <c r="I172" s="37"/>
      <c r="J172" s="37"/>
      <c r="K172" s="38"/>
      <c r="L172" s="224"/>
      <c r="M172" s="222"/>
      <c r="N172" s="222"/>
      <c r="O172" s="222"/>
      <c r="P172" s="222"/>
      <c r="Q172" s="222"/>
      <c r="R172" s="222"/>
      <c r="S172" s="222"/>
      <c r="T172" s="222"/>
      <c r="U172" s="220"/>
      <c r="V172" s="220"/>
      <c r="W172" s="220"/>
      <c r="X172" s="222"/>
      <c r="Y172" s="222"/>
      <c r="Z172" s="222"/>
      <c r="AA172" s="222"/>
      <c r="AB172" s="222"/>
      <c r="AC172" s="220"/>
      <c r="AD172" s="220"/>
      <c r="AE172" s="222"/>
      <c r="AF172" s="222"/>
      <c r="AG172" s="220"/>
      <c r="AH172" s="220"/>
      <c r="AI172" s="220"/>
      <c r="AJ172" s="220"/>
      <c r="AK172" s="222"/>
      <c r="AL172" s="222"/>
      <c r="AM172" s="222"/>
      <c r="AN172" s="222"/>
      <c r="AO172" s="225"/>
      <c r="AP172" s="225"/>
      <c r="AQ172" s="225"/>
      <c r="AR172" s="225"/>
      <c r="AS172" s="40">
        <f t="shared" si="10"/>
        <v>0</v>
      </c>
      <c r="AT172" s="288"/>
      <c r="AU172" s="285"/>
      <c r="AV172" s="285"/>
      <c r="AW172" s="285"/>
      <c r="AX172" s="285"/>
      <c r="AY172" s="285"/>
      <c r="AZ172" s="285"/>
      <c r="BA172" s="285"/>
      <c r="BB172" s="285"/>
      <c r="BC172" s="220"/>
      <c r="BD172" s="285"/>
      <c r="BE172" s="285"/>
      <c r="BF172" s="285"/>
      <c r="BG172" s="285"/>
      <c r="BH172" s="285"/>
      <c r="BI172" s="285"/>
      <c r="BJ172" s="220"/>
      <c r="BK172" s="220"/>
      <c r="BL172" s="220"/>
      <c r="BM172" s="285"/>
      <c r="BN172" s="285"/>
      <c r="BO172" s="285"/>
      <c r="BP172" s="285"/>
      <c r="BQ172" s="285"/>
      <c r="BR172" s="285"/>
      <c r="BS172" s="285"/>
      <c r="BT172" s="290"/>
      <c r="BU172" s="40">
        <f t="shared" si="11"/>
        <v>0</v>
      </c>
      <c r="BV172" s="311"/>
      <c r="BW172" s="312"/>
      <c r="BX172" s="312"/>
      <c r="BY172" s="313"/>
      <c r="BZ172" s="41">
        <f t="shared" si="12"/>
        <v>0</v>
      </c>
      <c r="CA172" s="311"/>
      <c r="CB172" s="312"/>
      <c r="CC172" s="312"/>
      <c r="CD172" s="313"/>
      <c r="CE172" s="41">
        <f t="shared" si="13"/>
        <v>0</v>
      </c>
    </row>
    <row r="173" spans="1:83" s="33" customFormat="1" ht="13.5" customHeight="1">
      <c r="A173" s="34">
        <v>5</v>
      </c>
      <c r="B173" s="279">
        <v>8</v>
      </c>
      <c r="C173" s="261"/>
      <c r="D173" s="242"/>
      <c r="E173" s="242"/>
      <c r="F173" s="243"/>
      <c r="G173" s="381"/>
      <c r="H173" s="36">
        <f t="shared" si="14"/>
        <v>0</v>
      </c>
      <c r="I173" s="37"/>
      <c r="J173" s="37"/>
      <c r="K173" s="38"/>
      <c r="L173" s="224"/>
      <c r="M173" s="222"/>
      <c r="N173" s="222"/>
      <c r="O173" s="222"/>
      <c r="P173" s="222"/>
      <c r="Q173" s="222"/>
      <c r="R173" s="222"/>
      <c r="S173" s="222"/>
      <c r="T173" s="222"/>
      <c r="U173" s="220"/>
      <c r="V173" s="220"/>
      <c r="W173" s="220"/>
      <c r="X173" s="222"/>
      <c r="Y173" s="222"/>
      <c r="Z173" s="222"/>
      <c r="AA173" s="222"/>
      <c r="AB173" s="222"/>
      <c r="AC173" s="220"/>
      <c r="AD173" s="220"/>
      <c r="AE173" s="222"/>
      <c r="AF173" s="222"/>
      <c r="AG173" s="220"/>
      <c r="AH173" s="220"/>
      <c r="AI173" s="220"/>
      <c r="AJ173" s="220"/>
      <c r="AK173" s="222"/>
      <c r="AL173" s="222"/>
      <c r="AM173" s="222"/>
      <c r="AN173" s="222"/>
      <c r="AO173" s="225"/>
      <c r="AP173" s="225"/>
      <c r="AQ173" s="225"/>
      <c r="AR173" s="225"/>
      <c r="AS173" s="40">
        <f t="shared" si="10"/>
        <v>0</v>
      </c>
      <c r="AT173" s="288"/>
      <c r="AU173" s="285"/>
      <c r="AV173" s="285"/>
      <c r="AW173" s="285"/>
      <c r="AX173" s="285"/>
      <c r="AY173" s="285"/>
      <c r="AZ173" s="285"/>
      <c r="BA173" s="285"/>
      <c r="BB173" s="285"/>
      <c r="BC173" s="220"/>
      <c r="BD173" s="285"/>
      <c r="BE173" s="285"/>
      <c r="BF173" s="285"/>
      <c r="BG173" s="285"/>
      <c r="BH173" s="285"/>
      <c r="BI173" s="285"/>
      <c r="BJ173" s="220"/>
      <c r="BK173" s="220"/>
      <c r="BL173" s="220"/>
      <c r="BM173" s="285"/>
      <c r="BN173" s="285"/>
      <c r="BO173" s="285"/>
      <c r="BP173" s="285"/>
      <c r="BQ173" s="285"/>
      <c r="BR173" s="285"/>
      <c r="BS173" s="285"/>
      <c r="BT173" s="290"/>
      <c r="BU173" s="40">
        <f t="shared" si="11"/>
        <v>0</v>
      </c>
      <c r="BV173" s="311"/>
      <c r="BW173" s="312"/>
      <c r="BX173" s="312"/>
      <c r="BY173" s="313"/>
      <c r="BZ173" s="41">
        <f t="shared" si="12"/>
        <v>0</v>
      </c>
      <c r="CA173" s="311"/>
      <c r="CB173" s="312"/>
      <c r="CC173" s="312"/>
      <c r="CD173" s="313"/>
      <c r="CE173" s="41">
        <f t="shared" si="13"/>
        <v>0</v>
      </c>
    </row>
    <row r="174" spans="1:83" s="33" customFormat="1" ht="13.5" customHeight="1">
      <c r="A174" s="34">
        <v>5</v>
      </c>
      <c r="B174" s="279">
        <v>9</v>
      </c>
      <c r="C174" s="261"/>
      <c r="D174" s="242"/>
      <c r="E174" s="242"/>
      <c r="F174" s="243"/>
      <c r="G174" s="381"/>
      <c r="H174" s="36">
        <f t="shared" si="14"/>
        <v>0</v>
      </c>
      <c r="I174" s="37"/>
      <c r="J174" s="37"/>
      <c r="K174" s="38"/>
      <c r="L174" s="219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2"/>
      <c r="AD174" s="222"/>
      <c r="AE174" s="220"/>
      <c r="AF174" s="220"/>
      <c r="AG174" s="220"/>
      <c r="AH174" s="220"/>
      <c r="AI174" s="220"/>
      <c r="AJ174" s="220"/>
      <c r="AK174" s="220"/>
      <c r="AL174" s="220"/>
      <c r="AM174" s="220"/>
      <c r="AN174" s="220"/>
      <c r="AO174" s="221"/>
      <c r="AP174" s="221"/>
      <c r="AQ174" s="221"/>
      <c r="AR174" s="221"/>
      <c r="AS174" s="40">
        <f t="shared" si="10"/>
        <v>0</v>
      </c>
      <c r="AT174" s="219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1"/>
      <c r="BU174" s="40">
        <f t="shared" si="11"/>
        <v>0</v>
      </c>
      <c r="BV174" s="311"/>
      <c r="BW174" s="312"/>
      <c r="BX174" s="312"/>
      <c r="BY174" s="313"/>
      <c r="BZ174" s="41">
        <f t="shared" si="12"/>
        <v>0</v>
      </c>
      <c r="CA174" s="311"/>
      <c r="CB174" s="312"/>
      <c r="CC174" s="312"/>
      <c r="CD174" s="313"/>
      <c r="CE174" s="41">
        <f t="shared" si="13"/>
        <v>0</v>
      </c>
    </row>
    <row r="175" spans="1:83" s="33" customFormat="1" ht="13.5" customHeight="1">
      <c r="A175" s="34">
        <v>5</v>
      </c>
      <c r="B175" s="279">
        <v>10</v>
      </c>
      <c r="C175" s="261"/>
      <c r="D175" s="242"/>
      <c r="E175" s="242"/>
      <c r="F175" s="243"/>
      <c r="G175" s="381"/>
      <c r="H175" s="36">
        <f t="shared" si="14"/>
        <v>0</v>
      </c>
      <c r="I175" s="37"/>
      <c r="J175" s="37"/>
      <c r="K175" s="38"/>
      <c r="L175" s="219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2"/>
      <c r="AD175" s="222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1"/>
      <c r="AP175" s="221"/>
      <c r="AQ175" s="221"/>
      <c r="AR175" s="221"/>
      <c r="AS175" s="40">
        <f t="shared" si="10"/>
        <v>0</v>
      </c>
      <c r="AT175" s="219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1"/>
      <c r="BU175" s="40">
        <f t="shared" si="11"/>
        <v>0</v>
      </c>
      <c r="BV175" s="311"/>
      <c r="BW175" s="312"/>
      <c r="BX175" s="312"/>
      <c r="BY175" s="313"/>
      <c r="BZ175" s="41">
        <f t="shared" si="12"/>
        <v>0</v>
      </c>
      <c r="CA175" s="311"/>
      <c r="CB175" s="312"/>
      <c r="CC175" s="312"/>
      <c r="CD175" s="313"/>
      <c r="CE175" s="41">
        <f t="shared" si="13"/>
        <v>0</v>
      </c>
    </row>
    <row r="176" spans="1:83" s="33" customFormat="1" ht="13.5" customHeight="1">
      <c r="A176" s="34">
        <v>5</v>
      </c>
      <c r="B176" s="279">
        <v>11</v>
      </c>
      <c r="C176" s="273"/>
      <c r="D176" s="259"/>
      <c r="E176" s="259"/>
      <c r="F176" s="258"/>
      <c r="G176" s="381"/>
      <c r="H176" s="36">
        <f t="shared" si="14"/>
        <v>0</v>
      </c>
      <c r="I176" s="37"/>
      <c r="J176" s="37"/>
      <c r="K176" s="38"/>
      <c r="L176" s="224"/>
      <c r="M176" s="222"/>
      <c r="N176" s="222"/>
      <c r="O176" s="222"/>
      <c r="P176" s="222"/>
      <c r="Q176" s="222"/>
      <c r="R176" s="222"/>
      <c r="S176" s="222"/>
      <c r="T176" s="222"/>
      <c r="U176" s="220"/>
      <c r="V176" s="220"/>
      <c r="W176" s="220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0"/>
      <c r="AH176" s="220"/>
      <c r="AI176" s="220"/>
      <c r="AJ176" s="220"/>
      <c r="AK176" s="222"/>
      <c r="AL176" s="222"/>
      <c r="AM176" s="222"/>
      <c r="AN176" s="222"/>
      <c r="AO176" s="225"/>
      <c r="AP176" s="225"/>
      <c r="AQ176" s="225"/>
      <c r="AR176" s="225"/>
      <c r="AS176" s="40">
        <f t="shared" si="10"/>
        <v>0</v>
      </c>
      <c r="AT176" s="288"/>
      <c r="AU176" s="285"/>
      <c r="AV176" s="285"/>
      <c r="AW176" s="285"/>
      <c r="AX176" s="285"/>
      <c r="AY176" s="285"/>
      <c r="AZ176" s="285"/>
      <c r="BA176" s="285"/>
      <c r="BB176" s="285"/>
      <c r="BC176" s="220"/>
      <c r="BD176" s="285"/>
      <c r="BE176" s="285"/>
      <c r="BF176" s="285"/>
      <c r="BG176" s="285"/>
      <c r="BH176" s="285"/>
      <c r="BI176" s="285"/>
      <c r="BJ176" s="220"/>
      <c r="BK176" s="220"/>
      <c r="BL176" s="220"/>
      <c r="BM176" s="285"/>
      <c r="BN176" s="285"/>
      <c r="BO176" s="285"/>
      <c r="BP176" s="285"/>
      <c r="BQ176" s="285"/>
      <c r="BR176" s="285"/>
      <c r="BS176" s="285"/>
      <c r="BT176" s="290"/>
      <c r="BU176" s="40">
        <f t="shared" si="11"/>
        <v>0</v>
      </c>
      <c r="BV176" s="311"/>
      <c r="BW176" s="312"/>
      <c r="BX176" s="312"/>
      <c r="BY176" s="313"/>
      <c r="BZ176" s="41">
        <f t="shared" si="12"/>
        <v>0</v>
      </c>
      <c r="CA176" s="311"/>
      <c r="CB176" s="312"/>
      <c r="CC176" s="312"/>
      <c r="CD176" s="313"/>
      <c r="CE176" s="41">
        <f t="shared" si="13"/>
        <v>0</v>
      </c>
    </row>
    <row r="177" spans="1:83" s="33" customFormat="1" ht="13.5" customHeight="1">
      <c r="A177" s="34">
        <v>5</v>
      </c>
      <c r="B177" s="279">
        <v>12</v>
      </c>
      <c r="C177" s="261"/>
      <c r="D177" s="242"/>
      <c r="E177" s="242"/>
      <c r="F177" s="243"/>
      <c r="G177" s="381"/>
      <c r="H177" s="36">
        <f t="shared" si="14"/>
        <v>0</v>
      </c>
      <c r="I177" s="37"/>
      <c r="J177" s="37"/>
      <c r="K177" s="38"/>
      <c r="L177" s="224"/>
      <c r="M177" s="222"/>
      <c r="N177" s="222"/>
      <c r="O177" s="222"/>
      <c r="P177" s="222"/>
      <c r="Q177" s="222"/>
      <c r="R177" s="222"/>
      <c r="S177" s="222"/>
      <c r="T177" s="222"/>
      <c r="U177" s="220"/>
      <c r="V177" s="220"/>
      <c r="W177" s="220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0"/>
      <c r="AJ177" s="220"/>
      <c r="AK177" s="222"/>
      <c r="AL177" s="222"/>
      <c r="AM177" s="222"/>
      <c r="AN177" s="222"/>
      <c r="AO177" s="225"/>
      <c r="AP177" s="225"/>
      <c r="AQ177" s="225"/>
      <c r="AR177" s="225"/>
      <c r="AS177" s="40">
        <f t="shared" si="10"/>
        <v>0</v>
      </c>
      <c r="AT177" s="288"/>
      <c r="AU177" s="285"/>
      <c r="AV177" s="285"/>
      <c r="AW177" s="285"/>
      <c r="AX177" s="285"/>
      <c r="AY177" s="285"/>
      <c r="AZ177" s="285"/>
      <c r="BA177" s="285"/>
      <c r="BB177" s="285"/>
      <c r="BC177" s="220"/>
      <c r="BD177" s="285"/>
      <c r="BE177" s="285"/>
      <c r="BF177" s="285"/>
      <c r="BG177" s="285"/>
      <c r="BH177" s="285"/>
      <c r="BI177" s="285"/>
      <c r="BJ177" s="285"/>
      <c r="BK177" s="220"/>
      <c r="BL177" s="220"/>
      <c r="BM177" s="285"/>
      <c r="BN177" s="285"/>
      <c r="BO177" s="285"/>
      <c r="BP177" s="285"/>
      <c r="BQ177" s="285"/>
      <c r="BR177" s="285"/>
      <c r="BS177" s="285"/>
      <c r="BT177" s="290"/>
      <c r="BU177" s="40">
        <f t="shared" si="11"/>
        <v>0</v>
      </c>
      <c r="BV177" s="311"/>
      <c r="BW177" s="312"/>
      <c r="BX177" s="312"/>
      <c r="BY177" s="313"/>
      <c r="BZ177" s="41">
        <f t="shared" si="12"/>
        <v>0</v>
      </c>
      <c r="CA177" s="311"/>
      <c r="CB177" s="312"/>
      <c r="CC177" s="312"/>
      <c r="CD177" s="313"/>
      <c r="CE177" s="41">
        <f t="shared" si="13"/>
        <v>0</v>
      </c>
    </row>
    <row r="178" spans="1:83" s="33" customFormat="1" ht="13.5" customHeight="1">
      <c r="A178" s="34">
        <v>5</v>
      </c>
      <c r="B178" s="279">
        <v>13</v>
      </c>
      <c r="C178" s="261"/>
      <c r="D178" s="242"/>
      <c r="E178" s="242"/>
      <c r="F178" s="243"/>
      <c r="G178" s="381"/>
      <c r="H178" s="36">
        <f t="shared" si="14"/>
        <v>0</v>
      </c>
      <c r="I178" s="37"/>
      <c r="J178" s="37"/>
      <c r="K178" s="38"/>
      <c r="L178" s="224"/>
      <c r="M178" s="222"/>
      <c r="N178" s="222"/>
      <c r="O178" s="222"/>
      <c r="P178" s="222"/>
      <c r="Q178" s="222"/>
      <c r="R178" s="222"/>
      <c r="S178" s="222"/>
      <c r="T178" s="222"/>
      <c r="U178" s="220"/>
      <c r="V178" s="220"/>
      <c r="W178" s="220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5"/>
      <c r="AP178" s="225"/>
      <c r="AQ178" s="225"/>
      <c r="AR178" s="225"/>
      <c r="AS178" s="40">
        <f t="shared" si="10"/>
        <v>0</v>
      </c>
      <c r="AT178" s="288"/>
      <c r="AU178" s="285"/>
      <c r="AV178" s="285"/>
      <c r="AW178" s="285"/>
      <c r="AX178" s="285"/>
      <c r="AY178" s="285"/>
      <c r="AZ178" s="285"/>
      <c r="BA178" s="285"/>
      <c r="BB178" s="285"/>
      <c r="BC178" s="285"/>
      <c r="BD178" s="285"/>
      <c r="BE178" s="285"/>
      <c r="BF178" s="285"/>
      <c r="BG178" s="285"/>
      <c r="BH178" s="285"/>
      <c r="BI178" s="285"/>
      <c r="BJ178" s="285"/>
      <c r="BK178" s="285"/>
      <c r="BL178" s="285"/>
      <c r="BM178" s="285"/>
      <c r="BN178" s="285"/>
      <c r="BO178" s="285"/>
      <c r="BP178" s="285"/>
      <c r="BQ178" s="285"/>
      <c r="BR178" s="285"/>
      <c r="BS178" s="285"/>
      <c r="BT178" s="290"/>
      <c r="BU178" s="40">
        <f t="shared" si="11"/>
        <v>0</v>
      </c>
      <c r="BV178" s="311"/>
      <c r="BW178" s="312"/>
      <c r="BX178" s="312"/>
      <c r="BY178" s="313"/>
      <c r="BZ178" s="41">
        <f t="shared" si="12"/>
        <v>0</v>
      </c>
      <c r="CA178" s="311"/>
      <c r="CB178" s="312"/>
      <c r="CC178" s="312"/>
      <c r="CD178" s="313"/>
      <c r="CE178" s="41">
        <f t="shared" si="13"/>
        <v>0</v>
      </c>
    </row>
    <row r="179" spans="1:83" s="33" customFormat="1" ht="13.5" customHeight="1">
      <c r="A179" s="34">
        <v>5</v>
      </c>
      <c r="B179" s="279">
        <v>14</v>
      </c>
      <c r="C179" s="261"/>
      <c r="D179" s="242"/>
      <c r="E179" s="242"/>
      <c r="F179" s="243"/>
      <c r="G179" s="381"/>
      <c r="H179" s="36">
        <f t="shared" si="14"/>
        <v>0</v>
      </c>
      <c r="I179" s="37"/>
      <c r="J179" s="37"/>
      <c r="K179" s="38"/>
      <c r="L179" s="224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5"/>
      <c r="AP179" s="225"/>
      <c r="AQ179" s="225"/>
      <c r="AR179" s="225"/>
      <c r="AS179" s="40">
        <f t="shared" si="10"/>
        <v>0</v>
      </c>
      <c r="AT179" s="288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285"/>
      <c r="BG179" s="285"/>
      <c r="BH179" s="285"/>
      <c r="BI179" s="285"/>
      <c r="BJ179" s="289"/>
      <c r="BK179" s="285"/>
      <c r="BL179" s="285"/>
      <c r="BM179" s="285"/>
      <c r="BN179" s="285"/>
      <c r="BO179" s="285"/>
      <c r="BP179" s="285"/>
      <c r="BQ179" s="285"/>
      <c r="BR179" s="285"/>
      <c r="BS179" s="285"/>
      <c r="BT179" s="290"/>
      <c r="BU179" s="40">
        <f t="shared" si="11"/>
        <v>0</v>
      </c>
      <c r="BV179" s="311"/>
      <c r="BW179" s="312"/>
      <c r="BX179" s="312"/>
      <c r="BY179" s="313"/>
      <c r="BZ179" s="41">
        <f t="shared" si="12"/>
        <v>0</v>
      </c>
      <c r="CA179" s="311"/>
      <c r="CB179" s="312"/>
      <c r="CC179" s="312"/>
      <c r="CD179" s="313"/>
      <c r="CE179" s="41">
        <f t="shared" si="13"/>
        <v>0</v>
      </c>
    </row>
    <row r="180" spans="1:83" s="33" customFormat="1" ht="13.5" customHeight="1">
      <c r="A180" s="34">
        <v>5</v>
      </c>
      <c r="B180" s="279">
        <v>15</v>
      </c>
      <c r="C180" s="261"/>
      <c r="D180" s="242"/>
      <c r="E180" s="242"/>
      <c r="F180" s="243"/>
      <c r="G180" s="381"/>
      <c r="H180" s="36">
        <f t="shared" si="14"/>
        <v>0</v>
      </c>
      <c r="I180" s="37"/>
      <c r="J180" s="37"/>
      <c r="K180" s="38"/>
      <c r="L180" s="224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5"/>
      <c r="AP180" s="225"/>
      <c r="AQ180" s="225"/>
      <c r="AR180" s="225"/>
      <c r="AS180" s="40">
        <f t="shared" si="10"/>
        <v>0</v>
      </c>
      <c r="AT180" s="288"/>
      <c r="AU180" s="285"/>
      <c r="AV180" s="285"/>
      <c r="AW180" s="285"/>
      <c r="AX180" s="285"/>
      <c r="AY180" s="285"/>
      <c r="AZ180" s="285"/>
      <c r="BA180" s="285"/>
      <c r="BB180" s="285"/>
      <c r="BC180" s="289"/>
      <c r="BD180" s="285"/>
      <c r="BE180" s="285"/>
      <c r="BF180" s="285"/>
      <c r="BG180" s="285"/>
      <c r="BH180" s="285"/>
      <c r="BI180" s="285"/>
      <c r="BJ180" s="289"/>
      <c r="BK180" s="289"/>
      <c r="BL180" s="289"/>
      <c r="BM180" s="285"/>
      <c r="BN180" s="285"/>
      <c r="BO180" s="285"/>
      <c r="BP180" s="285"/>
      <c r="BQ180" s="285"/>
      <c r="BR180" s="285"/>
      <c r="BS180" s="285"/>
      <c r="BT180" s="290"/>
      <c r="BU180" s="40">
        <f t="shared" si="11"/>
        <v>0</v>
      </c>
      <c r="BV180" s="311"/>
      <c r="BW180" s="312"/>
      <c r="BX180" s="312"/>
      <c r="BY180" s="313"/>
      <c r="BZ180" s="41">
        <f t="shared" si="12"/>
        <v>0</v>
      </c>
      <c r="CA180" s="311"/>
      <c r="CB180" s="312"/>
      <c r="CC180" s="312"/>
      <c r="CD180" s="313"/>
      <c r="CE180" s="41">
        <f t="shared" si="13"/>
        <v>0</v>
      </c>
    </row>
    <row r="181" spans="1:83" s="33" customFormat="1" ht="13.5" customHeight="1">
      <c r="A181" s="34">
        <v>5</v>
      </c>
      <c r="B181" s="279">
        <v>16</v>
      </c>
      <c r="C181" s="261"/>
      <c r="D181" s="242"/>
      <c r="E181" s="242"/>
      <c r="F181" s="243"/>
      <c r="G181" s="381"/>
      <c r="H181" s="36">
        <f t="shared" si="14"/>
        <v>0</v>
      </c>
      <c r="I181" s="37"/>
      <c r="J181" s="37"/>
      <c r="K181" s="38"/>
      <c r="L181" s="224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5"/>
      <c r="AP181" s="225"/>
      <c r="AQ181" s="225"/>
      <c r="AR181" s="225"/>
      <c r="AS181" s="40">
        <f t="shared" si="10"/>
        <v>0</v>
      </c>
      <c r="AT181" s="288"/>
      <c r="AU181" s="285"/>
      <c r="AV181" s="285"/>
      <c r="AW181" s="285"/>
      <c r="AX181" s="285"/>
      <c r="AY181" s="285"/>
      <c r="AZ181" s="285"/>
      <c r="BA181" s="285"/>
      <c r="BB181" s="285"/>
      <c r="BC181" s="289"/>
      <c r="BD181" s="285"/>
      <c r="BE181" s="285"/>
      <c r="BF181" s="285"/>
      <c r="BG181" s="285"/>
      <c r="BH181" s="285"/>
      <c r="BI181" s="285"/>
      <c r="BJ181" s="289"/>
      <c r="BK181" s="289"/>
      <c r="BL181" s="289"/>
      <c r="BM181" s="285"/>
      <c r="BN181" s="285"/>
      <c r="BO181" s="285"/>
      <c r="BP181" s="285"/>
      <c r="BQ181" s="285"/>
      <c r="BR181" s="285"/>
      <c r="BS181" s="285"/>
      <c r="BT181" s="290"/>
      <c r="BU181" s="40">
        <f t="shared" si="11"/>
        <v>0</v>
      </c>
      <c r="BV181" s="311"/>
      <c r="BW181" s="312"/>
      <c r="BX181" s="312"/>
      <c r="BY181" s="313"/>
      <c r="BZ181" s="41">
        <f t="shared" si="12"/>
        <v>0</v>
      </c>
      <c r="CA181" s="311"/>
      <c r="CB181" s="312"/>
      <c r="CC181" s="312"/>
      <c r="CD181" s="313"/>
      <c r="CE181" s="41">
        <f t="shared" si="13"/>
        <v>0</v>
      </c>
    </row>
    <row r="182" spans="1:83" s="33" customFormat="1" ht="13.5" customHeight="1">
      <c r="A182" s="34">
        <v>5</v>
      </c>
      <c r="B182" s="279">
        <v>17</v>
      </c>
      <c r="C182" s="261"/>
      <c r="D182" s="242"/>
      <c r="E182" s="242"/>
      <c r="F182" s="243"/>
      <c r="G182" s="381"/>
      <c r="H182" s="36">
        <f t="shared" si="14"/>
        <v>0</v>
      </c>
      <c r="I182" s="61"/>
      <c r="J182" s="61"/>
      <c r="K182" s="62"/>
      <c r="L182" s="224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5"/>
      <c r="AP182" s="225"/>
      <c r="AQ182" s="225"/>
      <c r="AR182" s="225"/>
      <c r="AS182" s="40">
        <f t="shared" si="10"/>
        <v>0</v>
      </c>
      <c r="AT182" s="288"/>
      <c r="AU182" s="285"/>
      <c r="AV182" s="285"/>
      <c r="AW182" s="285"/>
      <c r="AX182" s="285"/>
      <c r="AY182" s="285"/>
      <c r="AZ182" s="285"/>
      <c r="BA182" s="285"/>
      <c r="BB182" s="285"/>
      <c r="BC182" s="289"/>
      <c r="BD182" s="285"/>
      <c r="BE182" s="285"/>
      <c r="BF182" s="285"/>
      <c r="BG182" s="285"/>
      <c r="BH182" s="285"/>
      <c r="BI182" s="285"/>
      <c r="BJ182" s="289"/>
      <c r="BK182" s="289"/>
      <c r="BL182" s="289"/>
      <c r="BM182" s="285"/>
      <c r="BN182" s="285"/>
      <c r="BO182" s="285"/>
      <c r="BP182" s="285"/>
      <c r="BQ182" s="285"/>
      <c r="BR182" s="285"/>
      <c r="BS182" s="285"/>
      <c r="BT182" s="290"/>
      <c r="BU182" s="40">
        <f t="shared" si="11"/>
        <v>0</v>
      </c>
      <c r="BV182" s="311"/>
      <c r="BW182" s="312"/>
      <c r="BX182" s="312"/>
      <c r="BY182" s="313"/>
      <c r="BZ182" s="41">
        <f t="shared" si="12"/>
        <v>0</v>
      </c>
      <c r="CA182" s="311"/>
      <c r="CB182" s="312"/>
      <c r="CC182" s="312"/>
      <c r="CD182" s="313"/>
      <c r="CE182" s="41">
        <f t="shared" si="13"/>
        <v>0</v>
      </c>
    </row>
    <row r="183" spans="1:83" s="33" customFormat="1" ht="13.5" customHeight="1">
      <c r="A183" s="34">
        <v>5</v>
      </c>
      <c r="B183" s="279">
        <v>18</v>
      </c>
      <c r="C183" s="261"/>
      <c r="D183" s="242"/>
      <c r="E183" s="242"/>
      <c r="F183" s="243"/>
      <c r="G183" s="381"/>
      <c r="H183" s="36">
        <f t="shared" si="14"/>
        <v>0</v>
      </c>
      <c r="I183" s="61"/>
      <c r="J183" s="61"/>
      <c r="K183" s="62"/>
      <c r="L183" s="224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5"/>
      <c r="AP183" s="225"/>
      <c r="AQ183" s="225"/>
      <c r="AR183" s="225"/>
      <c r="AS183" s="40">
        <f t="shared" si="10"/>
        <v>0</v>
      </c>
      <c r="AT183" s="288"/>
      <c r="AU183" s="285"/>
      <c r="AV183" s="285"/>
      <c r="AW183" s="285"/>
      <c r="AX183" s="285"/>
      <c r="AY183" s="285"/>
      <c r="AZ183" s="285"/>
      <c r="BA183" s="285"/>
      <c r="BB183" s="285"/>
      <c r="BC183" s="289"/>
      <c r="BD183" s="285"/>
      <c r="BE183" s="285"/>
      <c r="BF183" s="285"/>
      <c r="BG183" s="285"/>
      <c r="BH183" s="285"/>
      <c r="BI183" s="285"/>
      <c r="BJ183" s="289"/>
      <c r="BK183" s="289"/>
      <c r="BL183" s="289"/>
      <c r="BM183" s="285"/>
      <c r="BN183" s="285"/>
      <c r="BO183" s="285"/>
      <c r="BP183" s="285"/>
      <c r="BQ183" s="285"/>
      <c r="BR183" s="285"/>
      <c r="BS183" s="285"/>
      <c r="BT183" s="290"/>
      <c r="BU183" s="40">
        <f t="shared" si="11"/>
        <v>0</v>
      </c>
      <c r="BV183" s="311"/>
      <c r="BW183" s="312"/>
      <c r="BX183" s="312"/>
      <c r="BY183" s="313"/>
      <c r="BZ183" s="41">
        <f t="shared" si="12"/>
        <v>0</v>
      </c>
      <c r="CA183" s="311"/>
      <c r="CB183" s="312"/>
      <c r="CC183" s="312"/>
      <c r="CD183" s="313"/>
      <c r="CE183" s="41">
        <f t="shared" si="13"/>
        <v>0</v>
      </c>
    </row>
    <row r="184" spans="1:83" s="33" customFormat="1" ht="13.5" customHeight="1">
      <c r="A184" s="34">
        <v>5</v>
      </c>
      <c r="B184" s="279">
        <v>19</v>
      </c>
      <c r="C184" s="264"/>
      <c r="D184" s="242"/>
      <c r="E184" s="242"/>
      <c r="F184" s="243"/>
      <c r="G184" s="381"/>
      <c r="H184" s="36">
        <f t="shared" si="14"/>
        <v>0</v>
      </c>
      <c r="I184" s="61"/>
      <c r="J184" s="61"/>
      <c r="K184" s="62"/>
      <c r="L184" s="224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5"/>
      <c r="AP184" s="225"/>
      <c r="AQ184" s="225"/>
      <c r="AR184" s="225"/>
      <c r="AS184" s="40">
        <f t="shared" si="10"/>
        <v>0</v>
      </c>
      <c r="AT184" s="288"/>
      <c r="AU184" s="285"/>
      <c r="AV184" s="285"/>
      <c r="AW184" s="285"/>
      <c r="AX184" s="285"/>
      <c r="AY184" s="285"/>
      <c r="AZ184" s="285"/>
      <c r="BA184" s="285"/>
      <c r="BB184" s="285"/>
      <c r="BC184" s="289"/>
      <c r="BD184" s="285"/>
      <c r="BE184" s="285"/>
      <c r="BF184" s="285"/>
      <c r="BG184" s="285"/>
      <c r="BH184" s="285"/>
      <c r="BI184" s="285"/>
      <c r="BJ184" s="289"/>
      <c r="BK184" s="289"/>
      <c r="BL184" s="289"/>
      <c r="BM184" s="285"/>
      <c r="BN184" s="285"/>
      <c r="BO184" s="285"/>
      <c r="BP184" s="285"/>
      <c r="BQ184" s="285"/>
      <c r="BR184" s="285"/>
      <c r="BS184" s="285"/>
      <c r="BT184" s="290"/>
      <c r="BU184" s="40">
        <f t="shared" si="11"/>
        <v>0</v>
      </c>
      <c r="BV184" s="311"/>
      <c r="BW184" s="312"/>
      <c r="BX184" s="312"/>
      <c r="BY184" s="313"/>
      <c r="BZ184" s="41">
        <f t="shared" si="12"/>
        <v>0</v>
      </c>
      <c r="CA184" s="311"/>
      <c r="CB184" s="312"/>
      <c r="CC184" s="312"/>
      <c r="CD184" s="313"/>
      <c r="CE184" s="41">
        <f t="shared" si="13"/>
        <v>0</v>
      </c>
    </row>
    <row r="185" spans="1:83" s="33" customFormat="1" ht="13.5" customHeight="1">
      <c r="A185" s="34">
        <v>5</v>
      </c>
      <c r="B185" s="279">
        <v>20</v>
      </c>
      <c r="C185" s="261"/>
      <c r="D185" s="242"/>
      <c r="E185" s="242"/>
      <c r="F185" s="243"/>
      <c r="G185" s="381"/>
      <c r="H185" s="36">
        <f t="shared" si="14"/>
        <v>0</v>
      </c>
      <c r="I185" s="61"/>
      <c r="J185" s="61"/>
      <c r="K185" s="62"/>
      <c r="L185" s="224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5"/>
      <c r="AP185" s="225"/>
      <c r="AQ185" s="225"/>
      <c r="AR185" s="225"/>
      <c r="AS185" s="40">
        <f t="shared" si="10"/>
        <v>0</v>
      </c>
      <c r="AT185" s="291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92"/>
      <c r="BU185" s="40">
        <f t="shared" si="11"/>
        <v>0</v>
      </c>
      <c r="BV185" s="311"/>
      <c r="BW185" s="312"/>
      <c r="BX185" s="312"/>
      <c r="BY185" s="313"/>
      <c r="BZ185" s="41">
        <f t="shared" si="12"/>
        <v>0</v>
      </c>
      <c r="CA185" s="311"/>
      <c r="CB185" s="312"/>
      <c r="CC185" s="312"/>
      <c r="CD185" s="313"/>
      <c r="CE185" s="41">
        <f t="shared" si="13"/>
        <v>0</v>
      </c>
    </row>
    <row r="186" spans="1:83" s="33" customFormat="1" ht="13.5" customHeight="1">
      <c r="A186" s="34">
        <v>5</v>
      </c>
      <c r="B186" s="279">
        <v>21</v>
      </c>
      <c r="C186" s="261"/>
      <c r="D186" s="242"/>
      <c r="E186" s="242"/>
      <c r="F186" s="243"/>
      <c r="G186" s="381"/>
      <c r="H186" s="36">
        <f t="shared" si="14"/>
        <v>0</v>
      </c>
      <c r="I186" s="61"/>
      <c r="J186" s="61"/>
      <c r="K186" s="62"/>
      <c r="L186" s="224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5"/>
      <c r="AP186" s="225"/>
      <c r="AQ186" s="225"/>
      <c r="AR186" s="225"/>
      <c r="AS186" s="40">
        <f t="shared" si="10"/>
        <v>0</v>
      </c>
      <c r="AT186" s="291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92"/>
      <c r="BU186" s="40">
        <f t="shared" si="11"/>
        <v>0</v>
      </c>
      <c r="BV186" s="311"/>
      <c r="BW186" s="312"/>
      <c r="BX186" s="312"/>
      <c r="BY186" s="313"/>
      <c r="BZ186" s="41">
        <f t="shared" si="12"/>
        <v>0</v>
      </c>
      <c r="CA186" s="311"/>
      <c r="CB186" s="312"/>
      <c r="CC186" s="312"/>
      <c r="CD186" s="313"/>
      <c r="CE186" s="41">
        <f t="shared" si="13"/>
        <v>0</v>
      </c>
    </row>
    <row r="187" spans="1:83" s="33" customFormat="1" ht="13.5" customHeight="1">
      <c r="A187" s="34">
        <v>5</v>
      </c>
      <c r="B187" s="279">
        <v>22</v>
      </c>
      <c r="C187" s="261"/>
      <c r="D187" s="242"/>
      <c r="E187" s="242"/>
      <c r="F187" s="243"/>
      <c r="G187" s="381"/>
      <c r="H187" s="36">
        <f t="shared" si="14"/>
        <v>0</v>
      </c>
      <c r="I187" s="61"/>
      <c r="J187" s="61"/>
      <c r="K187" s="62"/>
      <c r="L187" s="224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5"/>
      <c r="AP187" s="225"/>
      <c r="AQ187" s="225"/>
      <c r="AR187" s="225"/>
      <c r="AS187" s="40">
        <f t="shared" si="10"/>
        <v>0</v>
      </c>
      <c r="AT187" s="291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22"/>
      <c r="BG187" s="222"/>
      <c r="BH187" s="222"/>
      <c r="BI187" s="222"/>
      <c r="BJ187" s="222"/>
      <c r="BK187" s="222"/>
      <c r="BL187" s="222"/>
      <c r="BM187" s="289"/>
      <c r="BN187" s="289"/>
      <c r="BO187" s="289"/>
      <c r="BP187" s="289"/>
      <c r="BQ187" s="289"/>
      <c r="BR187" s="289"/>
      <c r="BS187" s="289"/>
      <c r="BT187" s="292"/>
      <c r="BU187" s="40">
        <f t="shared" si="11"/>
        <v>0</v>
      </c>
      <c r="BV187" s="311"/>
      <c r="BW187" s="312"/>
      <c r="BX187" s="312"/>
      <c r="BY187" s="313"/>
      <c r="BZ187" s="41">
        <f t="shared" si="12"/>
        <v>0</v>
      </c>
      <c r="CA187" s="311"/>
      <c r="CB187" s="312"/>
      <c r="CC187" s="312"/>
      <c r="CD187" s="313"/>
      <c r="CE187" s="41">
        <f t="shared" si="13"/>
        <v>0</v>
      </c>
    </row>
    <row r="188" spans="1:83" s="33" customFormat="1" ht="13.5" customHeight="1">
      <c r="A188" s="34">
        <v>5</v>
      </c>
      <c r="B188" s="279">
        <v>23</v>
      </c>
      <c r="C188" s="263"/>
      <c r="D188" s="244"/>
      <c r="E188" s="244"/>
      <c r="F188" s="260"/>
      <c r="G188" s="381"/>
      <c r="H188" s="36">
        <f t="shared" si="14"/>
        <v>0</v>
      </c>
      <c r="I188" s="61"/>
      <c r="J188" s="61"/>
      <c r="K188" s="62"/>
      <c r="L188" s="224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5"/>
      <c r="AP188" s="225"/>
      <c r="AQ188" s="225"/>
      <c r="AR188" s="225"/>
      <c r="AS188" s="40">
        <f t="shared" si="10"/>
        <v>0</v>
      </c>
      <c r="AT188" s="291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92"/>
      <c r="BU188" s="40">
        <f t="shared" si="11"/>
        <v>0</v>
      </c>
      <c r="BV188" s="311"/>
      <c r="BW188" s="312"/>
      <c r="BX188" s="312"/>
      <c r="BY188" s="313"/>
      <c r="BZ188" s="41">
        <f t="shared" si="12"/>
        <v>0</v>
      </c>
      <c r="CA188" s="311"/>
      <c r="CB188" s="312"/>
      <c r="CC188" s="312"/>
      <c r="CD188" s="313"/>
      <c r="CE188" s="41">
        <f t="shared" si="13"/>
        <v>0</v>
      </c>
    </row>
    <row r="189" spans="1:83" s="33" customFormat="1" ht="13.5" customHeight="1">
      <c r="A189" s="34">
        <v>5</v>
      </c>
      <c r="B189" s="279">
        <v>24</v>
      </c>
      <c r="C189" s="263"/>
      <c r="D189" s="244"/>
      <c r="E189" s="244"/>
      <c r="F189" s="260"/>
      <c r="G189" s="381"/>
      <c r="H189" s="36">
        <f>COUNT(L189:AR189,AT189:BT189,BV189:BX189)</f>
        <v>0</v>
      </c>
      <c r="I189" s="61"/>
      <c r="J189" s="61"/>
      <c r="K189" s="62"/>
      <c r="L189" s="224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5"/>
      <c r="AP189" s="225"/>
      <c r="AQ189" s="225"/>
      <c r="AR189" s="225"/>
      <c r="AS189" s="40">
        <f t="shared" si="10"/>
        <v>0</v>
      </c>
      <c r="AT189" s="291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92"/>
      <c r="BU189" s="40">
        <f t="shared" si="11"/>
        <v>0</v>
      </c>
      <c r="BV189" s="311"/>
      <c r="BW189" s="312"/>
      <c r="BX189" s="312"/>
      <c r="BY189" s="313"/>
      <c r="BZ189" s="41">
        <f t="shared" si="12"/>
        <v>0</v>
      </c>
      <c r="CA189" s="311"/>
      <c r="CB189" s="312"/>
      <c r="CC189" s="312"/>
      <c r="CD189" s="313"/>
      <c r="CE189" s="41">
        <f t="shared" si="13"/>
        <v>0</v>
      </c>
    </row>
    <row r="190" spans="1:83" s="33" customFormat="1" ht="13.5" customHeight="1">
      <c r="A190" s="34">
        <v>5</v>
      </c>
      <c r="B190" s="279">
        <v>25</v>
      </c>
      <c r="C190" s="264"/>
      <c r="D190" s="242"/>
      <c r="E190" s="242"/>
      <c r="F190" s="243"/>
      <c r="G190" s="381"/>
      <c r="H190" s="36">
        <f t="shared" si="14"/>
        <v>0</v>
      </c>
      <c r="I190" s="61"/>
      <c r="J190" s="61"/>
      <c r="K190" s="62"/>
      <c r="L190" s="170"/>
      <c r="M190" s="169"/>
      <c r="N190" s="169"/>
      <c r="O190" s="169"/>
      <c r="P190" s="169"/>
      <c r="Q190" s="169"/>
      <c r="R190" s="169"/>
      <c r="S190" s="169"/>
      <c r="T190" s="169"/>
      <c r="U190" s="39"/>
      <c r="V190" s="39"/>
      <c r="W190" s="3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71"/>
      <c r="AP190" s="171"/>
      <c r="AQ190" s="171"/>
      <c r="AR190" s="171"/>
      <c r="AS190" s="40">
        <f t="shared" si="10"/>
        <v>0</v>
      </c>
      <c r="AT190" s="291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92"/>
      <c r="BU190" s="40">
        <f t="shared" si="11"/>
        <v>0</v>
      </c>
      <c r="BV190" s="311"/>
      <c r="BW190" s="312"/>
      <c r="BX190" s="312"/>
      <c r="BY190" s="313"/>
      <c r="BZ190" s="41">
        <f t="shared" si="12"/>
        <v>0</v>
      </c>
      <c r="CA190" s="199"/>
      <c r="CB190" s="200"/>
      <c r="CC190" s="200"/>
      <c r="CD190" s="201"/>
      <c r="CE190" s="41">
        <f t="shared" si="13"/>
        <v>0</v>
      </c>
    </row>
    <row r="191" spans="1:83" s="33" customFormat="1" ht="13.5" customHeight="1">
      <c r="A191" s="34">
        <v>5</v>
      </c>
      <c r="B191" s="279">
        <v>26</v>
      </c>
      <c r="C191" s="274"/>
      <c r="D191" s="165"/>
      <c r="E191" s="165"/>
      <c r="F191" s="166"/>
      <c r="G191" s="381"/>
      <c r="H191" s="36">
        <f t="shared" si="14"/>
        <v>0</v>
      </c>
      <c r="I191" s="61"/>
      <c r="J191" s="61"/>
      <c r="K191" s="62"/>
      <c r="L191" s="170"/>
      <c r="M191" s="169"/>
      <c r="N191" s="169"/>
      <c r="O191" s="169"/>
      <c r="P191" s="169"/>
      <c r="Q191" s="169"/>
      <c r="R191" s="169"/>
      <c r="S191" s="169"/>
      <c r="T191" s="169"/>
      <c r="U191" s="39"/>
      <c r="V191" s="39"/>
      <c r="W191" s="3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71"/>
      <c r="AP191" s="171"/>
      <c r="AQ191" s="171"/>
      <c r="AR191" s="171"/>
      <c r="AS191" s="40">
        <f t="shared" si="10"/>
        <v>0</v>
      </c>
      <c r="AT191" s="173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4"/>
      <c r="BU191" s="40">
        <f t="shared" si="11"/>
        <v>0</v>
      </c>
      <c r="BV191" s="199"/>
      <c r="BW191" s="200"/>
      <c r="BX191" s="200"/>
      <c r="BY191" s="201"/>
      <c r="BZ191" s="41">
        <f t="shared" si="12"/>
        <v>0</v>
      </c>
      <c r="CA191" s="199"/>
      <c r="CB191" s="200"/>
      <c r="CC191" s="200"/>
      <c r="CD191" s="201"/>
      <c r="CE191" s="41">
        <f t="shared" si="13"/>
        <v>0</v>
      </c>
    </row>
    <row r="192" spans="1:83" s="33" customFormat="1" ht="13.5" customHeight="1">
      <c r="A192" s="34">
        <v>5</v>
      </c>
      <c r="B192" s="279">
        <v>27</v>
      </c>
      <c r="C192" s="274"/>
      <c r="D192" s="165"/>
      <c r="E192" s="165"/>
      <c r="F192" s="166"/>
      <c r="G192" s="381"/>
      <c r="H192" s="36">
        <f t="shared" si="14"/>
        <v>0</v>
      </c>
      <c r="I192" s="61"/>
      <c r="J192" s="61"/>
      <c r="K192" s="6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4"/>
      <c r="AP192" s="44"/>
      <c r="AQ192" s="44"/>
      <c r="AR192" s="44"/>
      <c r="AS192" s="40">
        <f t="shared" si="10"/>
        <v>0</v>
      </c>
      <c r="AT192" s="47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9"/>
      <c r="BU192" s="40">
        <f t="shared" si="11"/>
        <v>0</v>
      </c>
      <c r="BV192" s="202"/>
      <c r="BW192" s="203"/>
      <c r="BX192" s="203"/>
      <c r="BY192" s="204"/>
      <c r="BZ192" s="41">
        <f t="shared" si="12"/>
        <v>0</v>
      </c>
      <c r="CA192" s="202"/>
      <c r="CB192" s="203"/>
      <c r="CC192" s="203"/>
      <c r="CD192" s="204"/>
      <c r="CE192" s="41">
        <f t="shared" si="13"/>
        <v>0</v>
      </c>
    </row>
    <row r="193" spans="1:83" s="33" customFormat="1" ht="13.5" customHeight="1">
      <c r="A193" s="34">
        <v>5</v>
      </c>
      <c r="B193" s="279">
        <v>28</v>
      </c>
      <c r="C193" s="275"/>
      <c r="D193" s="167"/>
      <c r="E193" s="167"/>
      <c r="F193" s="166"/>
      <c r="G193" s="381"/>
      <c r="H193" s="36">
        <f t="shared" si="14"/>
        <v>0</v>
      </c>
      <c r="I193" s="61"/>
      <c r="J193" s="61"/>
      <c r="K193" s="6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4"/>
      <c r="AP193" s="44"/>
      <c r="AQ193" s="44"/>
      <c r="AR193" s="44"/>
      <c r="AS193" s="40">
        <f t="shared" si="10"/>
        <v>0</v>
      </c>
      <c r="AT193" s="47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9"/>
      <c r="BU193" s="40">
        <f t="shared" si="11"/>
        <v>0</v>
      </c>
      <c r="BV193" s="202"/>
      <c r="BW193" s="203"/>
      <c r="BX193" s="203"/>
      <c r="BY193" s="204"/>
      <c r="BZ193" s="41">
        <f t="shared" si="12"/>
        <v>0</v>
      </c>
      <c r="CA193" s="202"/>
      <c r="CB193" s="203"/>
      <c r="CC193" s="203"/>
      <c r="CD193" s="204"/>
      <c r="CE193" s="41">
        <f t="shared" si="13"/>
        <v>0</v>
      </c>
    </row>
    <row r="194" spans="1:83" s="33" customFormat="1" ht="13.5" customHeight="1">
      <c r="A194" s="34">
        <v>5</v>
      </c>
      <c r="B194" s="279">
        <v>29</v>
      </c>
      <c r="C194" s="276"/>
      <c r="D194" s="164"/>
      <c r="E194" s="164"/>
      <c r="F194" s="166"/>
      <c r="G194" s="381"/>
      <c r="H194" s="36">
        <f t="shared" si="14"/>
        <v>0</v>
      </c>
      <c r="I194" s="61"/>
      <c r="J194" s="61"/>
      <c r="K194" s="62"/>
      <c r="L194" s="64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5"/>
      <c r="AP194" s="65"/>
      <c r="AQ194" s="65"/>
      <c r="AR194" s="65"/>
      <c r="AS194" s="40">
        <f t="shared" si="10"/>
        <v>0</v>
      </c>
      <c r="AT194" s="66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8"/>
      <c r="BU194" s="40">
        <f t="shared" si="11"/>
        <v>0</v>
      </c>
      <c r="BV194" s="202"/>
      <c r="BW194" s="203"/>
      <c r="BX194" s="203"/>
      <c r="BY194" s="204"/>
      <c r="BZ194" s="41">
        <f t="shared" si="12"/>
        <v>0</v>
      </c>
      <c r="CA194" s="202"/>
      <c r="CB194" s="203"/>
      <c r="CC194" s="203"/>
      <c r="CD194" s="204"/>
      <c r="CE194" s="41">
        <f t="shared" si="13"/>
        <v>0</v>
      </c>
    </row>
    <row r="195" spans="1:83" s="33" customFormat="1" ht="13.5" customHeight="1">
      <c r="A195" s="34">
        <v>5</v>
      </c>
      <c r="B195" s="279">
        <v>30</v>
      </c>
      <c r="C195" s="275"/>
      <c r="D195" s="168"/>
      <c r="E195" s="168"/>
      <c r="F195" s="166"/>
      <c r="G195" s="381"/>
      <c r="H195" s="36">
        <f t="shared" si="14"/>
        <v>0</v>
      </c>
      <c r="I195" s="61"/>
      <c r="J195" s="61"/>
      <c r="K195" s="62"/>
      <c r="L195" s="64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5"/>
      <c r="AP195" s="65"/>
      <c r="AQ195" s="65"/>
      <c r="AR195" s="65"/>
      <c r="AS195" s="40">
        <f t="shared" si="10"/>
        <v>0</v>
      </c>
      <c r="AT195" s="66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8"/>
      <c r="BU195" s="40">
        <f t="shared" si="11"/>
        <v>0</v>
      </c>
      <c r="BV195" s="202"/>
      <c r="BW195" s="203"/>
      <c r="BX195" s="203"/>
      <c r="BY195" s="204"/>
      <c r="BZ195" s="41">
        <f t="shared" si="12"/>
        <v>0</v>
      </c>
      <c r="CA195" s="202"/>
      <c r="CB195" s="203"/>
      <c r="CC195" s="203"/>
      <c r="CD195" s="204"/>
      <c r="CE195" s="41">
        <f t="shared" si="13"/>
        <v>0</v>
      </c>
    </row>
    <row r="196" spans="1:83" s="33" customFormat="1" ht="13.5" customHeight="1">
      <c r="A196" s="34">
        <v>5</v>
      </c>
      <c r="B196" s="279">
        <v>31</v>
      </c>
      <c r="C196" s="277"/>
      <c r="D196" s="70"/>
      <c r="E196" s="70"/>
      <c r="F196" s="71"/>
      <c r="G196" s="381"/>
      <c r="H196" s="36">
        <f t="shared" si="14"/>
        <v>0</v>
      </c>
      <c r="I196" s="61"/>
      <c r="J196" s="61"/>
      <c r="K196" s="62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40">
        <f t="shared" si="10"/>
        <v>0</v>
      </c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40">
        <f t="shared" si="11"/>
        <v>0</v>
      </c>
      <c r="BV196" s="64"/>
      <c r="BW196" s="64"/>
      <c r="BX196" s="64"/>
      <c r="BY196" s="64"/>
      <c r="BZ196" s="41">
        <f t="shared" si="12"/>
        <v>0</v>
      </c>
      <c r="CA196" s="64"/>
      <c r="CB196" s="64"/>
      <c r="CC196" s="64"/>
      <c r="CD196" s="64"/>
      <c r="CE196" s="41">
        <f t="shared" si="13"/>
        <v>0</v>
      </c>
    </row>
    <row r="197" spans="1:83" s="33" customFormat="1" ht="13.5" customHeight="1">
      <c r="A197" s="34">
        <v>5</v>
      </c>
      <c r="B197" s="279">
        <v>32</v>
      </c>
      <c r="C197" s="277"/>
      <c r="D197" s="70"/>
      <c r="E197" s="70"/>
      <c r="F197" s="71"/>
      <c r="G197" s="381"/>
      <c r="H197" s="36">
        <f t="shared" si="14"/>
        <v>0</v>
      </c>
      <c r="I197" s="61"/>
      <c r="J197" s="61"/>
      <c r="K197" s="62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40">
        <f t="shared" si="10"/>
        <v>0</v>
      </c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40">
        <f t="shared" si="11"/>
        <v>0</v>
      </c>
      <c r="BV197" s="64"/>
      <c r="BW197" s="64"/>
      <c r="BX197" s="64"/>
      <c r="BY197" s="64"/>
      <c r="BZ197" s="41">
        <f t="shared" si="12"/>
        <v>0</v>
      </c>
      <c r="CA197" s="64"/>
      <c r="CB197" s="64"/>
      <c r="CC197" s="64"/>
      <c r="CD197" s="64"/>
      <c r="CE197" s="41">
        <f t="shared" si="13"/>
        <v>0</v>
      </c>
    </row>
    <row r="198" spans="1:83" s="33" customFormat="1" ht="13.5" customHeight="1">
      <c r="A198" s="34">
        <v>5</v>
      </c>
      <c r="B198" s="35">
        <v>33</v>
      </c>
      <c r="C198" s="70"/>
      <c r="D198" s="70"/>
      <c r="E198" s="70"/>
      <c r="F198" s="71"/>
      <c r="G198" s="381"/>
      <c r="H198" s="36">
        <f t="shared" si="14"/>
        <v>0</v>
      </c>
      <c r="I198" s="61"/>
      <c r="J198" s="61"/>
      <c r="K198" s="62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40">
        <f aca="true" t="shared" si="15" ref="AS198:AS205">COUNT(L198:AR198)</f>
        <v>0</v>
      </c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40">
        <f aca="true" t="shared" si="16" ref="BU198:BU205">COUNT(AT198:BT198)</f>
        <v>0</v>
      </c>
      <c r="BV198" s="64"/>
      <c r="BW198" s="64"/>
      <c r="BX198" s="64"/>
      <c r="BY198" s="64"/>
      <c r="BZ198" s="41">
        <f t="shared" si="12"/>
        <v>0</v>
      </c>
      <c r="CA198" s="64"/>
      <c r="CB198" s="64"/>
      <c r="CC198" s="64"/>
      <c r="CD198" s="64"/>
      <c r="CE198" s="41">
        <f t="shared" si="13"/>
        <v>0</v>
      </c>
    </row>
    <row r="199" spans="1:83" s="33" customFormat="1" ht="13.5" customHeight="1">
      <c r="A199" s="34">
        <v>5</v>
      </c>
      <c r="B199" s="35">
        <v>34</v>
      </c>
      <c r="C199" s="70"/>
      <c r="D199" s="70"/>
      <c r="E199" s="70"/>
      <c r="F199" s="71"/>
      <c r="G199" s="381"/>
      <c r="H199" s="36">
        <f t="shared" si="14"/>
        <v>0</v>
      </c>
      <c r="I199" s="61"/>
      <c r="J199" s="61"/>
      <c r="K199" s="62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40">
        <f t="shared" si="15"/>
        <v>0</v>
      </c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40">
        <f t="shared" si="16"/>
        <v>0</v>
      </c>
      <c r="BV199" s="64"/>
      <c r="BW199" s="64"/>
      <c r="BX199" s="64"/>
      <c r="BY199" s="64"/>
      <c r="BZ199" s="41">
        <f aca="true" t="shared" si="17" ref="BZ199:BZ205">COUNT(BV199:BY199)</f>
        <v>0</v>
      </c>
      <c r="CA199" s="64"/>
      <c r="CB199" s="64"/>
      <c r="CC199" s="64"/>
      <c r="CD199" s="64"/>
      <c r="CE199" s="41">
        <f aca="true" t="shared" si="18" ref="CE199:CE205">COUNT(CA199:CD199)</f>
        <v>0</v>
      </c>
    </row>
    <row r="200" spans="1:83" s="33" customFormat="1" ht="13.5" customHeight="1">
      <c r="A200" s="34">
        <v>5</v>
      </c>
      <c r="B200" s="35">
        <v>35</v>
      </c>
      <c r="C200" s="70"/>
      <c r="D200" s="70"/>
      <c r="E200" s="70"/>
      <c r="F200" s="71"/>
      <c r="G200" s="381"/>
      <c r="H200" s="36">
        <f aca="true" t="shared" si="19" ref="H200:H205">COUNT(L200:AR200,AT200:BT200,BV200:BX200)</f>
        <v>0</v>
      </c>
      <c r="I200" s="61"/>
      <c r="J200" s="61"/>
      <c r="K200" s="62"/>
      <c r="L200" s="64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5"/>
      <c r="AP200" s="65"/>
      <c r="AQ200" s="65"/>
      <c r="AR200" s="65"/>
      <c r="AS200" s="40">
        <f t="shared" si="15"/>
        <v>0</v>
      </c>
      <c r="AT200" s="66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8"/>
      <c r="BU200" s="40">
        <f t="shared" si="16"/>
        <v>0</v>
      </c>
      <c r="BV200" s="202"/>
      <c r="BW200" s="203"/>
      <c r="BX200" s="203"/>
      <c r="BY200" s="204"/>
      <c r="BZ200" s="41">
        <f t="shared" si="17"/>
        <v>0</v>
      </c>
      <c r="CA200" s="202"/>
      <c r="CB200" s="203"/>
      <c r="CC200" s="203"/>
      <c r="CD200" s="204"/>
      <c r="CE200" s="41">
        <f t="shared" si="18"/>
        <v>0</v>
      </c>
    </row>
    <row r="201" spans="1:83" s="33" customFormat="1" ht="13.5" customHeight="1">
      <c r="A201" s="34">
        <v>5</v>
      </c>
      <c r="B201" s="35">
        <v>36</v>
      </c>
      <c r="C201" s="70"/>
      <c r="D201" s="70"/>
      <c r="E201" s="70"/>
      <c r="F201" s="71"/>
      <c r="G201" s="381"/>
      <c r="H201" s="36">
        <f t="shared" si="19"/>
        <v>0</v>
      </c>
      <c r="I201" s="61"/>
      <c r="J201" s="61"/>
      <c r="K201" s="62"/>
      <c r="L201" s="64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5"/>
      <c r="AP201" s="65"/>
      <c r="AQ201" s="65"/>
      <c r="AR201" s="65"/>
      <c r="AS201" s="40">
        <f t="shared" si="15"/>
        <v>0</v>
      </c>
      <c r="AT201" s="66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8"/>
      <c r="BU201" s="40">
        <f t="shared" si="16"/>
        <v>0</v>
      </c>
      <c r="BV201" s="202"/>
      <c r="BW201" s="203"/>
      <c r="BX201" s="203"/>
      <c r="BY201" s="204"/>
      <c r="BZ201" s="41">
        <f t="shared" si="17"/>
        <v>0</v>
      </c>
      <c r="CA201" s="202"/>
      <c r="CB201" s="203"/>
      <c r="CC201" s="203"/>
      <c r="CD201" s="204"/>
      <c r="CE201" s="41">
        <f t="shared" si="18"/>
        <v>0</v>
      </c>
    </row>
    <row r="202" spans="1:83" s="33" customFormat="1" ht="13.5" customHeight="1">
      <c r="A202" s="34">
        <v>5</v>
      </c>
      <c r="B202" s="35">
        <v>37</v>
      </c>
      <c r="C202" s="69"/>
      <c r="D202" s="70"/>
      <c r="E202" s="70"/>
      <c r="F202" s="71"/>
      <c r="G202" s="381"/>
      <c r="H202" s="36">
        <f t="shared" si="19"/>
        <v>0</v>
      </c>
      <c r="I202" s="61"/>
      <c r="J202" s="61"/>
      <c r="K202" s="62"/>
      <c r="L202" s="64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5"/>
      <c r="AP202" s="65"/>
      <c r="AQ202" s="65"/>
      <c r="AR202" s="65"/>
      <c r="AS202" s="40">
        <f t="shared" si="15"/>
        <v>0</v>
      </c>
      <c r="AT202" s="72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4"/>
      <c r="BU202" s="40">
        <f t="shared" si="16"/>
        <v>0</v>
      </c>
      <c r="BV202" s="202"/>
      <c r="BW202" s="203"/>
      <c r="BX202" s="203"/>
      <c r="BY202" s="204"/>
      <c r="BZ202" s="41">
        <f t="shared" si="17"/>
        <v>0</v>
      </c>
      <c r="CA202" s="202"/>
      <c r="CB202" s="203"/>
      <c r="CC202" s="203"/>
      <c r="CD202" s="204"/>
      <c r="CE202" s="41">
        <f t="shared" si="18"/>
        <v>0</v>
      </c>
    </row>
    <row r="203" spans="1:83" s="33" customFormat="1" ht="13.5" customHeight="1">
      <c r="A203" s="34">
        <v>5</v>
      </c>
      <c r="B203" s="35">
        <v>38</v>
      </c>
      <c r="C203" s="69"/>
      <c r="D203" s="70"/>
      <c r="E203" s="70"/>
      <c r="F203" s="71"/>
      <c r="G203" s="381"/>
      <c r="H203" s="36">
        <f t="shared" si="19"/>
        <v>0</v>
      </c>
      <c r="I203" s="61"/>
      <c r="J203" s="61"/>
      <c r="K203" s="62"/>
      <c r="L203" s="64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5"/>
      <c r="AP203" s="65"/>
      <c r="AQ203" s="65"/>
      <c r="AR203" s="65"/>
      <c r="AS203" s="40">
        <f t="shared" si="15"/>
        <v>0</v>
      </c>
      <c r="AT203" s="72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4"/>
      <c r="BU203" s="40">
        <f t="shared" si="16"/>
        <v>0</v>
      </c>
      <c r="BV203" s="202"/>
      <c r="BW203" s="203"/>
      <c r="BX203" s="203"/>
      <c r="BY203" s="204"/>
      <c r="BZ203" s="41">
        <f t="shared" si="17"/>
        <v>0</v>
      </c>
      <c r="CA203" s="202"/>
      <c r="CB203" s="203"/>
      <c r="CC203" s="203"/>
      <c r="CD203" s="204"/>
      <c r="CE203" s="41">
        <f t="shared" si="18"/>
        <v>0</v>
      </c>
    </row>
    <row r="204" spans="1:83" s="33" customFormat="1" ht="13.5" customHeight="1">
      <c r="A204" s="34">
        <v>5</v>
      </c>
      <c r="B204" s="35">
        <v>39</v>
      </c>
      <c r="C204" s="69"/>
      <c r="D204" s="70"/>
      <c r="E204" s="70"/>
      <c r="F204" s="71"/>
      <c r="G204" s="381"/>
      <c r="H204" s="36">
        <f t="shared" si="19"/>
        <v>0</v>
      </c>
      <c r="I204" s="61"/>
      <c r="J204" s="61"/>
      <c r="K204" s="62"/>
      <c r="L204" s="64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5"/>
      <c r="AP204" s="65"/>
      <c r="AQ204" s="65"/>
      <c r="AR204" s="65"/>
      <c r="AS204" s="40">
        <f t="shared" si="15"/>
        <v>0</v>
      </c>
      <c r="AT204" s="72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4"/>
      <c r="BU204" s="40">
        <f t="shared" si="16"/>
        <v>0</v>
      </c>
      <c r="BV204" s="202"/>
      <c r="BW204" s="203"/>
      <c r="BX204" s="203"/>
      <c r="BY204" s="204"/>
      <c r="BZ204" s="41">
        <f t="shared" si="17"/>
        <v>0</v>
      </c>
      <c r="CA204" s="202"/>
      <c r="CB204" s="203"/>
      <c r="CC204" s="203"/>
      <c r="CD204" s="204"/>
      <c r="CE204" s="41">
        <f t="shared" si="18"/>
        <v>0</v>
      </c>
    </row>
    <row r="205" spans="1:83" s="33" customFormat="1" ht="13.5" customHeight="1">
      <c r="A205" s="75">
        <v>5</v>
      </c>
      <c r="B205" s="76">
        <v>40</v>
      </c>
      <c r="C205" s="77"/>
      <c r="D205" s="78"/>
      <c r="E205" s="78"/>
      <c r="F205" s="79"/>
      <c r="G205" s="381"/>
      <c r="H205" s="80">
        <f t="shared" si="19"/>
        <v>0</v>
      </c>
      <c r="I205" s="81"/>
      <c r="J205" s="81"/>
      <c r="K205" s="82"/>
      <c r="L205" s="83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5"/>
      <c r="AP205" s="85"/>
      <c r="AQ205" s="85"/>
      <c r="AR205" s="85"/>
      <c r="AS205" s="86">
        <f t="shared" si="15"/>
        <v>0</v>
      </c>
      <c r="AT205" s="87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9"/>
      <c r="BU205" s="86">
        <f t="shared" si="16"/>
        <v>0</v>
      </c>
      <c r="BV205" s="205"/>
      <c r="BW205" s="206"/>
      <c r="BX205" s="206"/>
      <c r="BY205" s="207"/>
      <c r="BZ205" s="90">
        <f t="shared" si="17"/>
        <v>0</v>
      </c>
      <c r="CA205" s="205"/>
      <c r="CB205" s="206"/>
      <c r="CC205" s="206"/>
      <c r="CD205" s="207"/>
      <c r="CE205" s="90">
        <f t="shared" si="18"/>
        <v>0</v>
      </c>
    </row>
    <row r="206" spans="1:83" s="91" customFormat="1" ht="15" customHeight="1">
      <c r="A206" s="382"/>
      <c r="B206" s="382"/>
      <c r="C206" s="382"/>
      <c r="D206" s="382"/>
      <c r="E206" s="382"/>
      <c r="F206" s="92" t="s">
        <v>0</v>
      </c>
      <c r="G206" s="93">
        <f>H206+I206+J206+K206</f>
        <v>0</v>
      </c>
      <c r="H206" s="93">
        <f>COUNTIF(H6:H205,"&gt;0")-J206</f>
        <v>0</v>
      </c>
      <c r="I206" s="93">
        <f>COUNT(I6:I205)</f>
        <v>0</v>
      </c>
      <c r="J206" s="93">
        <f>COUNT(J6:J205)</f>
        <v>0</v>
      </c>
      <c r="K206" s="93">
        <f>COUNT(K6:K205)</f>
        <v>0</v>
      </c>
      <c r="L206" s="175">
        <f>_xlfn.COUNTIFS($J$6:$J$205,"",L6:L205,"&gt;=0")</f>
        <v>0</v>
      </c>
      <c r="M206" s="175">
        <f>_xlfn.COUNTIFS($J$6:$J$205,"",M6:M205,"&gt;=0")</f>
        <v>0</v>
      </c>
      <c r="N206" s="175">
        <f>_xlfn.COUNTIFS($J$6:$J$205,"",N6:N205,"&gt;=0")</f>
        <v>0</v>
      </c>
      <c r="O206" s="175">
        <f>_xlfn.COUNTIFS($J$6:$J$205,"",O6:O205,"&gt;=0")</f>
        <v>0</v>
      </c>
      <c r="P206" s="175">
        <f>_xlfn.COUNTIFS($J$6:$J$205,"",P6:P205,"&gt;=0")</f>
        <v>0</v>
      </c>
      <c r="Q206" s="175">
        <f>_xlfn.COUNTIFS($J$6:$J$205,"",Q6:Q205,"&gt;=0")</f>
        <v>0</v>
      </c>
      <c r="R206" s="175">
        <f>_xlfn.COUNTIFS($J$6:$J$205,"",R6:R205,"&gt;=0")</f>
        <v>0</v>
      </c>
      <c r="S206" s="175">
        <f>_xlfn.COUNTIFS($J$6:$J$205,"",S6:S205,"&gt;=0")</f>
        <v>0</v>
      </c>
      <c r="T206" s="175">
        <f>_xlfn.COUNTIFS($J$6:$J$205,"",T6:T205,"&gt;=0")</f>
        <v>0</v>
      </c>
      <c r="U206" s="175">
        <f>_xlfn.COUNTIFS($J$6:$J$205,"",U6:U205,"&gt;=0")</f>
        <v>0</v>
      </c>
      <c r="V206" s="175">
        <f>_xlfn.COUNTIFS($J$6:$J$205,"",V6:V205,"&gt;=0")</f>
        <v>0</v>
      </c>
      <c r="W206" s="175">
        <f>_xlfn.COUNTIFS($J$6:$J$205,"",W6:W205,"&gt;=0")</f>
        <v>0</v>
      </c>
      <c r="X206" s="175">
        <f>_xlfn.COUNTIFS($J$6:$J$205,"",X6:X205,"&gt;=0")</f>
        <v>0</v>
      </c>
      <c r="Y206" s="175">
        <f>_xlfn.COUNTIFS($J$6:$J$205,"",Y6:Y205,"&gt;=0")</f>
        <v>0</v>
      </c>
      <c r="Z206" s="175">
        <f>_xlfn.COUNTIFS($J$6:$J$205,"",Z6:Z205,"&gt;=0")</f>
        <v>0</v>
      </c>
      <c r="AA206" s="175">
        <f>_xlfn.COUNTIFS($J$6:$J$205,"",AA6:AA205,"&gt;=0")</f>
        <v>0</v>
      </c>
      <c r="AB206" s="175">
        <f>_xlfn.COUNTIFS($J$6:$J$205,"",AB6:AB205,"&gt;=0")</f>
        <v>0</v>
      </c>
      <c r="AC206" s="175">
        <f>_xlfn.COUNTIFS($J$6:$J$205,"",AC6:AC205,"&gt;=0")</f>
        <v>0</v>
      </c>
      <c r="AD206" s="175">
        <f>_xlfn.COUNTIFS($J$6:$J$205,"",AD6:AD205,"&gt;=0")</f>
        <v>0</v>
      </c>
      <c r="AE206" s="175">
        <f>_xlfn.COUNTIFS($J$6:$J$205,"",AE6:AE205,"&gt;=0")</f>
        <v>0</v>
      </c>
      <c r="AF206" s="175">
        <f>_xlfn.COUNTIFS($J$6:$J$205,"",AF6:AF205,"&gt;=0")</f>
        <v>0</v>
      </c>
      <c r="AG206" s="175">
        <f>_xlfn.COUNTIFS($J$6:$J$205,"",AG6:AG205,"&gt;=0")</f>
        <v>0</v>
      </c>
      <c r="AH206" s="175">
        <f>_xlfn.COUNTIFS($J$6:$J$205,"",AH6:AH205,"&gt;=0")</f>
        <v>0</v>
      </c>
      <c r="AI206" s="175">
        <f>_xlfn.COUNTIFS($J$6:$J$205,"",AI6:AI205,"&gt;=0")</f>
        <v>0</v>
      </c>
      <c r="AJ206" s="175">
        <f>_xlfn.COUNTIFS($J$6:$J$205,"",AJ6:AJ205,"&gt;=0")</f>
        <v>0</v>
      </c>
      <c r="AK206" s="175">
        <f>_xlfn.COUNTIFS($J$6:$J$205,"",AK6:AK205,"&gt;=0")</f>
        <v>0</v>
      </c>
      <c r="AL206" s="175">
        <f>_xlfn.COUNTIFS($J$6:$J$205,"",AL6:AL205,"&gt;=0")</f>
        <v>0</v>
      </c>
      <c r="AM206" s="175">
        <f>_xlfn.COUNTIFS($J$6:$J$205,"",AM6:AM205,"&gt;=0")</f>
        <v>0</v>
      </c>
      <c r="AN206" s="175">
        <f>_xlfn.COUNTIFS($J$6:$J$205,"",AN6:AN205,"&gt;=0")</f>
        <v>0</v>
      </c>
      <c r="AO206" s="175">
        <f>_xlfn.COUNTIFS($J$6:$J$205,"",AO6:AO205,"&gt;=0")</f>
        <v>0</v>
      </c>
      <c r="AP206" s="175">
        <f>_xlfn.COUNTIFS($J$6:$J$205,"",AP6:AP205,"&gt;=0")</f>
        <v>0</v>
      </c>
      <c r="AQ206" s="175">
        <f>_xlfn.COUNTIFS($J$6:$J$205,"",AQ6:AQ205,"&gt;=0")</f>
        <v>0</v>
      </c>
      <c r="AR206" s="175">
        <f>_xlfn.COUNTIFS($J$6:$J$205,"",AR6:AR205,"&gt;=0")</f>
        <v>0</v>
      </c>
      <c r="AS206" s="383" t="e">
        <f>SUM(#REF!)</f>
        <v>#REF!</v>
      </c>
      <c r="AT206" s="175">
        <f>_xlfn.COUNTIFS($J$6:$J$205,"",AT6:AT205,"&gt;=0")</f>
        <v>0</v>
      </c>
      <c r="AU206" s="175">
        <f>_xlfn.COUNTIFS($J$6:$J$205,"",AU6:AU205,"&gt;=0")</f>
        <v>0</v>
      </c>
      <c r="AV206" s="175">
        <f>_xlfn.COUNTIFS($J$6:$J$205,"",AV6:AV205,"&gt;=0")</f>
        <v>0</v>
      </c>
      <c r="AW206" s="175">
        <f>_xlfn.COUNTIFS($J$6:$J$205,"",AW6:AW205,"&gt;=0")</f>
        <v>0</v>
      </c>
      <c r="AX206" s="175">
        <f>_xlfn.COUNTIFS($J$6:$J$205,"",AX6:AX205,"&gt;=0")</f>
        <v>0</v>
      </c>
      <c r="AY206" s="175">
        <f>_xlfn.COUNTIFS($J$6:$J$205,"",AY6:AY205,"&gt;=0")</f>
        <v>0</v>
      </c>
      <c r="AZ206" s="175">
        <f>_xlfn.COUNTIFS($J$6:$J$205,"",AZ6:AZ205,"&gt;=0")</f>
        <v>0</v>
      </c>
      <c r="BA206" s="175">
        <f>_xlfn.COUNTIFS($J$6:$J$205,"",BA6:BA205,"&gt;=0")</f>
        <v>0</v>
      </c>
      <c r="BB206" s="175">
        <f>_xlfn.COUNTIFS($J$6:$J$205,"",BB6:BB205,"&gt;=0")</f>
        <v>0</v>
      </c>
      <c r="BC206" s="175">
        <f>_xlfn.COUNTIFS($J$6:$J$205,"",BC6:BC205,"&gt;=0")</f>
        <v>0</v>
      </c>
      <c r="BD206" s="175">
        <f>_xlfn.COUNTIFS($J$6:$J$205,"",BD6:BD205,"&gt;=0")</f>
        <v>0</v>
      </c>
      <c r="BE206" s="175">
        <f>_xlfn.COUNTIFS($J$6:$J$205,"",BE6:BE205,"&gt;=0")</f>
        <v>0</v>
      </c>
      <c r="BF206" s="175">
        <f>_xlfn.COUNTIFS($J$6:$J$205,"",BF6:BF205,"&gt;=0")</f>
        <v>0</v>
      </c>
      <c r="BG206" s="175">
        <f>_xlfn.COUNTIFS($J$6:$J$205,"",BG6:BG205,"&gt;=0")</f>
        <v>0</v>
      </c>
      <c r="BH206" s="175">
        <f>_xlfn.COUNTIFS($J$6:$J$205,"",BH6:BH205,"&gt;=0")</f>
        <v>0</v>
      </c>
      <c r="BI206" s="175">
        <f>_xlfn.COUNTIFS($J$6:$J$205,"",BI6:BI205,"&gt;=0")</f>
        <v>0</v>
      </c>
      <c r="BJ206" s="175">
        <f>_xlfn.COUNTIFS($J$6:$J$205,"",BJ6:BJ205,"&gt;=0")</f>
        <v>0</v>
      </c>
      <c r="BK206" s="175">
        <f>_xlfn.COUNTIFS($J$6:$J$205,"",BK6:BK205,"&gt;=0")</f>
        <v>0</v>
      </c>
      <c r="BL206" s="175">
        <f>_xlfn.COUNTIFS($J$6:$J$205,"",BL6:BL205,"&gt;=0")</f>
        <v>0</v>
      </c>
      <c r="BM206" s="175">
        <f>_xlfn.COUNTIFS($J$6:$J$205,"",BM6:BM205,"&gt;=0")</f>
        <v>0</v>
      </c>
      <c r="BN206" s="175">
        <f>_xlfn.COUNTIFS($J$6:$J$205,"",BN6:BN205,"&gt;=0")</f>
        <v>0</v>
      </c>
      <c r="BO206" s="175">
        <f>_xlfn.COUNTIFS($J$6:$J$205,"",BO6:BO205,"&gt;=0")</f>
        <v>0</v>
      </c>
      <c r="BP206" s="175">
        <f>_xlfn.COUNTIFS($J$6:$J$205,"",BP6:BP205,"&gt;=0")</f>
        <v>0</v>
      </c>
      <c r="BQ206" s="175">
        <f>_xlfn.COUNTIFS($J$6:$J$205,"",BQ6:BQ205,"&gt;=0")</f>
        <v>0</v>
      </c>
      <c r="BR206" s="175">
        <f>_xlfn.COUNTIFS($J$6:$J$205,"",BR6:BR205,"&gt;=0")</f>
        <v>0</v>
      </c>
      <c r="BS206" s="175">
        <f>_xlfn.COUNTIFS($J$6:$J$205,"",BS6:BS205,"&gt;=0")</f>
        <v>0</v>
      </c>
      <c r="BT206" s="175">
        <f>_xlfn.COUNTIFS($J$6:$J$205,"",BT6:BT205,"&gt;=0")</f>
        <v>0</v>
      </c>
      <c r="BU206" s="379" t="e">
        <f>SUM(#REF!)</f>
        <v>#REF!</v>
      </c>
      <c r="BV206" s="175">
        <f>_xlfn.COUNTIFS($J$6:$J$205,"",BV6:BV205,"&gt;=0")</f>
        <v>0</v>
      </c>
      <c r="BW206" s="175">
        <f>_xlfn.COUNTIFS($J$6:$J$205,"",BW6:BW205,"&gt;=0")</f>
        <v>0</v>
      </c>
      <c r="BX206" s="175">
        <f>_xlfn.COUNTIFS($J$6:$J$205,"",BX6:BX205,"&gt;=0")</f>
        <v>0</v>
      </c>
      <c r="BY206" s="175">
        <f>_xlfn.COUNTIFS($J$6:$J$205,"",BY6:BY205,"&gt;=0")</f>
        <v>0</v>
      </c>
      <c r="BZ206" s="368" t="e">
        <f>SUM(#REF!)</f>
        <v>#REF!</v>
      </c>
      <c r="CA206" s="175">
        <f>_xlfn.COUNTIFS($J$6:$J$205,"",CA6:CA205,"&gt;=0")</f>
        <v>0</v>
      </c>
      <c r="CB206" s="175">
        <f>_xlfn.COUNTIFS($J$6:$J$205,"",CB6:CB205,"&gt;=0")</f>
        <v>0</v>
      </c>
      <c r="CC206" s="175">
        <f>_xlfn.COUNTIFS($J$6:$J$205,"",CC6:CC205,"&gt;=0")</f>
        <v>0</v>
      </c>
      <c r="CD206" s="175">
        <f>_xlfn.COUNTIFS($J$6:$J$205,"",CD6:CD205,"&gt;=0")</f>
        <v>0</v>
      </c>
      <c r="CE206" s="368" t="e">
        <f>SUM(#REF!)</f>
        <v>#REF!</v>
      </c>
    </row>
    <row r="207" spans="1:83" s="91" customFormat="1" ht="12.75" customHeight="1">
      <c r="A207" s="382"/>
      <c r="B207" s="382"/>
      <c r="C207" s="382"/>
      <c r="D207" s="382"/>
      <c r="E207" s="382"/>
      <c r="F207" s="94" t="s">
        <v>80</v>
      </c>
      <c r="G207" s="95"/>
      <c r="H207" s="96"/>
      <c r="I207" s="96"/>
      <c r="J207" s="96"/>
      <c r="K207" s="96"/>
      <c r="L207" s="176" t="e">
        <f>L206/$H206</f>
        <v>#DIV/0!</v>
      </c>
      <c r="M207" s="176" t="e">
        <f aca="true" t="shared" si="20" ref="M207:AR207">M206/$H206</f>
        <v>#DIV/0!</v>
      </c>
      <c r="N207" s="176" t="e">
        <f t="shared" si="20"/>
        <v>#DIV/0!</v>
      </c>
      <c r="O207" s="176" t="e">
        <f t="shared" si="20"/>
        <v>#DIV/0!</v>
      </c>
      <c r="P207" s="176" t="e">
        <f t="shared" si="20"/>
        <v>#DIV/0!</v>
      </c>
      <c r="Q207" s="176" t="e">
        <f t="shared" si="20"/>
        <v>#DIV/0!</v>
      </c>
      <c r="R207" s="176" t="e">
        <f t="shared" si="20"/>
        <v>#DIV/0!</v>
      </c>
      <c r="S207" s="176" t="e">
        <f>S206/$H206</f>
        <v>#DIV/0!</v>
      </c>
      <c r="T207" s="176" t="e">
        <f t="shared" si="20"/>
        <v>#DIV/0!</v>
      </c>
      <c r="U207" s="176" t="e">
        <f>U206/$H206</f>
        <v>#DIV/0!</v>
      </c>
      <c r="V207" s="176" t="e">
        <f>V206/$H206</f>
        <v>#DIV/0!</v>
      </c>
      <c r="W207" s="176" t="e">
        <f>W206/$H206</f>
        <v>#DIV/0!</v>
      </c>
      <c r="X207" s="176" t="e">
        <f t="shared" si="20"/>
        <v>#DIV/0!</v>
      </c>
      <c r="Y207" s="176" t="e">
        <f t="shared" si="20"/>
        <v>#DIV/0!</v>
      </c>
      <c r="Z207" s="176" t="e">
        <f t="shared" si="20"/>
        <v>#DIV/0!</v>
      </c>
      <c r="AA207" s="176" t="e">
        <f t="shared" si="20"/>
        <v>#DIV/0!</v>
      </c>
      <c r="AB207" s="176" t="e">
        <f t="shared" si="20"/>
        <v>#DIV/0!</v>
      </c>
      <c r="AC207" s="176" t="e">
        <f t="shared" si="20"/>
        <v>#DIV/0!</v>
      </c>
      <c r="AD207" s="176" t="e">
        <f t="shared" si="20"/>
        <v>#DIV/0!</v>
      </c>
      <c r="AE207" s="176" t="e">
        <f t="shared" si="20"/>
        <v>#DIV/0!</v>
      </c>
      <c r="AF207" s="176" t="e">
        <f t="shared" si="20"/>
        <v>#DIV/0!</v>
      </c>
      <c r="AG207" s="176" t="e">
        <f t="shared" si="20"/>
        <v>#DIV/0!</v>
      </c>
      <c r="AH207" s="176" t="e">
        <f t="shared" si="20"/>
        <v>#DIV/0!</v>
      </c>
      <c r="AI207" s="176" t="e">
        <f>AI206/$H206</f>
        <v>#DIV/0!</v>
      </c>
      <c r="AJ207" s="176" t="e">
        <f>AJ206/$H206</f>
        <v>#DIV/0!</v>
      </c>
      <c r="AK207" s="176" t="e">
        <f t="shared" si="20"/>
        <v>#DIV/0!</v>
      </c>
      <c r="AL207" s="176" t="e">
        <f t="shared" si="20"/>
        <v>#DIV/0!</v>
      </c>
      <c r="AM207" s="176" t="e">
        <f t="shared" si="20"/>
        <v>#DIV/0!</v>
      </c>
      <c r="AN207" s="176" t="e">
        <f t="shared" si="20"/>
        <v>#DIV/0!</v>
      </c>
      <c r="AO207" s="176" t="e">
        <f t="shared" si="20"/>
        <v>#DIV/0!</v>
      </c>
      <c r="AP207" s="176" t="e">
        <f t="shared" si="20"/>
        <v>#DIV/0!</v>
      </c>
      <c r="AQ207" s="176" t="e">
        <f t="shared" si="20"/>
        <v>#DIV/0!</v>
      </c>
      <c r="AR207" s="176" t="e">
        <f t="shared" si="20"/>
        <v>#DIV/0!</v>
      </c>
      <c r="AS207" s="383"/>
      <c r="AT207" s="181" t="e">
        <f aca="true" t="shared" si="21" ref="AT207:BT207">AT206/$H206</f>
        <v>#DIV/0!</v>
      </c>
      <c r="AU207" s="176" t="e">
        <f t="shared" si="21"/>
        <v>#DIV/0!</v>
      </c>
      <c r="AV207" s="176" t="e">
        <f t="shared" si="21"/>
        <v>#DIV/0!</v>
      </c>
      <c r="AW207" s="176" t="e">
        <f t="shared" si="21"/>
        <v>#DIV/0!</v>
      </c>
      <c r="AX207" s="176" t="e">
        <f t="shared" si="21"/>
        <v>#DIV/0!</v>
      </c>
      <c r="AY207" s="176" t="e">
        <f t="shared" si="21"/>
        <v>#DIV/0!</v>
      </c>
      <c r="AZ207" s="176" t="e">
        <f t="shared" si="21"/>
        <v>#DIV/0!</v>
      </c>
      <c r="BA207" s="176" t="e">
        <f t="shared" si="21"/>
        <v>#DIV/0!</v>
      </c>
      <c r="BB207" s="176" t="e">
        <f t="shared" si="21"/>
        <v>#DIV/0!</v>
      </c>
      <c r="BC207" s="176" t="e">
        <f>BC206/$H206</f>
        <v>#DIV/0!</v>
      </c>
      <c r="BD207" s="176" t="e">
        <f t="shared" si="21"/>
        <v>#DIV/0!</v>
      </c>
      <c r="BE207" s="176" t="e">
        <f t="shared" si="21"/>
        <v>#DIV/0!</v>
      </c>
      <c r="BF207" s="176" t="e">
        <f t="shared" si="21"/>
        <v>#DIV/0!</v>
      </c>
      <c r="BG207" s="176" t="e">
        <f t="shared" si="21"/>
        <v>#DIV/0!</v>
      </c>
      <c r="BH207" s="176" t="e">
        <f t="shared" si="21"/>
        <v>#DIV/0!</v>
      </c>
      <c r="BI207" s="176" t="e">
        <f t="shared" si="21"/>
        <v>#DIV/0!</v>
      </c>
      <c r="BJ207" s="176" t="e">
        <f>BJ206/$H206</f>
        <v>#DIV/0!</v>
      </c>
      <c r="BK207" s="176" t="e">
        <f>BK206/$H206</f>
        <v>#DIV/0!</v>
      </c>
      <c r="BL207" s="176" t="e">
        <f>BL206/$H206</f>
        <v>#DIV/0!</v>
      </c>
      <c r="BM207" s="176" t="e">
        <f>BM206/$H206</f>
        <v>#DIV/0!</v>
      </c>
      <c r="BN207" s="176" t="e">
        <f t="shared" si="21"/>
        <v>#DIV/0!</v>
      </c>
      <c r="BO207" s="176" t="e">
        <f t="shared" si="21"/>
        <v>#DIV/0!</v>
      </c>
      <c r="BP207" s="176" t="e">
        <f t="shared" si="21"/>
        <v>#DIV/0!</v>
      </c>
      <c r="BQ207" s="176" t="e">
        <f t="shared" si="21"/>
        <v>#DIV/0!</v>
      </c>
      <c r="BR207" s="176" t="e">
        <f t="shared" si="21"/>
        <v>#DIV/0!</v>
      </c>
      <c r="BS207" s="176" t="e">
        <f t="shared" si="21"/>
        <v>#DIV/0!</v>
      </c>
      <c r="BT207" s="182" t="e">
        <f t="shared" si="21"/>
        <v>#DIV/0!</v>
      </c>
      <c r="BU207" s="379"/>
      <c r="BV207" s="181" t="e">
        <f>BV206/$H206</f>
        <v>#DIV/0!</v>
      </c>
      <c r="BW207" s="176" t="e">
        <f>BW206/$H206</f>
        <v>#DIV/0!</v>
      </c>
      <c r="BX207" s="176" t="e">
        <f>BX206/$H206</f>
        <v>#DIV/0!</v>
      </c>
      <c r="BY207" s="182" t="e">
        <f>BY206/$H206</f>
        <v>#DIV/0!</v>
      </c>
      <c r="BZ207" s="368"/>
      <c r="CA207" s="181" t="e">
        <f>CA206/$H206</f>
        <v>#DIV/0!</v>
      </c>
      <c r="CB207" s="176" t="e">
        <f>CB206/$H206</f>
        <v>#DIV/0!</v>
      </c>
      <c r="CC207" s="176" t="e">
        <f>CC206/$H206</f>
        <v>#DIV/0!</v>
      </c>
      <c r="CD207" s="182" t="e">
        <f>CD206/$H206</f>
        <v>#DIV/0!</v>
      </c>
      <c r="CE207" s="368"/>
    </row>
    <row r="208" spans="1:83" s="91" customFormat="1" ht="12.75" customHeight="1">
      <c r="A208" s="382"/>
      <c r="B208" s="382"/>
      <c r="C208" s="382"/>
      <c r="D208" s="382"/>
      <c r="E208" s="382"/>
      <c r="F208" s="97" t="s">
        <v>81</v>
      </c>
      <c r="G208" s="98"/>
      <c r="H208" s="99"/>
      <c r="I208" s="99"/>
      <c r="J208" s="99"/>
      <c r="K208" s="99"/>
      <c r="L208" s="177">
        <f>_xlfn.COUNTIFS($J$6:$J$205,"",L6:L205,"0")</f>
        <v>0</v>
      </c>
      <c r="M208" s="177">
        <f>_xlfn.COUNTIFS($J$6:$J$205,"",M6:M205,"0")</f>
        <v>0</v>
      </c>
      <c r="N208" s="177">
        <f>_xlfn.COUNTIFS($J$6:$J$205,"",N6:N205,"0")</f>
        <v>0</v>
      </c>
      <c r="O208" s="177">
        <f>_xlfn.COUNTIFS($J$6:$J$205,"",O6:O205,"0")</f>
        <v>0</v>
      </c>
      <c r="P208" s="177">
        <f>_xlfn.COUNTIFS($J$6:$J$205,"",P6:P205,"0")</f>
        <v>0</v>
      </c>
      <c r="Q208" s="177">
        <f>_xlfn.COUNTIFS($J$6:$J$205,"",Q6:Q205,"0")</f>
        <v>0</v>
      </c>
      <c r="R208" s="177">
        <f>_xlfn.COUNTIFS($J$6:$J$205,"",R6:R205,"0")</f>
        <v>0</v>
      </c>
      <c r="S208" s="177">
        <f>_xlfn.COUNTIFS($J$6:$J$205,"",S6:S205,"0")</f>
        <v>0</v>
      </c>
      <c r="T208" s="177">
        <f>_xlfn.COUNTIFS($J$6:$J$205,"",T6:T205,"0")</f>
        <v>0</v>
      </c>
      <c r="U208" s="177">
        <f>_xlfn.COUNTIFS($J$6:$J$205,"",U6:U205,"0")</f>
        <v>0</v>
      </c>
      <c r="V208" s="177">
        <f>_xlfn.COUNTIFS($J$6:$J$205,"",V6:V205,"0")</f>
        <v>0</v>
      </c>
      <c r="W208" s="177">
        <f>_xlfn.COUNTIFS($J$6:$J$205,"",W6:W205,"0")</f>
        <v>0</v>
      </c>
      <c r="X208" s="177">
        <f>_xlfn.COUNTIFS($J$6:$J$205,"",X6:X205,"0")</f>
        <v>0</v>
      </c>
      <c r="Y208" s="177">
        <f>_xlfn.COUNTIFS($J$6:$J$205,"",Y6:Y205,"0")</f>
        <v>0</v>
      </c>
      <c r="Z208" s="177">
        <f>_xlfn.COUNTIFS($J$6:$J$205,"",Z6:Z205,"0")</f>
        <v>0</v>
      </c>
      <c r="AA208" s="177">
        <f>_xlfn.COUNTIFS($J$6:$J$205,"",AA6:AA205,"0")</f>
        <v>0</v>
      </c>
      <c r="AB208" s="177">
        <f>_xlfn.COUNTIFS($J$6:$J$205,"",AB6:AB205,"0")</f>
        <v>0</v>
      </c>
      <c r="AC208" s="177">
        <f>_xlfn.COUNTIFS($J$6:$J$205,"",AC6:AC205,"0")</f>
        <v>0</v>
      </c>
      <c r="AD208" s="177">
        <f>_xlfn.COUNTIFS($J$6:$J$205,"",AD6:AD205,"0")</f>
        <v>0</v>
      </c>
      <c r="AE208" s="177">
        <f>_xlfn.COUNTIFS($J$6:$J$205,"",AE6:AE205,"0")</f>
        <v>0</v>
      </c>
      <c r="AF208" s="177">
        <f>_xlfn.COUNTIFS($J$6:$J$205,"",AF6:AF205,"0")</f>
        <v>0</v>
      </c>
      <c r="AG208" s="177">
        <f>_xlfn.COUNTIFS($J$6:$J$205,"",AG6:AG205,"0")</f>
        <v>0</v>
      </c>
      <c r="AH208" s="177">
        <f>_xlfn.COUNTIFS($J$6:$J$205,"",AH6:AH205,"0")</f>
        <v>0</v>
      </c>
      <c r="AI208" s="177">
        <f>_xlfn.COUNTIFS($J$6:$J$205,"",AI6:AI205,"0")</f>
        <v>0</v>
      </c>
      <c r="AJ208" s="177">
        <f>_xlfn.COUNTIFS($J$6:$J$205,"",AJ6:AJ205,"0")</f>
        <v>0</v>
      </c>
      <c r="AK208" s="177">
        <f>_xlfn.COUNTIFS($J$6:$J$205,"",AK6:AK205,"0")</f>
        <v>0</v>
      </c>
      <c r="AL208" s="177">
        <f>_xlfn.COUNTIFS($J$6:$J$205,"",AL6:AL205,"0")</f>
        <v>0</v>
      </c>
      <c r="AM208" s="177">
        <f>_xlfn.COUNTIFS($J$6:$J$205,"",AM6:AM205,"0")</f>
        <v>0</v>
      </c>
      <c r="AN208" s="177">
        <f>_xlfn.COUNTIFS($J$6:$J$205,"",AN6:AN205,"0")</f>
        <v>0</v>
      </c>
      <c r="AO208" s="177">
        <f>_xlfn.COUNTIFS($J$6:$J$205,"",AO6:AO205,"0")</f>
        <v>0</v>
      </c>
      <c r="AP208" s="177">
        <f>_xlfn.COUNTIFS($J$6:$J$205,"",AP6:AP205,"0")</f>
        <v>0</v>
      </c>
      <c r="AQ208" s="177">
        <f>_xlfn.COUNTIFS($J$6:$J$205,"",AQ6:AQ205,"0")</f>
        <v>0</v>
      </c>
      <c r="AR208" s="177">
        <f>_xlfn.COUNTIFS($J$6:$J$205,"",AR6:AR205,"0")</f>
        <v>0</v>
      </c>
      <c r="AS208" s="383"/>
      <c r="AT208" s="177">
        <f>_xlfn.COUNTIFS($J$6:$J$205,"",AT6:AT205,"0")</f>
        <v>0</v>
      </c>
      <c r="AU208" s="177">
        <f>_xlfn.COUNTIFS($J$6:$J$205,"",AU6:AU205,"0")</f>
        <v>0</v>
      </c>
      <c r="AV208" s="177">
        <f>_xlfn.COUNTIFS($J$6:$J$205,"",AV6:AV205,"0")</f>
        <v>0</v>
      </c>
      <c r="AW208" s="177">
        <f>_xlfn.COUNTIFS($J$6:$J$205,"",AW6:AW205,"0")</f>
        <v>0</v>
      </c>
      <c r="AX208" s="177">
        <f>_xlfn.COUNTIFS($J$6:$J$205,"",AX6:AX205,"0")</f>
        <v>0</v>
      </c>
      <c r="AY208" s="177">
        <f>_xlfn.COUNTIFS($J$6:$J$205,"",AY6:AY205,"0")</f>
        <v>0</v>
      </c>
      <c r="AZ208" s="177">
        <f>_xlfn.COUNTIFS($J$6:$J$205,"",AZ6:AZ205,"0")</f>
        <v>0</v>
      </c>
      <c r="BA208" s="177">
        <f>_xlfn.COUNTIFS($J$6:$J$205,"",BA6:BA205,"0")</f>
        <v>0</v>
      </c>
      <c r="BB208" s="177">
        <f>_xlfn.COUNTIFS($J$6:$J$205,"",BB6:BB205,"0")</f>
        <v>0</v>
      </c>
      <c r="BC208" s="177">
        <f>_xlfn.COUNTIFS($J$6:$J$205,"",BC6:BC205,"0")</f>
        <v>0</v>
      </c>
      <c r="BD208" s="177">
        <f>_xlfn.COUNTIFS($J$6:$J$205,"",BD6:BD205,"0")</f>
        <v>0</v>
      </c>
      <c r="BE208" s="177">
        <f>_xlfn.COUNTIFS($J$6:$J$205,"",BE6:BE205,"0")</f>
        <v>0</v>
      </c>
      <c r="BF208" s="177">
        <f>_xlfn.COUNTIFS($J$6:$J$205,"",BF6:BF205,"0")</f>
        <v>0</v>
      </c>
      <c r="BG208" s="177">
        <f>_xlfn.COUNTIFS($J$6:$J$205,"",BG6:BG205,"0")</f>
        <v>0</v>
      </c>
      <c r="BH208" s="177">
        <f>_xlfn.COUNTIFS($J$6:$J$205,"",BH6:BH205,"0")</f>
        <v>0</v>
      </c>
      <c r="BI208" s="177">
        <f>_xlfn.COUNTIFS($J$6:$J$205,"",BI6:BI205,"0")</f>
        <v>0</v>
      </c>
      <c r="BJ208" s="177">
        <f>_xlfn.COUNTIFS($J$6:$J$205,"",BJ6:BJ205,"0")</f>
        <v>0</v>
      </c>
      <c r="BK208" s="177">
        <f>_xlfn.COUNTIFS($J$6:$J$205,"",BK6:BK205,"0")</f>
        <v>0</v>
      </c>
      <c r="BL208" s="177">
        <f>_xlfn.COUNTIFS($J$6:$J$205,"",BL6:BL205,"0")</f>
        <v>0</v>
      </c>
      <c r="BM208" s="177">
        <f>_xlfn.COUNTIFS($J$6:$J$205,"",BM6:BM205,"0")</f>
        <v>0</v>
      </c>
      <c r="BN208" s="177">
        <f>_xlfn.COUNTIFS($J$6:$J$205,"",BN6:BN205,"0")</f>
        <v>0</v>
      </c>
      <c r="BO208" s="177">
        <f>_xlfn.COUNTIFS($J$6:$J$205,"",BO6:BO205,"0")</f>
        <v>0</v>
      </c>
      <c r="BP208" s="177">
        <f>_xlfn.COUNTIFS($J$6:$J$205,"",BP6:BP205,"0")</f>
        <v>0</v>
      </c>
      <c r="BQ208" s="177">
        <f>_xlfn.COUNTIFS($J$6:$J$205,"",BQ6:BQ205,"0")</f>
        <v>0</v>
      </c>
      <c r="BR208" s="177">
        <f>_xlfn.COUNTIFS($J$6:$J$205,"",BR6:BR205,"0")</f>
        <v>0</v>
      </c>
      <c r="BS208" s="177">
        <f>_xlfn.COUNTIFS($J$6:$J$205,"",BS6:BS205,"0")</f>
        <v>0</v>
      </c>
      <c r="BT208" s="177">
        <f>_xlfn.COUNTIFS($J$6:$J$205,"",BT6:BT205,"0")</f>
        <v>0</v>
      </c>
      <c r="BU208" s="379"/>
      <c r="BV208" s="177">
        <f>_xlfn.COUNTIFS($J$6:$J$205,"",BV6:BV205,"0")</f>
        <v>0</v>
      </c>
      <c r="BW208" s="177">
        <f>_xlfn.COUNTIFS($J$6:$J$205,"",BW6:BW205,"0")</f>
        <v>0</v>
      </c>
      <c r="BX208" s="177">
        <f>_xlfn.COUNTIFS($J$6:$J$205,"",BX6:BX205,"0")</f>
        <v>0</v>
      </c>
      <c r="BY208" s="177">
        <f>_xlfn.COUNTIFS($J$6:$J$205,"",BY6:BY205,"0")</f>
        <v>0</v>
      </c>
      <c r="BZ208" s="368"/>
      <c r="CA208" s="177">
        <f>_xlfn.COUNTIFS($J$6:$J$205,"",CA6:CA205,"0")</f>
        <v>0</v>
      </c>
      <c r="CB208" s="177">
        <f>_xlfn.COUNTIFS($J$6:$J$205,"",CB6:CB205,"0")</f>
        <v>0</v>
      </c>
      <c r="CC208" s="177">
        <f>_xlfn.COUNTIFS($J$6:$J$205,"",CC6:CC205,"0")</f>
        <v>0</v>
      </c>
      <c r="CD208" s="177">
        <f>_xlfn.COUNTIFS($J$6:$J$205,"",CD6:CD205,"0")</f>
        <v>0</v>
      </c>
      <c r="CE208" s="368"/>
    </row>
    <row r="209" spans="1:83" s="91" customFormat="1" ht="12.75" customHeight="1">
      <c r="A209" s="382"/>
      <c r="B209" s="382"/>
      <c r="C209" s="382"/>
      <c r="D209" s="382"/>
      <c r="E209" s="382"/>
      <c r="F209" s="97" t="s">
        <v>82</v>
      </c>
      <c r="G209" s="98"/>
      <c r="H209" s="99"/>
      <c r="I209" s="99"/>
      <c r="J209" s="99"/>
      <c r="K209" s="99"/>
      <c r="L209" s="178" t="e">
        <f>L208/L206</f>
        <v>#DIV/0!</v>
      </c>
      <c r="M209" s="178" t="e">
        <f aca="true" t="shared" si="22" ref="M209:AR209">M208/M206</f>
        <v>#DIV/0!</v>
      </c>
      <c r="N209" s="178" t="e">
        <f t="shared" si="22"/>
        <v>#DIV/0!</v>
      </c>
      <c r="O209" s="178" t="e">
        <f t="shared" si="22"/>
        <v>#DIV/0!</v>
      </c>
      <c r="P209" s="178" t="e">
        <f t="shared" si="22"/>
        <v>#DIV/0!</v>
      </c>
      <c r="Q209" s="178" t="e">
        <f t="shared" si="22"/>
        <v>#DIV/0!</v>
      </c>
      <c r="R209" s="178" t="e">
        <f t="shared" si="22"/>
        <v>#DIV/0!</v>
      </c>
      <c r="S209" s="178" t="e">
        <f>S208/S206</f>
        <v>#DIV/0!</v>
      </c>
      <c r="T209" s="178" t="e">
        <f t="shared" si="22"/>
        <v>#DIV/0!</v>
      </c>
      <c r="U209" s="178" t="e">
        <f>U208/U206</f>
        <v>#DIV/0!</v>
      </c>
      <c r="V209" s="178" t="e">
        <f>V208/V206</f>
        <v>#DIV/0!</v>
      </c>
      <c r="W209" s="178" t="e">
        <f>W208/W206</f>
        <v>#DIV/0!</v>
      </c>
      <c r="X209" s="178" t="e">
        <f t="shared" si="22"/>
        <v>#DIV/0!</v>
      </c>
      <c r="Y209" s="178" t="e">
        <f t="shared" si="22"/>
        <v>#DIV/0!</v>
      </c>
      <c r="Z209" s="178" t="e">
        <f t="shared" si="22"/>
        <v>#DIV/0!</v>
      </c>
      <c r="AA209" s="178" t="e">
        <f t="shared" si="22"/>
        <v>#DIV/0!</v>
      </c>
      <c r="AB209" s="178" t="e">
        <f t="shared" si="22"/>
        <v>#DIV/0!</v>
      </c>
      <c r="AC209" s="178" t="e">
        <f t="shared" si="22"/>
        <v>#DIV/0!</v>
      </c>
      <c r="AD209" s="178" t="e">
        <f t="shared" si="22"/>
        <v>#DIV/0!</v>
      </c>
      <c r="AE209" s="178" t="e">
        <f t="shared" si="22"/>
        <v>#DIV/0!</v>
      </c>
      <c r="AF209" s="178" t="e">
        <f t="shared" si="22"/>
        <v>#DIV/0!</v>
      </c>
      <c r="AG209" s="178" t="e">
        <f t="shared" si="22"/>
        <v>#DIV/0!</v>
      </c>
      <c r="AH209" s="178" t="e">
        <f t="shared" si="22"/>
        <v>#DIV/0!</v>
      </c>
      <c r="AI209" s="178" t="e">
        <f>AI208/AI206</f>
        <v>#DIV/0!</v>
      </c>
      <c r="AJ209" s="178" t="e">
        <f>AJ208/AJ206</f>
        <v>#DIV/0!</v>
      </c>
      <c r="AK209" s="178" t="e">
        <f t="shared" si="22"/>
        <v>#DIV/0!</v>
      </c>
      <c r="AL209" s="178" t="e">
        <f t="shared" si="22"/>
        <v>#DIV/0!</v>
      </c>
      <c r="AM209" s="178" t="e">
        <f t="shared" si="22"/>
        <v>#DIV/0!</v>
      </c>
      <c r="AN209" s="178" t="e">
        <f t="shared" si="22"/>
        <v>#DIV/0!</v>
      </c>
      <c r="AO209" s="178" t="e">
        <f>AO208/AO206</f>
        <v>#DIV/0!</v>
      </c>
      <c r="AP209" s="178" t="e">
        <f>AP208/AP206</f>
        <v>#DIV/0!</v>
      </c>
      <c r="AQ209" s="178" t="e">
        <f>AQ208/AQ206</f>
        <v>#DIV/0!</v>
      </c>
      <c r="AR209" s="195" t="e">
        <f t="shared" si="22"/>
        <v>#DIV/0!</v>
      </c>
      <c r="AS209" s="383"/>
      <c r="AT209" s="197" t="e">
        <f aca="true" t="shared" si="23" ref="AT209:BT209">AT208/AT206</f>
        <v>#DIV/0!</v>
      </c>
      <c r="AU209" s="178" t="e">
        <f t="shared" si="23"/>
        <v>#DIV/0!</v>
      </c>
      <c r="AV209" s="178" t="e">
        <f t="shared" si="23"/>
        <v>#DIV/0!</v>
      </c>
      <c r="AW209" s="178" t="e">
        <f t="shared" si="23"/>
        <v>#DIV/0!</v>
      </c>
      <c r="AX209" s="178" t="e">
        <f t="shared" si="23"/>
        <v>#DIV/0!</v>
      </c>
      <c r="AY209" s="178" t="e">
        <f t="shared" si="23"/>
        <v>#DIV/0!</v>
      </c>
      <c r="AZ209" s="178" t="e">
        <f t="shared" si="23"/>
        <v>#DIV/0!</v>
      </c>
      <c r="BA209" s="178" t="e">
        <f t="shared" si="23"/>
        <v>#DIV/0!</v>
      </c>
      <c r="BB209" s="178" t="e">
        <f t="shared" si="23"/>
        <v>#DIV/0!</v>
      </c>
      <c r="BC209" s="178" t="e">
        <f>BC208/BC206</f>
        <v>#DIV/0!</v>
      </c>
      <c r="BD209" s="178" t="e">
        <f t="shared" si="23"/>
        <v>#DIV/0!</v>
      </c>
      <c r="BE209" s="178" t="e">
        <f t="shared" si="23"/>
        <v>#DIV/0!</v>
      </c>
      <c r="BF209" s="178" t="e">
        <f t="shared" si="23"/>
        <v>#DIV/0!</v>
      </c>
      <c r="BG209" s="178" t="e">
        <f t="shared" si="23"/>
        <v>#DIV/0!</v>
      </c>
      <c r="BH209" s="178" t="e">
        <f t="shared" si="23"/>
        <v>#DIV/0!</v>
      </c>
      <c r="BI209" s="178" t="e">
        <f t="shared" si="23"/>
        <v>#DIV/0!</v>
      </c>
      <c r="BJ209" s="178" t="e">
        <f>BJ208/BJ206</f>
        <v>#DIV/0!</v>
      </c>
      <c r="BK209" s="178" t="e">
        <f>BK208/BK206</f>
        <v>#DIV/0!</v>
      </c>
      <c r="BL209" s="178" t="e">
        <f>BL208/BL206</f>
        <v>#DIV/0!</v>
      </c>
      <c r="BM209" s="178" t="e">
        <f>BM208/BM206</f>
        <v>#DIV/0!</v>
      </c>
      <c r="BN209" s="178" t="e">
        <f t="shared" si="23"/>
        <v>#DIV/0!</v>
      </c>
      <c r="BO209" s="178" t="e">
        <f t="shared" si="23"/>
        <v>#DIV/0!</v>
      </c>
      <c r="BP209" s="178" t="e">
        <f t="shared" si="23"/>
        <v>#DIV/0!</v>
      </c>
      <c r="BQ209" s="178" t="e">
        <f t="shared" si="23"/>
        <v>#DIV/0!</v>
      </c>
      <c r="BR209" s="178" t="e">
        <f t="shared" si="23"/>
        <v>#DIV/0!</v>
      </c>
      <c r="BS209" s="178" t="e">
        <f t="shared" si="23"/>
        <v>#DIV/0!</v>
      </c>
      <c r="BT209" s="195" t="e">
        <f t="shared" si="23"/>
        <v>#DIV/0!</v>
      </c>
      <c r="BU209" s="379"/>
      <c r="BV209" s="183" t="e">
        <f>BV208/BV206</f>
        <v>#DIV/0!</v>
      </c>
      <c r="BW209" s="184" t="e">
        <f>BW208/BW206</f>
        <v>#DIV/0!</v>
      </c>
      <c r="BX209" s="184" t="e">
        <f>BX208/BX206</f>
        <v>#DIV/0!</v>
      </c>
      <c r="BY209" s="185" t="e">
        <f>BY208/BY206</f>
        <v>#DIV/0!</v>
      </c>
      <c r="BZ209" s="368"/>
      <c r="CA209" s="183" t="e">
        <f>CA208/CA206</f>
        <v>#DIV/0!</v>
      </c>
      <c r="CB209" s="184" t="e">
        <f>CB208/CB206</f>
        <v>#DIV/0!</v>
      </c>
      <c r="CC209" s="184" t="e">
        <f>CC208/CC206</f>
        <v>#DIV/0!</v>
      </c>
      <c r="CD209" s="185" t="e">
        <f>CD208/CD206</f>
        <v>#DIV/0!</v>
      </c>
      <c r="CE209" s="368"/>
    </row>
    <row r="210" spans="1:83" s="103" customFormat="1" ht="12.75" customHeight="1">
      <c r="A210" s="382"/>
      <c r="B210" s="382"/>
      <c r="C210" s="382"/>
      <c r="D210" s="382"/>
      <c r="E210" s="382"/>
      <c r="F210" s="100" t="s">
        <v>83</v>
      </c>
      <c r="G210" s="101"/>
      <c r="H210" s="102"/>
      <c r="I210" s="102"/>
      <c r="J210" s="102"/>
      <c r="K210" s="102"/>
      <c r="L210" s="179">
        <f>_xlfn.COUNTIFS($J$6:$J$205,"",L6:L205,"2")</f>
        <v>0</v>
      </c>
      <c r="M210" s="179">
        <f>_xlfn.COUNTIFS($J$6:$J$205,"",M6:M205,"2")</f>
        <v>0</v>
      </c>
      <c r="N210" s="179">
        <f>_xlfn.COUNTIFS($J$6:$J$205,"",N6:N205,"2")</f>
        <v>0</v>
      </c>
      <c r="O210" s="179">
        <f>_xlfn.COUNTIFS($J$6:$J$205,"",O6:O205,"2")</f>
        <v>0</v>
      </c>
      <c r="P210" s="179">
        <f>_xlfn.COUNTIFS($J$6:$J$205,"",P6:P205,"2")</f>
        <v>0</v>
      </c>
      <c r="Q210" s="179">
        <f>_xlfn.COUNTIFS($J$6:$J$205,"",Q6:Q205,"2")</f>
        <v>0</v>
      </c>
      <c r="R210" s="179">
        <f>_xlfn.COUNTIFS($J$6:$J$205,"",R6:R205,"2")</f>
        <v>0</v>
      </c>
      <c r="S210" s="179">
        <f>_xlfn.COUNTIFS($J$6:$J$205,"",S6:S205,"2")</f>
        <v>0</v>
      </c>
      <c r="T210" s="179">
        <f>_xlfn.COUNTIFS($J$6:$J$205,"",T6:T205,"2")</f>
        <v>0</v>
      </c>
      <c r="U210" s="179">
        <f>_xlfn.COUNTIFS($J$6:$J$205,"",U6:U205,"2")</f>
        <v>0</v>
      </c>
      <c r="V210" s="179">
        <f>_xlfn.COUNTIFS($J$6:$J$205,"",V6:V205,"2")</f>
        <v>0</v>
      </c>
      <c r="W210" s="179">
        <f>_xlfn.COUNTIFS($J$6:$J$205,"",W6:W205,"2")</f>
        <v>0</v>
      </c>
      <c r="X210" s="179">
        <f>_xlfn.COUNTIFS($J$6:$J$205,"",X6:X205,"2")</f>
        <v>0</v>
      </c>
      <c r="Y210" s="179">
        <f>_xlfn.COUNTIFS($J$6:$J$205,"",Y6:Y205,"2")</f>
        <v>0</v>
      </c>
      <c r="Z210" s="179">
        <f>_xlfn.COUNTIFS($J$6:$J$205,"",Z6:Z205,"2")</f>
        <v>0</v>
      </c>
      <c r="AA210" s="179">
        <f>_xlfn.COUNTIFS($J$6:$J$205,"",AA6:AA205,"2")</f>
        <v>0</v>
      </c>
      <c r="AB210" s="179">
        <f>_xlfn.COUNTIFS($J$6:$J$205,"",AB6:AB205,"2")</f>
        <v>0</v>
      </c>
      <c r="AC210" s="179">
        <f>_xlfn.COUNTIFS($J$6:$J$205,"",AC6:AC205,"2")</f>
        <v>0</v>
      </c>
      <c r="AD210" s="179">
        <f>_xlfn.COUNTIFS($J$6:$J$205,"",AD6:AD205,"2")</f>
        <v>0</v>
      </c>
      <c r="AE210" s="179">
        <f>_xlfn.COUNTIFS($J$6:$J$205,"",AE6:AE205,"2")</f>
        <v>0</v>
      </c>
      <c r="AF210" s="179">
        <f>_xlfn.COUNTIFS($J$6:$J$205,"",AF6:AF205,"2")</f>
        <v>0</v>
      </c>
      <c r="AG210" s="179">
        <f>_xlfn.COUNTIFS($J$6:$J$205,"",AG6:AG205,"2")</f>
        <v>0</v>
      </c>
      <c r="AH210" s="179">
        <f>_xlfn.COUNTIFS($J$6:$J$205,"",AH6:AH205,"2")</f>
        <v>0</v>
      </c>
      <c r="AI210" s="179">
        <f>_xlfn.COUNTIFS($J$6:$J$205,"",AI6:AI205,"2")</f>
        <v>0</v>
      </c>
      <c r="AJ210" s="179">
        <f>_xlfn.COUNTIFS($J$6:$J$205,"",AJ6:AJ205,"2")</f>
        <v>0</v>
      </c>
      <c r="AK210" s="179">
        <f>_xlfn.COUNTIFS($J$6:$J$205,"",AK6:AK205,"2")</f>
        <v>0</v>
      </c>
      <c r="AL210" s="179">
        <f>_xlfn.COUNTIFS($J$6:$J$205,"",AL6:AL205,"2")</f>
        <v>0</v>
      </c>
      <c r="AM210" s="179">
        <f>_xlfn.COUNTIFS($J$6:$J$205,"",AM6:AM205,"2")</f>
        <v>0</v>
      </c>
      <c r="AN210" s="179">
        <f>_xlfn.COUNTIFS($J$6:$J$205,"",AN6:AN205,"2")</f>
        <v>0</v>
      </c>
      <c r="AO210" s="179">
        <f>_xlfn.COUNTIFS($J$6:$J$205,"",AO6:AO205,"2")</f>
        <v>0</v>
      </c>
      <c r="AP210" s="179">
        <f>_xlfn.COUNTIFS($J$6:$J$205,"",AP6:AP205,"2")</f>
        <v>0</v>
      </c>
      <c r="AQ210" s="179">
        <f>_xlfn.COUNTIFS($J$6:$J$205,"",AQ6:AQ205,"2")</f>
        <v>0</v>
      </c>
      <c r="AR210" s="179">
        <f>_xlfn.COUNTIFS($J$6:$J$205,"",AR6:AR205,"2")</f>
        <v>0</v>
      </c>
      <c r="AS210" s="383"/>
      <c r="AT210" s="179">
        <f>_xlfn.COUNTIFS($J$6:$J$205,"",AT6:AT205,"2")</f>
        <v>0</v>
      </c>
      <c r="AU210" s="179">
        <f>_xlfn.COUNTIFS($J$6:$J$205,"",AU6:AU205,"2")</f>
        <v>0</v>
      </c>
      <c r="AV210" s="179">
        <f>_xlfn.COUNTIFS($J$6:$J$205,"",AV6:AV205,"2")</f>
        <v>0</v>
      </c>
      <c r="AW210" s="179">
        <f>_xlfn.COUNTIFS($J$6:$J$205,"",AW6:AW205,"2")</f>
        <v>0</v>
      </c>
      <c r="AX210" s="179">
        <f>_xlfn.COUNTIFS($J$6:$J$205,"",AX6:AX205,"2")</f>
        <v>0</v>
      </c>
      <c r="AY210" s="179">
        <f>_xlfn.COUNTIFS($J$6:$J$205,"",AY6:AY205,"2")</f>
        <v>0</v>
      </c>
      <c r="AZ210" s="179">
        <f>_xlfn.COUNTIFS($J$6:$J$205,"",AZ6:AZ205,"2")</f>
        <v>0</v>
      </c>
      <c r="BA210" s="179">
        <f>_xlfn.COUNTIFS($J$6:$J$205,"",BA6:BA205,"2")</f>
        <v>0</v>
      </c>
      <c r="BB210" s="179">
        <f>_xlfn.COUNTIFS($J$6:$J$205,"",BB6:BB205,"2")</f>
        <v>0</v>
      </c>
      <c r="BC210" s="179">
        <f>_xlfn.COUNTIFS($J$6:$J$205,"",BC6:BC205,"2")</f>
        <v>0</v>
      </c>
      <c r="BD210" s="179">
        <f>_xlfn.COUNTIFS($J$6:$J$205,"",BD6:BD205,"2")</f>
        <v>0</v>
      </c>
      <c r="BE210" s="179">
        <f>_xlfn.COUNTIFS($J$6:$J$205,"",BE6:BE205,"2")</f>
        <v>0</v>
      </c>
      <c r="BF210" s="179">
        <f>_xlfn.COUNTIFS($J$6:$J$205,"",BF6:BF205,"2")</f>
        <v>0</v>
      </c>
      <c r="BG210" s="179">
        <f>_xlfn.COUNTIFS($J$6:$J$205,"",BG6:BG205,"2")</f>
        <v>0</v>
      </c>
      <c r="BH210" s="179">
        <f>_xlfn.COUNTIFS($J$6:$J$205,"",BH6:BH205,"2")</f>
        <v>0</v>
      </c>
      <c r="BI210" s="179">
        <f>_xlfn.COUNTIFS($J$6:$J$205,"",BI6:BI205,"2")</f>
        <v>0</v>
      </c>
      <c r="BJ210" s="179">
        <f>_xlfn.COUNTIFS($J$6:$J$205,"",BJ6:BJ205,"2")</f>
        <v>0</v>
      </c>
      <c r="BK210" s="179">
        <f>_xlfn.COUNTIFS($J$6:$J$205,"",BK6:BK205,"2")</f>
        <v>0</v>
      </c>
      <c r="BL210" s="179">
        <f>_xlfn.COUNTIFS($J$6:$J$205,"",BL6:BL205,"2")</f>
        <v>0</v>
      </c>
      <c r="BM210" s="179">
        <f>_xlfn.COUNTIFS($J$6:$J$205,"",BM6:BM205,"2")</f>
        <v>0</v>
      </c>
      <c r="BN210" s="179">
        <f>_xlfn.COUNTIFS($J$6:$J$205,"",BN6:BN205,"2")</f>
        <v>0</v>
      </c>
      <c r="BO210" s="179">
        <f>_xlfn.COUNTIFS($J$6:$J$205,"",BO6:BO205,"2")</f>
        <v>0</v>
      </c>
      <c r="BP210" s="179">
        <f>_xlfn.COUNTIFS($J$6:$J$205,"",BP6:BP205,"2")</f>
        <v>0</v>
      </c>
      <c r="BQ210" s="179">
        <f>_xlfn.COUNTIFS($J$6:$J$205,"",BQ6:BQ205,"2")</f>
        <v>0</v>
      </c>
      <c r="BR210" s="179">
        <f>_xlfn.COUNTIFS($J$6:$J$205,"",BR6:BR205,"2")</f>
        <v>0</v>
      </c>
      <c r="BS210" s="179">
        <f>_xlfn.COUNTIFS($J$6:$J$205,"",BS6:BS205,"2")</f>
        <v>0</v>
      </c>
      <c r="BT210" s="179">
        <f>_xlfn.COUNTIFS($J$6:$J$205,"",BT6:BT205,"2")</f>
        <v>0</v>
      </c>
      <c r="BU210" s="379"/>
      <c r="BV210" s="179">
        <f>_xlfn.COUNTIFS($J$6:$J$205,"",BV6:BV205,"2")</f>
        <v>0</v>
      </c>
      <c r="BW210" s="179">
        <f>_xlfn.COUNTIFS($J$6:$J$205,"",BW6:BW205,"2")</f>
        <v>0</v>
      </c>
      <c r="BX210" s="179">
        <f>_xlfn.COUNTIFS($J$6:$J$205,"",BX6:BX205,"2")</f>
        <v>0</v>
      </c>
      <c r="BY210" s="179">
        <f>_xlfn.COUNTIFS($J$6:$J$205,"",BY6:BY205,"2")</f>
        <v>0</v>
      </c>
      <c r="BZ210" s="368"/>
      <c r="CA210" s="179">
        <f>_xlfn.COUNTIFS($J$6:$J$205,"",CA6:CA205,"2")</f>
        <v>0</v>
      </c>
      <c r="CB210" s="179">
        <f>_xlfn.COUNTIFS($J$6:$J$205,"",CB6:CB205,"2")</f>
        <v>0</v>
      </c>
      <c r="CC210" s="179">
        <f>_xlfn.COUNTIFS($J$6:$J$205,"",CC6:CC205,"2")</f>
        <v>0</v>
      </c>
      <c r="CD210" s="179">
        <f>_xlfn.COUNTIFS($J$6:$J$205,"",CD6:CD205,"2")</f>
        <v>0</v>
      </c>
      <c r="CE210" s="368"/>
    </row>
    <row r="211" spans="1:83" s="91" customFormat="1" ht="12.75" customHeight="1">
      <c r="A211" s="382"/>
      <c r="B211" s="382"/>
      <c r="C211" s="382"/>
      <c r="D211" s="382"/>
      <c r="E211" s="382"/>
      <c r="F211" s="104" t="s">
        <v>84</v>
      </c>
      <c r="G211" s="105"/>
      <c r="H211" s="106"/>
      <c r="I211" s="106"/>
      <c r="J211" s="106"/>
      <c r="K211" s="106"/>
      <c r="L211" s="180" t="e">
        <f>L210/L206</f>
        <v>#DIV/0!</v>
      </c>
      <c r="M211" s="180" t="e">
        <f aca="true" t="shared" si="24" ref="M211:AR211">M210/M206</f>
        <v>#DIV/0!</v>
      </c>
      <c r="N211" s="180" t="e">
        <f t="shared" si="24"/>
        <v>#DIV/0!</v>
      </c>
      <c r="O211" s="180" t="e">
        <f t="shared" si="24"/>
        <v>#DIV/0!</v>
      </c>
      <c r="P211" s="180" t="e">
        <f t="shared" si="24"/>
        <v>#DIV/0!</v>
      </c>
      <c r="Q211" s="180" t="e">
        <f t="shared" si="24"/>
        <v>#DIV/0!</v>
      </c>
      <c r="R211" s="180" t="e">
        <f t="shared" si="24"/>
        <v>#DIV/0!</v>
      </c>
      <c r="S211" s="180" t="e">
        <f>S210/S206</f>
        <v>#DIV/0!</v>
      </c>
      <c r="T211" s="180" t="e">
        <f t="shared" si="24"/>
        <v>#DIV/0!</v>
      </c>
      <c r="U211" s="180" t="e">
        <f>U210/U206</f>
        <v>#DIV/0!</v>
      </c>
      <c r="V211" s="180" t="e">
        <f>V210/V206</f>
        <v>#DIV/0!</v>
      </c>
      <c r="W211" s="180" t="e">
        <f>W210/W206</f>
        <v>#DIV/0!</v>
      </c>
      <c r="X211" s="180" t="e">
        <f t="shared" si="24"/>
        <v>#DIV/0!</v>
      </c>
      <c r="Y211" s="180" t="e">
        <f t="shared" si="24"/>
        <v>#DIV/0!</v>
      </c>
      <c r="Z211" s="180" t="e">
        <f t="shared" si="24"/>
        <v>#DIV/0!</v>
      </c>
      <c r="AA211" s="180" t="e">
        <f t="shared" si="24"/>
        <v>#DIV/0!</v>
      </c>
      <c r="AB211" s="180" t="e">
        <f t="shared" si="24"/>
        <v>#DIV/0!</v>
      </c>
      <c r="AC211" s="180" t="e">
        <f t="shared" si="24"/>
        <v>#DIV/0!</v>
      </c>
      <c r="AD211" s="180" t="e">
        <f t="shared" si="24"/>
        <v>#DIV/0!</v>
      </c>
      <c r="AE211" s="180" t="e">
        <f t="shared" si="24"/>
        <v>#DIV/0!</v>
      </c>
      <c r="AF211" s="180" t="e">
        <f t="shared" si="24"/>
        <v>#DIV/0!</v>
      </c>
      <c r="AG211" s="180" t="e">
        <f t="shared" si="24"/>
        <v>#DIV/0!</v>
      </c>
      <c r="AH211" s="180" t="e">
        <f t="shared" si="24"/>
        <v>#DIV/0!</v>
      </c>
      <c r="AI211" s="180" t="e">
        <f>AI210/AI206</f>
        <v>#DIV/0!</v>
      </c>
      <c r="AJ211" s="180" t="e">
        <f>AJ210/AJ206</f>
        <v>#DIV/0!</v>
      </c>
      <c r="AK211" s="180" t="e">
        <f t="shared" si="24"/>
        <v>#DIV/0!</v>
      </c>
      <c r="AL211" s="180" t="e">
        <f t="shared" si="24"/>
        <v>#DIV/0!</v>
      </c>
      <c r="AM211" s="180" t="e">
        <f t="shared" si="24"/>
        <v>#DIV/0!</v>
      </c>
      <c r="AN211" s="180" t="e">
        <f t="shared" si="24"/>
        <v>#DIV/0!</v>
      </c>
      <c r="AO211" s="180" t="e">
        <f>AO210/AO206</f>
        <v>#DIV/0!</v>
      </c>
      <c r="AP211" s="180" t="e">
        <f>AP210/AP206</f>
        <v>#DIV/0!</v>
      </c>
      <c r="AQ211" s="180" t="e">
        <f>AQ210/AQ206</f>
        <v>#DIV/0!</v>
      </c>
      <c r="AR211" s="196" t="e">
        <f t="shared" si="24"/>
        <v>#DIV/0!</v>
      </c>
      <c r="AS211" s="383"/>
      <c r="AT211" s="198" t="e">
        <f aca="true" t="shared" si="25" ref="AT211:BT211">AT210/AT206</f>
        <v>#DIV/0!</v>
      </c>
      <c r="AU211" s="180" t="e">
        <f t="shared" si="25"/>
        <v>#DIV/0!</v>
      </c>
      <c r="AV211" s="180" t="e">
        <f t="shared" si="25"/>
        <v>#DIV/0!</v>
      </c>
      <c r="AW211" s="180" t="e">
        <f t="shared" si="25"/>
        <v>#DIV/0!</v>
      </c>
      <c r="AX211" s="180" t="e">
        <f t="shared" si="25"/>
        <v>#DIV/0!</v>
      </c>
      <c r="AY211" s="180" t="e">
        <f t="shared" si="25"/>
        <v>#DIV/0!</v>
      </c>
      <c r="AZ211" s="180" t="e">
        <f t="shared" si="25"/>
        <v>#DIV/0!</v>
      </c>
      <c r="BA211" s="180" t="e">
        <f t="shared" si="25"/>
        <v>#DIV/0!</v>
      </c>
      <c r="BB211" s="180" t="e">
        <f t="shared" si="25"/>
        <v>#DIV/0!</v>
      </c>
      <c r="BC211" s="180" t="e">
        <f>BC210/BC206</f>
        <v>#DIV/0!</v>
      </c>
      <c r="BD211" s="180" t="e">
        <f t="shared" si="25"/>
        <v>#DIV/0!</v>
      </c>
      <c r="BE211" s="180" t="e">
        <f t="shared" si="25"/>
        <v>#DIV/0!</v>
      </c>
      <c r="BF211" s="180" t="e">
        <f t="shared" si="25"/>
        <v>#DIV/0!</v>
      </c>
      <c r="BG211" s="180" t="e">
        <f t="shared" si="25"/>
        <v>#DIV/0!</v>
      </c>
      <c r="BH211" s="180" t="e">
        <f t="shared" si="25"/>
        <v>#DIV/0!</v>
      </c>
      <c r="BI211" s="180" t="e">
        <f t="shared" si="25"/>
        <v>#DIV/0!</v>
      </c>
      <c r="BJ211" s="180" t="e">
        <f>BJ210/BJ206</f>
        <v>#DIV/0!</v>
      </c>
      <c r="BK211" s="180" t="e">
        <f>BK210/BK206</f>
        <v>#DIV/0!</v>
      </c>
      <c r="BL211" s="180" t="e">
        <f>BL210/BL206</f>
        <v>#DIV/0!</v>
      </c>
      <c r="BM211" s="180" t="e">
        <f>BM210/BM206</f>
        <v>#DIV/0!</v>
      </c>
      <c r="BN211" s="180" t="e">
        <f t="shared" si="25"/>
        <v>#DIV/0!</v>
      </c>
      <c r="BO211" s="180" t="e">
        <f t="shared" si="25"/>
        <v>#DIV/0!</v>
      </c>
      <c r="BP211" s="180" t="e">
        <f t="shared" si="25"/>
        <v>#DIV/0!</v>
      </c>
      <c r="BQ211" s="180" t="e">
        <f>BQ210/BQ206</f>
        <v>#DIV/0!</v>
      </c>
      <c r="BR211" s="180" t="e">
        <f t="shared" si="25"/>
        <v>#DIV/0!</v>
      </c>
      <c r="BS211" s="180" t="e">
        <f t="shared" si="25"/>
        <v>#DIV/0!</v>
      </c>
      <c r="BT211" s="196" t="e">
        <f t="shared" si="25"/>
        <v>#DIV/0!</v>
      </c>
      <c r="BU211" s="379"/>
      <c r="BV211" s="186" t="e">
        <f>BV210/BV206</f>
        <v>#DIV/0!</v>
      </c>
      <c r="BW211" s="187" t="e">
        <f>BW210/BW206</f>
        <v>#DIV/0!</v>
      </c>
      <c r="BX211" s="187" t="e">
        <f>BX210/BX206</f>
        <v>#DIV/0!</v>
      </c>
      <c r="BY211" s="188" t="e">
        <f>BY210/BY206</f>
        <v>#DIV/0!</v>
      </c>
      <c r="BZ211" s="368"/>
      <c r="CA211" s="186" t="e">
        <f>CA210/CA206</f>
        <v>#DIV/0!</v>
      </c>
      <c r="CB211" s="187" t="e">
        <f>CB210/CB206</f>
        <v>#DIV/0!</v>
      </c>
      <c r="CC211" s="187" t="e">
        <f>CC210/CC206</f>
        <v>#DIV/0!</v>
      </c>
      <c r="CD211" s="188" t="e">
        <f>CD210/CD206</f>
        <v>#DIV/0!</v>
      </c>
      <c r="CE211" s="368"/>
    </row>
    <row r="212" spans="1:83" s="91" customFormat="1" ht="12.75" customHeight="1">
      <c r="A212" s="382"/>
      <c r="B212" s="382"/>
      <c r="C212" s="382"/>
      <c r="D212" s="382"/>
      <c r="E212" s="382"/>
      <c r="F212" s="107" t="s">
        <v>85</v>
      </c>
      <c r="G212" s="108"/>
      <c r="H212" s="109"/>
      <c r="I212" s="109"/>
      <c r="J212" s="109"/>
      <c r="K212" s="109"/>
      <c r="L212" s="189">
        <v>0.85</v>
      </c>
      <c r="M212" s="189">
        <v>0.45</v>
      </c>
      <c r="N212" s="189">
        <v>0.85</v>
      </c>
      <c r="O212" s="189">
        <v>0.45</v>
      </c>
      <c r="P212" s="189">
        <v>0.25</v>
      </c>
      <c r="Q212" s="189">
        <v>0.25</v>
      </c>
      <c r="R212" s="189">
        <v>0.6</v>
      </c>
      <c r="S212" s="189">
        <v>0.35</v>
      </c>
      <c r="T212" s="189">
        <v>0.25</v>
      </c>
      <c r="U212" s="189">
        <v>0.85</v>
      </c>
      <c r="V212" s="189">
        <v>0.85</v>
      </c>
      <c r="W212" s="189">
        <v>0.6</v>
      </c>
      <c r="X212" s="189">
        <v>0.4</v>
      </c>
      <c r="Y212" s="189">
        <v>0.4</v>
      </c>
      <c r="Z212" s="189">
        <v>0.9</v>
      </c>
      <c r="AA212" s="189">
        <v>0.85</v>
      </c>
      <c r="AB212" s="189">
        <v>0.8</v>
      </c>
      <c r="AC212" s="189">
        <v>0.85</v>
      </c>
      <c r="AD212" s="189">
        <v>0.8</v>
      </c>
      <c r="AE212" s="189">
        <v>0.85</v>
      </c>
      <c r="AF212" s="189">
        <v>0.85</v>
      </c>
      <c r="AG212" s="189">
        <v>0.5</v>
      </c>
      <c r="AH212" s="189">
        <v>0.5</v>
      </c>
      <c r="AI212" s="189">
        <v>0.7</v>
      </c>
      <c r="AJ212" s="189">
        <v>0.7</v>
      </c>
      <c r="AK212" s="189">
        <v>0.8</v>
      </c>
      <c r="AL212" s="189">
        <v>0.8</v>
      </c>
      <c r="AM212" s="189">
        <v>0.5</v>
      </c>
      <c r="AN212" s="189">
        <v>0.5</v>
      </c>
      <c r="AO212" s="190">
        <v>0.9</v>
      </c>
      <c r="AP212" s="190">
        <v>0.75</v>
      </c>
      <c r="AQ212" s="190">
        <v>0.5</v>
      </c>
      <c r="AR212" s="190">
        <v>0.9</v>
      </c>
      <c r="AS212" s="383"/>
      <c r="AT212" s="191">
        <v>0.85</v>
      </c>
      <c r="AU212" s="189">
        <v>0.9</v>
      </c>
      <c r="AV212" s="189">
        <v>0.9</v>
      </c>
      <c r="AW212" s="189">
        <v>0.8</v>
      </c>
      <c r="AX212" s="189">
        <v>0.7</v>
      </c>
      <c r="AY212" s="189">
        <v>0.5</v>
      </c>
      <c r="AZ212" s="189">
        <v>0.8</v>
      </c>
      <c r="BA212" s="189">
        <v>0.5</v>
      </c>
      <c r="BB212" s="189">
        <v>0.7</v>
      </c>
      <c r="BC212" s="189">
        <v>0.75</v>
      </c>
      <c r="BD212" s="189">
        <v>0.6</v>
      </c>
      <c r="BE212" s="189">
        <v>0.6</v>
      </c>
      <c r="BF212" s="189">
        <v>0.85</v>
      </c>
      <c r="BG212" s="189">
        <v>0.8</v>
      </c>
      <c r="BH212" s="189">
        <v>0.8</v>
      </c>
      <c r="BI212" s="189">
        <v>0.8</v>
      </c>
      <c r="BJ212" s="189">
        <v>0.7</v>
      </c>
      <c r="BK212" s="189">
        <v>0.75</v>
      </c>
      <c r="BL212" s="189">
        <v>0.75</v>
      </c>
      <c r="BM212" s="189">
        <v>0.6</v>
      </c>
      <c r="BN212" s="189">
        <v>0.6</v>
      </c>
      <c r="BO212" s="189">
        <v>0.7</v>
      </c>
      <c r="BP212" s="189">
        <v>0.7</v>
      </c>
      <c r="BQ212" s="189">
        <v>0.9</v>
      </c>
      <c r="BR212" s="189">
        <v>0.9</v>
      </c>
      <c r="BS212" s="189">
        <v>0.8</v>
      </c>
      <c r="BT212" s="190">
        <v>0.8</v>
      </c>
      <c r="BU212" s="379"/>
      <c r="BV212" s="192">
        <v>0.8</v>
      </c>
      <c r="BW212" s="193">
        <v>0.7</v>
      </c>
      <c r="BX212" s="193">
        <v>0.9</v>
      </c>
      <c r="BY212" s="194">
        <v>0.7</v>
      </c>
      <c r="BZ212" s="368"/>
      <c r="CA212" s="192">
        <v>0.8</v>
      </c>
      <c r="CB212" s="193">
        <v>0.7</v>
      </c>
      <c r="CC212" s="193">
        <v>0.9</v>
      </c>
      <c r="CD212" s="194">
        <v>0.7</v>
      </c>
      <c r="CE212" s="368"/>
    </row>
    <row r="213" spans="1:83" s="91" customFormat="1" ht="12.75" customHeight="1">
      <c r="A213" s="382"/>
      <c r="B213" s="382"/>
      <c r="C213" s="382"/>
      <c r="D213" s="382"/>
      <c r="E213" s="382"/>
      <c r="F213" s="110" t="s">
        <v>86</v>
      </c>
      <c r="G213" s="111"/>
      <c r="H213" s="112"/>
      <c r="I213" s="112"/>
      <c r="J213" s="112"/>
      <c r="K213" s="112"/>
      <c r="L213" s="113">
        <f aca="true" t="shared" si="26" ref="L213:AR213">(L212*$H206-L206)*(-1)</f>
        <v>0</v>
      </c>
      <c r="M213" s="113">
        <f t="shared" si="26"/>
        <v>0</v>
      </c>
      <c r="N213" s="114">
        <f t="shared" si="26"/>
        <v>0</v>
      </c>
      <c r="O213" s="114">
        <f t="shared" si="26"/>
        <v>0</v>
      </c>
      <c r="P213" s="114">
        <f t="shared" si="26"/>
        <v>0</v>
      </c>
      <c r="Q213" s="114">
        <f t="shared" si="26"/>
        <v>0</v>
      </c>
      <c r="R213" s="114">
        <f t="shared" si="26"/>
        <v>0</v>
      </c>
      <c r="S213" s="114">
        <f>(S212*$H206-S206)*(-1)</f>
        <v>0</v>
      </c>
      <c r="T213" s="114">
        <f t="shared" si="26"/>
        <v>0</v>
      </c>
      <c r="U213" s="114">
        <f>(U212*$H206-U206)*(-1)</f>
        <v>0</v>
      </c>
      <c r="V213" s="114">
        <f>(V212*$H206-V206)*(-1)</f>
        <v>0</v>
      </c>
      <c r="W213" s="114">
        <f>(W212*$H206-W206)*(-1)</f>
        <v>0</v>
      </c>
      <c r="X213" s="114">
        <f t="shared" si="26"/>
        <v>0</v>
      </c>
      <c r="Y213" s="114">
        <f t="shared" si="26"/>
        <v>0</v>
      </c>
      <c r="Z213" s="114">
        <f t="shared" si="26"/>
        <v>0</v>
      </c>
      <c r="AA213" s="114">
        <f t="shared" si="26"/>
        <v>0</v>
      </c>
      <c r="AB213" s="114">
        <f t="shared" si="26"/>
        <v>0</v>
      </c>
      <c r="AC213" s="114">
        <f t="shared" si="26"/>
        <v>0</v>
      </c>
      <c r="AD213" s="114">
        <f t="shared" si="26"/>
        <v>0</v>
      </c>
      <c r="AE213" s="114">
        <f t="shared" si="26"/>
        <v>0</v>
      </c>
      <c r="AF213" s="114">
        <f t="shared" si="26"/>
        <v>0</v>
      </c>
      <c r="AG213" s="114">
        <f t="shared" si="26"/>
        <v>0</v>
      </c>
      <c r="AH213" s="114">
        <f t="shared" si="26"/>
        <v>0</v>
      </c>
      <c r="AI213" s="114">
        <f>(AI212*$H206-AI206)*(-1)</f>
        <v>0</v>
      </c>
      <c r="AJ213" s="114">
        <f>(AJ212*$H206-AJ206)*(-1)</f>
        <v>0</v>
      </c>
      <c r="AK213" s="114">
        <f t="shared" si="26"/>
        <v>0</v>
      </c>
      <c r="AL213" s="114">
        <f t="shared" si="26"/>
        <v>0</v>
      </c>
      <c r="AM213" s="114">
        <f t="shared" si="26"/>
        <v>0</v>
      </c>
      <c r="AN213" s="114">
        <f t="shared" si="26"/>
        <v>0</v>
      </c>
      <c r="AO213" s="114">
        <f t="shared" si="26"/>
        <v>0</v>
      </c>
      <c r="AP213" s="114">
        <f t="shared" si="26"/>
        <v>0</v>
      </c>
      <c r="AQ213" s="114">
        <f t="shared" si="26"/>
        <v>0</v>
      </c>
      <c r="AR213" s="115">
        <f t="shared" si="26"/>
        <v>0</v>
      </c>
      <c r="AS213" s="383"/>
      <c r="AT213" s="116">
        <f aca="true" t="shared" si="27" ref="AT213:BT213">(AT212*$H206-AT206)*(-1)</f>
        <v>0</v>
      </c>
      <c r="AU213" s="114">
        <f t="shared" si="27"/>
        <v>0</v>
      </c>
      <c r="AV213" s="114">
        <f t="shared" si="27"/>
        <v>0</v>
      </c>
      <c r="AW213" s="114">
        <f t="shared" si="27"/>
        <v>0</v>
      </c>
      <c r="AX213" s="114">
        <f t="shared" si="27"/>
        <v>0</v>
      </c>
      <c r="AY213" s="114">
        <f t="shared" si="27"/>
        <v>0</v>
      </c>
      <c r="AZ213" s="114">
        <f t="shared" si="27"/>
        <v>0</v>
      </c>
      <c r="BA213" s="114">
        <f t="shared" si="27"/>
        <v>0</v>
      </c>
      <c r="BB213" s="114">
        <f t="shared" si="27"/>
        <v>0</v>
      </c>
      <c r="BC213" s="114">
        <f>(BC212*$H206-BC206)*(-1)</f>
        <v>0</v>
      </c>
      <c r="BD213" s="114">
        <f t="shared" si="27"/>
        <v>0</v>
      </c>
      <c r="BE213" s="114">
        <f t="shared" si="27"/>
        <v>0</v>
      </c>
      <c r="BF213" s="114">
        <f t="shared" si="27"/>
        <v>0</v>
      </c>
      <c r="BG213" s="114">
        <f t="shared" si="27"/>
        <v>0</v>
      </c>
      <c r="BH213" s="114">
        <f t="shared" si="27"/>
        <v>0</v>
      </c>
      <c r="BI213" s="114">
        <f t="shared" si="27"/>
        <v>0</v>
      </c>
      <c r="BJ213" s="114">
        <f>(BJ212*$H206-BJ206)*(-1)</f>
        <v>0</v>
      </c>
      <c r="BK213" s="114">
        <f>(BK212*$H206-BK206)*(-1)</f>
        <v>0</v>
      </c>
      <c r="BL213" s="114">
        <f>(BL212*$H206-BL206)*(-1)</f>
        <v>0</v>
      </c>
      <c r="BM213" s="114">
        <f>(BM212*$H206-BM206)*(-1)</f>
        <v>0</v>
      </c>
      <c r="BN213" s="114">
        <f t="shared" si="27"/>
        <v>0</v>
      </c>
      <c r="BO213" s="114">
        <f t="shared" si="27"/>
        <v>0</v>
      </c>
      <c r="BP213" s="114">
        <f t="shared" si="27"/>
        <v>0</v>
      </c>
      <c r="BQ213" s="114">
        <f t="shared" si="27"/>
        <v>0</v>
      </c>
      <c r="BR213" s="114">
        <f t="shared" si="27"/>
        <v>0</v>
      </c>
      <c r="BS213" s="114">
        <f t="shared" si="27"/>
        <v>0</v>
      </c>
      <c r="BT213" s="115">
        <f t="shared" si="27"/>
        <v>0</v>
      </c>
      <c r="BU213" s="379"/>
      <c r="BV213" s="117">
        <f>(BV212*$H206-BV206)*(-1)</f>
        <v>0</v>
      </c>
      <c r="BW213" s="118">
        <f>(BW212*$H206-BW206)*(-1)</f>
        <v>0</v>
      </c>
      <c r="BX213" s="118">
        <f>(BX212*$H206-BX206)*(-1)</f>
        <v>0</v>
      </c>
      <c r="BY213" s="119">
        <f>(BY212*$H206-BY206)*(-1)</f>
        <v>0</v>
      </c>
      <c r="BZ213" s="368"/>
      <c r="CA213" s="117">
        <f>(CA212*$H206-CA206)*(-1)</f>
        <v>0</v>
      </c>
      <c r="CB213" s="118">
        <f>(CB212*$H206-CB206)*(-1)</f>
        <v>0</v>
      </c>
      <c r="CC213" s="118">
        <f>(CC212*$H206-CC206)*(-1)</f>
        <v>0</v>
      </c>
      <c r="CD213" s="119">
        <f>(CD212*$H206-CD206)*(-1)</f>
        <v>0</v>
      </c>
      <c r="CE213" s="368"/>
    </row>
    <row r="214" spans="1:83" s="91" customFormat="1" ht="12.75" customHeight="1">
      <c r="A214" s="382"/>
      <c r="B214" s="382"/>
      <c r="C214" s="382"/>
      <c r="D214" s="382"/>
      <c r="E214" s="382"/>
      <c r="F214" s="120" t="s">
        <v>87</v>
      </c>
      <c r="G214" s="121"/>
      <c r="H214" s="122"/>
      <c r="I214" s="122"/>
      <c r="J214" s="122"/>
      <c r="K214" s="122"/>
      <c r="L214" s="123">
        <f>SUM(L6:L205)-COUNTIF(L6:L205,1)</f>
        <v>0</v>
      </c>
      <c r="M214" s="123">
        <f aca="true" t="shared" si="28" ref="M214:AR214">SUM(M6:M205)-COUNTIF(M6:M205,1)</f>
        <v>0</v>
      </c>
      <c r="N214" s="124">
        <f t="shared" si="28"/>
        <v>0</v>
      </c>
      <c r="O214" s="124">
        <f t="shared" si="28"/>
        <v>0</v>
      </c>
      <c r="P214" s="124">
        <f t="shared" si="28"/>
        <v>0</v>
      </c>
      <c r="Q214" s="124">
        <f t="shared" si="28"/>
        <v>0</v>
      </c>
      <c r="R214" s="124">
        <f t="shared" si="28"/>
        <v>0</v>
      </c>
      <c r="S214" s="124">
        <f>SUM(S6:S205)-COUNTIF(S6:S205,1)</f>
        <v>0</v>
      </c>
      <c r="T214" s="124">
        <f t="shared" si="28"/>
        <v>0</v>
      </c>
      <c r="U214" s="124">
        <f>SUM(U6:U205)-COUNTIF(U6:U205,1)</f>
        <v>0</v>
      </c>
      <c r="V214" s="124">
        <f>SUM(V6:V205)-COUNTIF(V6:V205,1)</f>
        <v>0</v>
      </c>
      <c r="W214" s="124">
        <f>SUM(W6:W205)-COUNTIF(W6:W205,1)</f>
        <v>0</v>
      </c>
      <c r="X214" s="124">
        <f t="shared" si="28"/>
        <v>0</v>
      </c>
      <c r="Y214" s="124">
        <f t="shared" si="28"/>
        <v>0</v>
      </c>
      <c r="Z214" s="124">
        <f t="shared" si="28"/>
        <v>0</v>
      </c>
      <c r="AA214" s="124">
        <f t="shared" si="28"/>
        <v>0</v>
      </c>
      <c r="AB214" s="124">
        <f t="shared" si="28"/>
        <v>0</v>
      </c>
      <c r="AC214" s="124">
        <f t="shared" si="28"/>
        <v>0</v>
      </c>
      <c r="AD214" s="124">
        <f t="shared" si="28"/>
        <v>0</v>
      </c>
      <c r="AE214" s="124">
        <f t="shared" si="28"/>
        <v>0</v>
      </c>
      <c r="AF214" s="124">
        <f t="shared" si="28"/>
        <v>0</v>
      </c>
      <c r="AG214" s="124">
        <f t="shared" si="28"/>
        <v>0</v>
      </c>
      <c r="AH214" s="124">
        <f t="shared" si="28"/>
        <v>0</v>
      </c>
      <c r="AI214" s="124">
        <f>SUM(AI6:AI205)-COUNTIF(AI6:AI205,1)</f>
        <v>0</v>
      </c>
      <c r="AJ214" s="124">
        <f>SUM(AJ6:AJ205)-COUNTIF(AJ6:AJ205,1)</f>
        <v>0</v>
      </c>
      <c r="AK214" s="124">
        <f t="shared" si="28"/>
        <v>0</v>
      </c>
      <c r="AL214" s="124">
        <f t="shared" si="28"/>
        <v>0</v>
      </c>
      <c r="AM214" s="124">
        <f t="shared" si="28"/>
        <v>0</v>
      </c>
      <c r="AN214" s="124">
        <f t="shared" si="28"/>
        <v>0</v>
      </c>
      <c r="AO214" s="124">
        <f>SUM(AO6:AO205)-COUNTIF(AO6:AO205,1)</f>
        <v>0</v>
      </c>
      <c r="AP214" s="124">
        <f>SUM(AP6:AP205)-COUNTIF(AP6:AP205,1)</f>
        <v>0</v>
      </c>
      <c r="AQ214" s="124">
        <f>SUM(AQ6:AQ205)-COUNTIF(AQ6:AQ205,1)</f>
        <v>0</v>
      </c>
      <c r="AR214" s="125">
        <f t="shared" si="28"/>
        <v>0</v>
      </c>
      <c r="AS214" s="383"/>
      <c r="AT214" s="126">
        <f aca="true" t="shared" si="29" ref="AT214:BT214">SUM(AT6:AT205)-COUNTIF(AT6:AT205,1)</f>
        <v>0</v>
      </c>
      <c r="AU214" s="124">
        <f t="shared" si="29"/>
        <v>0</v>
      </c>
      <c r="AV214" s="124">
        <f t="shared" si="29"/>
        <v>0</v>
      </c>
      <c r="AW214" s="124">
        <f t="shared" si="29"/>
        <v>0</v>
      </c>
      <c r="AX214" s="124">
        <f t="shared" si="29"/>
        <v>0</v>
      </c>
      <c r="AY214" s="124">
        <f t="shared" si="29"/>
        <v>0</v>
      </c>
      <c r="AZ214" s="124">
        <f t="shared" si="29"/>
        <v>0</v>
      </c>
      <c r="BA214" s="124">
        <f t="shared" si="29"/>
        <v>0</v>
      </c>
      <c r="BB214" s="124">
        <f t="shared" si="29"/>
        <v>0</v>
      </c>
      <c r="BC214" s="124">
        <f>SUM(BC6:BC205)-COUNTIF(BC6:BC205,1)</f>
        <v>0</v>
      </c>
      <c r="BD214" s="124">
        <f t="shared" si="29"/>
        <v>0</v>
      </c>
      <c r="BE214" s="124">
        <f t="shared" si="29"/>
        <v>0</v>
      </c>
      <c r="BF214" s="124">
        <f t="shared" si="29"/>
        <v>0</v>
      </c>
      <c r="BG214" s="124">
        <f t="shared" si="29"/>
        <v>0</v>
      </c>
      <c r="BH214" s="124">
        <f t="shared" si="29"/>
        <v>0</v>
      </c>
      <c r="BI214" s="124">
        <f t="shared" si="29"/>
        <v>0</v>
      </c>
      <c r="BJ214" s="124">
        <f>SUM(BJ6:BJ205)-COUNTIF(BJ6:BJ205,1)</f>
        <v>0</v>
      </c>
      <c r="BK214" s="124">
        <f>SUM(BK6:BK205)-COUNTIF(BK6:BK205,1)</f>
        <v>0</v>
      </c>
      <c r="BL214" s="124">
        <f>SUM(BL6:BL205)-COUNTIF(BL6:BL205,1)</f>
        <v>0</v>
      </c>
      <c r="BM214" s="124">
        <f>SUM(BM6:BM205)-COUNTIF(BM6:BM205,1)</f>
        <v>0</v>
      </c>
      <c r="BN214" s="124">
        <f t="shared" si="29"/>
        <v>0</v>
      </c>
      <c r="BO214" s="124">
        <f t="shared" si="29"/>
        <v>0</v>
      </c>
      <c r="BP214" s="124">
        <f t="shared" si="29"/>
        <v>0</v>
      </c>
      <c r="BQ214" s="124">
        <f t="shared" si="29"/>
        <v>0</v>
      </c>
      <c r="BR214" s="124">
        <f>SUM(BR6:BR205)-COUNTIF(BR6:BR205,1)</f>
        <v>0</v>
      </c>
      <c r="BS214" s="124">
        <f t="shared" si="29"/>
        <v>0</v>
      </c>
      <c r="BT214" s="125">
        <f t="shared" si="29"/>
        <v>0</v>
      </c>
      <c r="BU214" s="379"/>
      <c r="BV214" s="127">
        <f>SUM(BV6:BV205)-COUNTIF(BV6:BV205,1)</f>
        <v>0</v>
      </c>
      <c r="BW214" s="128">
        <f>SUM(BW6:BW205)-COUNTIF(BW6:BW205,1)</f>
        <v>0</v>
      </c>
      <c r="BX214" s="128">
        <f>SUM(BX6:BX205)-COUNTIF(BX6:BX205,1)</f>
        <v>0</v>
      </c>
      <c r="BY214" s="129">
        <f>SUM(BY6:BY205)-COUNTIF(BY6:BY205,1)</f>
        <v>0</v>
      </c>
      <c r="BZ214" s="368"/>
      <c r="CA214" s="127">
        <f>SUM(CA6:CA205)-COUNTIF(CA6:CA205,1)</f>
        <v>0</v>
      </c>
      <c r="CB214" s="128">
        <f>SUM(CB6:CB205)-COUNTIF(CB6:CB205,1)</f>
        <v>0</v>
      </c>
      <c r="CC214" s="128">
        <f>SUM(CC6:CC205)-COUNTIF(CC6:CC205,1)</f>
        <v>0</v>
      </c>
      <c r="CD214" s="129">
        <f>SUM(CD6:CD205)-COUNTIF(CD6:CD205,1)</f>
        <v>0</v>
      </c>
      <c r="CE214" s="368"/>
    </row>
    <row r="215" spans="1:83" s="91" customFormat="1" ht="13.5" customHeight="1">
      <c r="A215" s="382"/>
      <c r="B215" s="382"/>
      <c r="C215" s="382"/>
      <c r="D215" s="382"/>
      <c r="E215" s="382"/>
      <c r="F215" s="130" t="s">
        <v>88</v>
      </c>
      <c r="G215" s="131"/>
      <c r="H215" s="132"/>
      <c r="I215" s="132"/>
      <c r="J215" s="132"/>
      <c r="K215" s="132"/>
      <c r="L215" s="133" t="e">
        <f aca="true" t="shared" si="30" ref="L215:AR215">L214/(COUNT(L6:L205)-COUNTIF(L6:L205,1)-COUNTIF(L6:L205,0))</f>
        <v>#DIV/0!</v>
      </c>
      <c r="M215" s="133" t="e">
        <f t="shared" si="30"/>
        <v>#DIV/0!</v>
      </c>
      <c r="N215" s="134" t="e">
        <f t="shared" si="30"/>
        <v>#DIV/0!</v>
      </c>
      <c r="O215" s="134" t="e">
        <f t="shared" si="30"/>
        <v>#DIV/0!</v>
      </c>
      <c r="P215" s="134" t="e">
        <f t="shared" si="30"/>
        <v>#DIV/0!</v>
      </c>
      <c r="Q215" s="134" t="e">
        <f t="shared" si="30"/>
        <v>#DIV/0!</v>
      </c>
      <c r="R215" s="134" t="e">
        <f t="shared" si="30"/>
        <v>#DIV/0!</v>
      </c>
      <c r="S215" s="134" t="e">
        <f t="shared" si="30"/>
        <v>#DIV/0!</v>
      </c>
      <c r="T215" s="134" t="e">
        <f t="shared" si="30"/>
        <v>#DIV/0!</v>
      </c>
      <c r="U215" s="134" t="e">
        <f>U214/(COUNT(U6:U205)-COUNTIF(U6:U205,1)-COUNTIF(U6:U205,0))</f>
        <v>#DIV/0!</v>
      </c>
      <c r="V215" s="134" t="e">
        <f>V214/(COUNT(V6:V205)-COUNTIF(V6:V205,1)-COUNTIF(V6:V205,0))</f>
        <v>#DIV/0!</v>
      </c>
      <c r="W215" s="134" t="e">
        <f>W214/(COUNT(W6:W205)-COUNTIF(W6:W205,1)-COUNTIF(W6:W205,0))</f>
        <v>#DIV/0!</v>
      </c>
      <c r="X215" s="134" t="e">
        <f t="shared" si="30"/>
        <v>#DIV/0!</v>
      </c>
      <c r="Y215" s="134" t="e">
        <f t="shared" si="30"/>
        <v>#DIV/0!</v>
      </c>
      <c r="Z215" s="134" t="e">
        <f t="shared" si="30"/>
        <v>#DIV/0!</v>
      </c>
      <c r="AA215" s="134" t="e">
        <f t="shared" si="30"/>
        <v>#DIV/0!</v>
      </c>
      <c r="AB215" s="134" t="e">
        <f t="shared" si="30"/>
        <v>#DIV/0!</v>
      </c>
      <c r="AC215" s="134" t="e">
        <f t="shared" si="30"/>
        <v>#DIV/0!</v>
      </c>
      <c r="AD215" s="134" t="e">
        <f t="shared" si="30"/>
        <v>#DIV/0!</v>
      </c>
      <c r="AE215" s="134" t="e">
        <f t="shared" si="30"/>
        <v>#DIV/0!</v>
      </c>
      <c r="AF215" s="134" t="e">
        <f t="shared" si="30"/>
        <v>#DIV/0!</v>
      </c>
      <c r="AG215" s="134" t="e">
        <f>AG214/(COUNT(AG6:AG205)-COUNTIF(AG6:AG205,1)-COUNTIF(AG6:AG205,0))</f>
        <v>#DIV/0!</v>
      </c>
      <c r="AH215" s="134" t="e">
        <f>AH214/(COUNT(AH6:AH205)-COUNTIF(AH6:AH205,1)-COUNTIF(AH6:AH205,0))</f>
        <v>#DIV/0!</v>
      </c>
      <c r="AI215" s="134" t="e">
        <f>AI214/(COUNT(AI6:AI205)-COUNTIF(AI6:AI205,1)-COUNTIF(AI6:AI205,0))</f>
        <v>#DIV/0!</v>
      </c>
      <c r="AJ215" s="134" t="e">
        <f>AJ214/(COUNT(AJ6:AJ205)-COUNTIF(AJ6:AJ205,1)-COUNTIF(AJ6:AJ205,0))</f>
        <v>#DIV/0!</v>
      </c>
      <c r="AK215" s="134" t="e">
        <f>AK214/(COUNT(AK6:AK205)-COUNTIF(AK6:AK205,1)-COUNTIF(AK6:AK205,0))</f>
        <v>#DIV/0!</v>
      </c>
      <c r="AL215" s="134" t="e">
        <f t="shared" si="30"/>
        <v>#DIV/0!</v>
      </c>
      <c r="AM215" s="134" t="e">
        <f t="shared" si="30"/>
        <v>#DIV/0!</v>
      </c>
      <c r="AN215" s="134" t="e">
        <f t="shared" si="30"/>
        <v>#DIV/0!</v>
      </c>
      <c r="AO215" s="134" t="e">
        <f t="shared" si="30"/>
        <v>#DIV/0!</v>
      </c>
      <c r="AP215" s="134" t="e">
        <f t="shared" si="30"/>
        <v>#DIV/0!</v>
      </c>
      <c r="AQ215" s="134" t="e">
        <f t="shared" si="30"/>
        <v>#DIV/0!</v>
      </c>
      <c r="AR215" s="135" t="e">
        <f t="shared" si="30"/>
        <v>#DIV/0!</v>
      </c>
      <c r="AS215" s="383"/>
      <c r="AT215" s="136" t="e">
        <f aca="true" t="shared" si="31" ref="AT215:BT215">AT214/(COUNT(AT6:AT205)-COUNTIF(AT6:AT205,1)-COUNTIF(AT6:AT205,0))</f>
        <v>#DIV/0!</v>
      </c>
      <c r="AU215" s="134" t="e">
        <f t="shared" si="31"/>
        <v>#DIV/0!</v>
      </c>
      <c r="AV215" s="134" t="e">
        <f t="shared" si="31"/>
        <v>#DIV/0!</v>
      </c>
      <c r="AW215" s="134" t="e">
        <f t="shared" si="31"/>
        <v>#DIV/0!</v>
      </c>
      <c r="AX215" s="134" t="e">
        <f t="shared" si="31"/>
        <v>#DIV/0!</v>
      </c>
      <c r="AY215" s="134" t="e">
        <f t="shared" si="31"/>
        <v>#DIV/0!</v>
      </c>
      <c r="AZ215" s="134" t="e">
        <f t="shared" si="31"/>
        <v>#DIV/0!</v>
      </c>
      <c r="BA215" s="134" t="e">
        <f t="shared" si="31"/>
        <v>#DIV/0!</v>
      </c>
      <c r="BB215" s="134" t="e">
        <f t="shared" si="31"/>
        <v>#DIV/0!</v>
      </c>
      <c r="BC215" s="134" t="e">
        <f>BC214/(COUNT(BC6:BC205)-COUNTIF(BC6:BC205,1)-COUNTIF(BC6:BC205,0))</f>
        <v>#DIV/0!</v>
      </c>
      <c r="BD215" s="134" t="e">
        <f t="shared" si="31"/>
        <v>#DIV/0!</v>
      </c>
      <c r="BE215" s="134" t="e">
        <f t="shared" si="31"/>
        <v>#DIV/0!</v>
      </c>
      <c r="BF215" s="134" t="e">
        <f t="shared" si="31"/>
        <v>#DIV/0!</v>
      </c>
      <c r="BG215" s="134" t="e">
        <f t="shared" si="31"/>
        <v>#DIV/0!</v>
      </c>
      <c r="BH215" s="134" t="e">
        <f t="shared" si="31"/>
        <v>#DIV/0!</v>
      </c>
      <c r="BI215" s="134" t="e">
        <f t="shared" si="31"/>
        <v>#DIV/0!</v>
      </c>
      <c r="BJ215" s="134" t="e">
        <f>BJ214/(COUNT(BJ6:BJ205)-COUNTIF(BJ6:BJ205,1)-COUNTIF(BJ6:BJ205,0))</f>
        <v>#DIV/0!</v>
      </c>
      <c r="BK215" s="134" t="e">
        <f>BK214/(COUNT(BK6:BK205)-COUNTIF(BK6:BK205,1)-COUNTIF(BK6:BK205,0))</f>
        <v>#DIV/0!</v>
      </c>
      <c r="BL215" s="134" t="e">
        <f>BL214/(COUNT(BL6:BL205)-COUNTIF(BL6:BL205,1)-COUNTIF(BL6:BL205,0))</f>
        <v>#DIV/0!</v>
      </c>
      <c r="BM215" s="134" t="e">
        <f>BM214/(COUNT(BM6:BM205)-COUNTIF(BM6:BM205,1)-COUNTIF(BM6:BM205,0))</f>
        <v>#DIV/0!</v>
      </c>
      <c r="BN215" s="134" t="e">
        <f t="shared" si="31"/>
        <v>#DIV/0!</v>
      </c>
      <c r="BO215" s="134" t="e">
        <f t="shared" si="31"/>
        <v>#DIV/0!</v>
      </c>
      <c r="BP215" s="134" t="e">
        <f t="shared" si="31"/>
        <v>#DIV/0!</v>
      </c>
      <c r="BQ215" s="134" t="e">
        <f t="shared" si="31"/>
        <v>#DIV/0!</v>
      </c>
      <c r="BR215" s="134" t="e">
        <f t="shared" si="31"/>
        <v>#DIV/0!</v>
      </c>
      <c r="BS215" s="134" t="e">
        <f t="shared" si="31"/>
        <v>#DIV/0!</v>
      </c>
      <c r="BT215" s="135" t="e">
        <f t="shared" si="31"/>
        <v>#DIV/0!</v>
      </c>
      <c r="BU215" s="379"/>
      <c r="BV215" s="137" t="e">
        <f>BV214/(COUNT(BV6:BV205)-COUNTIF(BV6:BV205,1)-COUNTIF(BV6:BV205,0))</f>
        <v>#DIV/0!</v>
      </c>
      <c r="BW215" s="138" t="e">
        <f>BW214/(COUNT(BW6:BW205)-COUNTIF(BW6:BW205,1)-COUNTIF(BW6:BW205,0))</f>
        <v>#DIV/0!</v>
      </c>
      <c r="BX215" s="138" t="e">
        <f>BX214/(COUNT(BX6:BX205)-COUNTIF(BX6:BX205,1)-COUNTIF(BX6:BX205,0))</f>
        <v>#DIV/0!</v>
      </c>
      <c r="BY215" s="139" t="e">
        <f>BY214/(COUNT(BY6:BY205)-COUNTIF(BY6:BY205,1)-COUNTIF(BY6:BY205,0))</f>
        <v>#DIV/0!</v>
      </c>
      <c r="BZ215" s="368"/>
      <c r="CA215" s="137" t="e">
        <f>CA214/(COUNT(CA6:CA205)-COUNTIF(CA6:CA205,1)-COUNTIF(CA6:CA205,0))</f>
        <v>#DIV/0!</v>
      </c>
      <c r="CB215" s="138" t="e">
        <f>CB214/(COUNT(CB6:CB205)-COUNTIF(CB6:CB205,1)-COUNTIF(CB6:CB205,0))</f>
        <v>#DIV/0!</v>
      </c>
      <c r="CC215" s="138" t="e">
        <f>CC214/(COUNT(CC6:CC205)-COUNTIF(CC6:CC205,1)-COUNTIF(CC6:CC205,0))</f>
        <v>#DIV/0!</v>
      </c>
      <c r="CD215" s="139" t="e">
        <f>CD214/(COUNT(CD6:CD205)-COUNTIF(CD6:CD205,1)-COUNTIF(CD6:CD205,0))</f>
        <v>#DIV/0!</v>
      </c>
      <c r="CE215" s="368"/>
    </row>
    <row r="217" spans="7:83" ht="12.75">
      <c r="G217" s="384" t="s">
        <v>89</v>
      </c>
      <c r="H217" s="384"/>
      <c r="I217" s="384"/>
      <c r="J217" s="385" t="e">
        <f>(AS217/100*45)+(BU217/100*45)+(BZ217/100*10)</f>
        <v>#DIV/0!</v>
      </c>
      <c r="L217" s="140">
        <v>12</v>
      </c>
      <c r="M217" s="140">
        <v>10</v>
      </c>
      <c r="N217" s="140">
        <v>12</v>
      </c>
      <c r="O217" s="140">
        <v>10</v>
      </c>
      <c r="P217" s="140">
        <v>4</v>
      </c>
      <c r="Q217" s="140">
        <v>4</v>
      </c>
      <c r="R217" s="140">
        <v>10</v>
      </c>
      <c r="S217" s="140">
        <v>8</v>
      </c>
      <c r="T217" s="140">
        <v>4</v>
      </c>
      <c r="U217" s="140">
        <v>10</v>
      </c>
      <c r="V217" s="140">
        <v>10</v>
      </c>
      <c r="W217" s="140">
        <v>6</v>
      </c>
      <c r="X217" s="140">
        <v>50</v>
      </c>
      <c r="Y217" s="140">
        <v>50</v>
      </c>
      <c r="Z217" s="141">
        <v>12</v>
      </c>
      <c r="AA217" s="141">
        <v>12</v>
      </c>
      <c r="AB217" s="141">
        <v>6</v>
      </c>
      <c r="AC217" s="141">
        <v>8</v>
      </c>
      <c r="AD217" s="141">
        <v>8</v>
      </c>
      <c r="AE217" s="141">
        <v>11</v>
      </c>
      <c r="AF217" s="141">
        <v>11</v>
      </c>
      <c r="AG217" s="141">
        <v>4</v>
      </c>
      <c r="AH217" s="141">
        <v>4</v>
      </c>
      <c r="AI217" s="141">
        <v>12</v>
      </c>
      <c r="AJ217" s="141">
        <v>12</v>
      </c>
      <c r="AK217" s="140">
        <v>50</v>
      </c>
      <c r="AL217" s="140">
        <v>50</v>
      </c>
      <c r="AM217" s="140">
        <v>50</v>
      </c>
      <c r="AN217" s="140">
        <v>50</v>
      </c>
      <c r="AO217" s="140">
        <v>30</v>
      </c>
      <c r="AP217" s="140">
        <v>15</v>
      </c>
      <c r="AQ217" s="140">
        <v>15</v>
      </c>
      <c r="AR217" s="140">
        <v>40</v>
      </c>
      <c r="AS217" s="386" t="e">
        <f>SUM(L219:AR219)</f>
        <v>#DIV/0!</v>
      </c>
      <c r="AT217" s="140">
        <v>12</v>
      </c>
      <c r="AU217" s="140">
        <v>13</v>
      </c>
      <c r="AV217" s="140">
        <v>13</v>
      </c>
      <c r="AW217" s="140">
        <v>10</v>
      </c>
      <c r="AX217" s="140">
        <v>10</v>
      </c>
      <c r="AY217" s="140">
        <v>5</v>
      </c>
      <c r="AZ217" s="140">
        <v>8</v>
      </c>
      <c r="BA217" s="140">
        <v>4</v>
      </c>
      <c r="BB217" s="140">
        <v>10</v>
      </c>
      <c r="BC217" s="140">
        <v>9</v>
      </c>
      <c r="BD217" s="140">
        <v>3</v>
      </c>
      <c r="BE217" s="140">
        <v>3</v>
      </c>
      <c r="BF217" s="140">
        <v>20</v>
      </c>
      <c r="BG217" s="140">
        <v>20</v>
      </c>
      <c r="BH217" s="140">
        <v>15</v>
      </c>
      <c r="BI217" s="140">
        <v>15</v>
      </c>
      <c r="BJ217" s="140">
        <v>10</v>
      </c>
      <c r="BK217" s="140">
        <v>10</v>
      </c>
      <c r="BL217" s="140">
        <v>10</v>
      </c>
      <c r="BM217" s="140">
        <v>15</v>
      </c>
      <c r="BN217" s="140">
        <v>15</v>
      </c>
      <c r="BO217" s="140">
        <v>35</v>
      </c>
      <c r="BP217" s="140">
        <v>35</v>
      </c>
      <c r="BQ217" s="140">
        <v>25</v>
      </c>
      <c r="BR217" s="140">
        <v>25</v>
      </c>
      <c r="BS217" s="140">
        <v>25</v>
      </c>
      <c r="BT217" s="140">
        <v>25</v>
      </c>
      <c r="BU217" s="386" t="e">
        <f>SUM(AT219:BT219)</f>
        <v>#DIV/0!</v>
      </c>
      <c r="BV217" s="140">
        <v>60</v>
      </c>
      <c r="BW217" s="140">
        <v>40</v>
      </c>
      <c r="BX217" s="140">
        <v>100</v>
      </c>
      <c r="BY217" s="212"/>
      <c r="BZ217" s="371" t="e">
        <f>SUM(BV219:BY219)</f>
        <v>#DIV/0!</v>
      </c>
      <c r="CA217" s="208"/>
      <c r="CB217" s="208"/>
      <c r="CC217" s="208"/>
      <c r="CD217" s="208"/>
      <c r="CE217" s="369"/>
    </row>
    <row r="218" spans="7:83" ht="12.75">
      <c r="G218" s="384"/>
      <c r="H218" s="384"/>
      <c r="I218" s="384"/>
      <c r="J218" s="385"/>
      <c r="L218" s="140" t="e">
        <f>(L207/L212)*L217</f>
        <v>#DIV/0!</v>
      </c>
      <c r="M218" s="140" t="e">
        <f aca="true" t="shared" si="32" ref="M218:AR218">(M207/M212)*M217</f>
        <v>#DIV/0!</v>
      </c>
      <c r="N218" s="140" t="e">
        <f t="shared" si="32"/>
        <v>#DIV/0!</v>
      </c>
      <c r="O218" s="140" t="e">
        <f t="shared" si="32"/>
        <v>#DIV/0!</v>
      </c>
      <c r="P218" s="140" t="e">
        <f t="shared" si="32"/>
        <v>#DIV/0!</v>
      </c>
      <c r="Q218" s="140" t="e">
        <f t="shared" si="32"/>
        <v>#DIV/0!</v>
      </c>
      <c r="R218" s="140" t="e">
        <f t="shared" si="32"/>
        <v>#DIV/0!</v>
      </c>
      <c r="S218" s="140" t="e">
        <f t="shared" si="32"/>
        <v>#DIV/0!</v>
      </c>
      <c r="T218" s="140" t="e">
        <f t="shared" si="32"/>
        <v>#DIV/0!</v>
      </c>
      <c r="U218" s="140" t="e">
        <f t="shared" si="32"/>
        <v>#DIV/0!</v>
      </c>
      <c r="V218" s="140" t="e">
        <f t="shared" si="32"/>
        <v>#DIV/0!</v>
      </c>
      <c r="W218" s="140" t="e">
        <f t="shared" si="32"/>
        <v>#DIV/0!</v>
      </c>
      <c r="X218" s="140" t="e">
        <f t="shared" si="32"/>
        <v>#DIV/0!</v>
      </c>
      <c r="Y218" s="140" t="e">
        <f t="shared" si="32"/>
        <v>#DIV/0!</v>
      </c>
      <c r="Z218" s="140" t="e">
        <f t="shared" si="32"/>
        <v>#DIV/0!</v>
      </c>
      <c r="AA218" s="140" t="e">
        <f t="shared" si="32"/>
        <v>#DIV/0!</v>
      </c>
      <c r="AB218" s="140" t="e">
        <f t="shared" si="32"/>
        <v>#DIV/0!</v>
      </c>
      <c r="AC218" s="140" t="e">
        <f t="shared" si="32"/>
        <v>#DIV/0!</v>
      </c>
      <c r="AD218" s="140" t="e">
        <f t="shared" si="32"/>
        <v>#DIV/0!</v>
      </c>
      <c r="AE218" s="140" t="e">
        <f t="shared" si="32"/>
        <v>#DIV/0!</v>
      </c>
      <c r="AF218" s="140" t="e">
        <f t="shared" si="32"/>
        <v>#DIV/0!</v>
      </c>
      <c r="AG218" s="140" t="e">
        <f t="shared" si="32"/>
        <v>#DIV/0!</v>
      </c>
      <c r="AH218" s="140" t="e">
        <f t="shared" si="32"/>
        <v>#DIV/0!</v>
      </c>
      <c r="AI218" s="140" t="e">
        <f t="shared" si="32"/>
        <v>#DIV/0!</v>
      </c>
      <c r="AJ218" s="140" t="e">
        <f t="shared" si="32"/>
        <v>#DIV/0!</v>
      </c>
      <c r="AK218" s="140" t="e">
        <f t="shared" si="32"/>
        <v>#DIV/0!</v>
      </c>
      <c r="AL218" s="140" t="e">
        <f t="shared" si="32"/>
        <v>#DIV/0!</v>
      </c>
      <c r="AM218" s="140" t="e">
        <f t="shared" si="32"/>
        <v>#DIV/0!</v>
      </c>
      <c r="AN218" s="140" t="e">
        <f t="shared" si="32"/>
        <v>#DIV/0!</v>
      </c>
      <c r="AO218" s="140" t="e">
        <f t="shared" si="32"/>
        <v>#DIV/0!</v>
      </c>
      <c r="AP218" s="140" t="e">
        <f t="shared" si="32"/>
        <v>#DIV/0!</v>
      </c>
      <c r="AQ218" s="140" t="e">
        <f t="shared" si="32"/>
        <v>#DIV/0!</v>
      </c>
      <c r="AR218" s="140" t="e">
        <f t="shared" si="32"/>
        <v>#DIV/0!</v>
      </c>
      <c r="AS218" s="386"/>
      <c r="AT218" s="140" t="e">
        <f aca="true" t="shared" si="33" ref="AT218:BT218">(AT207/AT212)*AT217</f>
        <v>#DIV/0!</v>
      </c>
      <c r="AU218" s="140" t="e">
        <f t="shared" si="33"/>
        <v>#DIV/0!</v>
      </c>
      <c r="AV218" s="140" t="e">
        <f t="shared" si="33"/>
        <v>#DIV/0!</v>
      </c>
      <c r="AW218" s="140" t="e">
        <f t="shared" si="33"/>
        <v>#DIV/0!</v>
      </c>
      <c r="AX218" s="140" t="e">
        <f t="shared" si="33"/>
        <v>#DIV/0!</v>
      </c>
      <c r="AY218" s="140" t="e">
        <f t="shared" si="33"/>
        <v>#DIV/0!</v>
      </c>
      <c r="AZ218" s="140" t="e">
        <f t="shared" si="33"/>
        <v>#DIV/0!</v>
      </c>
      <c r="BA218" s="140" t="e">
        <f t="shared" si="33"/>
        <v>#DIV/0!</v>
      </c>
      <c r="BB218" s="140" t="e">
        <f t="shared" si="33"/>
        <v>#DIV/0!</v>
      </c>
      <c r="BC218" s="140" t="e">
        <f t="shared" si="33"/>
        <v>#DIV/0!</v>
      </c>
      <c r="BD218" s="140" t="e">
        <f t="shared" si="33"/>
        <v>#DIV/0!</v>
      </c>
      <c r="BE218" s="140" t="e">
        <f t="shared" si="33"/>
        <v>#DIV/0!</v>
      </c>
      <c r="BF218" s="140" t="e">
        <f t="shared" si="33"/>
        <v>#DIV/0!</v>
      </c>
      <c r="BG218" s="140" t="e">
        <f t="shared" si="33"/>
        <v>#DIV/0!</v>
      </c>
      <c r="BH218" s="140" t="e">
        <f t="shared" si="33"/>
        <v>#DIV/0!</v>
      </c>
      <c r="BI218" s="140" t="e">
        <f t="shared" si="33"/>
        <v>#DIV/0!</v>
      </c>
      <c r="BJ218" s="140" t="e">
        <f t="shared" si="33"/>
        <v>#DIV/0!</v>
      </c>
      <c r="BK218" s="140" t="e">
        <f t="shared" si="33"/>
        <v>#DIV/0!</v>
      </c>
      <c r="BL218" s="140" t="e">
        <f t="shared" si="33"/>
        <v>#DIV/0!</v>
      </c>
      <c r="BM218" s="140" t="e">
        <f t="shared" si="33"/>
        <v>#DIV/0!</v>
      </c>
      <c r="BN218" s="140" t="e">
        <f t="shared" si="33"/>
        <v>#DIV/0!</v>
      </c>
      <c r="BO218" s="140" t="e">
        <f t="shared" si="33"/>
        <v>#DIV/0!</v>
      </c>
      <c r="BP218" s="140" t="e">
        <f t="shared" si="33"/>
        <v>#DIV/0!</v>
      </c>
      <c r="BQ218" s="140" t="e">
        <f t="shared" si="33"/>
        <v>#DIV/0!</v>
      </c>
      <c r="BR218" s="140" t="e">
        <f t="shared" si="33"/>
        <v>#DIV/0!</v>
      </c>
      <c r="BS218" s="140" t="e">
        <f t="shared" si="33"/>
        <v>#DIV/0!</v>
      </c>
      <c r="BT218" s="140" t="e">
        <f t="shared" si="33"/>
        <v>#DIV/0!</v>
      </c>
      <c r="BU218" s="386"/>
      <c r="BV218" s="142" t="e">
        <f>(BV207/BV212)*BV217</f>
        <v>#DIV/0!</v>
      </c>
      <c r="BW218" s="142" t="e">
        <f>(BW207/BW212)*BW217</f>
        <v>#DIV/0!</v>
      </c>
      <c r="BX218" s="142" t="e">
        <f>(BX207/BX212)*BX217</f>
        <v>#DIV/0!</v>
      </c>
      <c r="BY218" s="213"/>
      <c r="BZ218" s="372"/>
      <c r="CA218" s="208"/>
      <c r="CB218" s="208"/>
      <c r="CC218" s="208"/>
      <c r="CD218" s="208"/>
      <c r="CE218" s="369"/>
    </row>
    <row r="219" spans="7:83" ht="12.75">
      <c r="G219" s="384"/>
      <c r="H219" s="384"/>
      <c r="I219" s="384"/>
      <c r="J219" s="385"/>
      <c r="L219" s="387" t="e">
        <f>IF(SUM(L218:W218)&gt;=100,100,IF(SUM(L218:W218)&lt;100,SUM(L218:W218)))/100*25</f>
        <v>#DIV/0!</v>
      </c>
      <c r="M219" s="387"/>
      <c r="N219" s="387"/>
      <c r="O219" s="387"/>
      <c r="P219" s="387"/>
      <c r="Q219" s="387"/>
      <c r="R219" s="387"/>
      <c r="S219" s="387"/>
      <c r="T219" s="387"/>
      <c r="U219" s="387"/>
      <c r="V219" s="387"/>
      <c r="W219" s="387"/>
      <c r="X219" s="387" t="e">
        <f>IF(SUM(X218:Y218)&gt;=100,100,IF(SUM(X218:Y218)&lt;100,SUM(X218:Y218)))/100*5</f>
        <v>#DIV/0!</v>
      </c>
      <c r="Y219" s="387"/>
      <c r="Z219" s="387" t="e">
        <f>IF(SUM(Z218:AJ218)&gt;=100,100,IF(SUM(Z218:AJ218)&lt;100,SUM(Z218:AJ218)))/100*25</f>
        <v>#DIV/0!</v>
      </c>
      <c r="AA219" s="387"/>
      <c r="AB219" s="387"/>
      <c r="AC219" s="387"/>
      <c r="AD219" s="387"/>
      <c r="AE219" s="387"/>
      <c r="AF219" s="387"/>
      <c r="AG219" s="387"/>
      <c r="AH219" s="387"/>
      <c r="AI219" s="387"/>
      <c r="AJ219" s="387"/>
      <c r="AK219" s="387" t="e">
        <f>IF(SUM(AK218:AL218)&gt;=100,100,IF(SUM(AK218:AL218)&lt;100,SUM(AK218:AL218)))/100*18</f>
        <v>#DIV/0!</v>
      </c>
      <c r="AL219" s="387"/>
      <c r="AM219" s="387" t="e">
        <f>IF(SUM(AM218:AN218)&gt;=100,100,IF(SUM(AM218:AN218)&lt;100,SUM(AM218:AN218)))/100*5</f>
        <v>#DIV/0!</v>
      </c>
      <c r="AN219" s="387"/>
      <c r="AO219" s="387" t="e">
        <f>IF(SUM(AO218:AR218)&gt;=100,100,IF(SUM(AO218:AR218)&lt;100,SUM(AO218:AR218)))/100*22</f>
        <v>#DIV/0!</v>
      </c>
      <c r="AP219" s="387"/>
      <c r="AQ219" s="387"/>
      <c r="AR219" s="387"/>
      <c r="AS219" s="386"/>
      <c r="AT219" s="387" t="e">
        <f>IF(SUM(AT218:BE218)&gt;=100,100,IF(SUM(AT218:BE218)&lt;100,SUM(AT218:BE218)))/100*35</f>
        <v>#DIV/0!</v>
      </c>
      <c r="AU219" s="387"/>
      <c r="AV219" s="387"/>
      <c r="AW219" s="387"/>
      <c r="AX219" s="387"/>
      <c r="AY219" s="387"/>
      <c r="AZ219" s="387"/>
      <c r="BA219" s="387"/>
      <c r="BB219" s="387"/>
      <c r="BC219" s="387"/>
      <c r="BD219" s="387"/>
      <c r="BE219" s="387"/>
      <c r="BF219" s="387" t="e">
        <f>IF(SUM(BF218:BL218)&gt;=100,100,IF(SUM(BF218:BL218)&lt;100,SUM(BF218:BL218)))/100*25</f>
        <v>#DIV/0!</v>
      </c>
      <c r="BG219" s="387"/>
      <c r="BH219" s="387"/>
      <c r="BI219" s="387"/>
      <c r="BJ219" s="387"/>
      <c r="BK219" s="387"/>
      <c r="BL219" s="387"/>
      <c r="BM219" s="387" t="e">
        <f>IF(SUM(BM218:BP218)&gt;=100,100,IF(SUM(BM218:BP218)&lt;100,SUM(BM218:BP218)))/100*10</f>
        <v>#DIV/0!</v>
      </c>
      <c r="BN219" s="387"/>
      <c r="BO219" s="387"/>
      <c r="BP219" s="387"/>
      <c r="BQ219" s="387" t="e">
        <f>IF(SUM(BQ218:BT218)&gt;=100,100,IF(SUM(BQ218:BT218)&lt;100,SUM(BQ218:BT218)))/100*30</f>
        <v>#DIV/0!</v>
      </c>
      <c r="BR219" s="387"/>
      <c r="BS219" s="387"/>
      <c r="BT219" s="387"/>
      <c r="BU219" s="386"/>
      <c r="BV219" s="387" t="e">
        <f>IF(SUM(BV218:BW218)&gt;=100,100,IF(SUM(BV218:BW218)&lt;100,SUM(BV218:BW218)))/100*40</f>
        <v>#DIV/0!</v>
      </c>
      <c r="BW219" s="387"/>
      <c r="BX219" s="387" t="e">
        <f>IF(SUM(BX218:BY218)&gt;=100,100,IF(SUM(BX218:BY218)&lt;100,SUM(BX218:BY218)))/100*60</f>
        <v>#DIV/0!</v>
      </c>
      <c r="BY219" s="388"/>
      <c r="BZ219" s="373"/>
      <c r="CA219" s="370"/>
      <c r="CB219" s="370"/>
      <c r="CC219" s="370"/>
      <c r="CD219" s="370"/>
      <c r="CE219" s="369"/>
    </row>
    <row r="220" spans="79:83" ht="12.75">
      <c r="CA220" s="209"/>
      <c r="CB220" s="209"/>
      <c r="CC220" s="209"/>
      <c r="CD220" s="209"/>
      <c r="CE220" s="209"/>
    </row>
    <row r="221" spans="79:83" ht="12.75">
      <c r="CA221" s="209"/>
      <c r="CB221" s="209"/>
      <c r="CC221" s="209"/>
      <c r="CD221" s="209"/>
      <c r="CE221" s="209"/>
    </row>
    <row r="222" spans="79:83" ht="12.75">
      <c r="CA222" s="209"/>
      <c r="CB222" s="209"/>
      <c r="CC222" s="209"/>
      <c r="CD222" s="209"/>
      <c r="CE222" s="209"/>
    </row>
    <row r="223" spans="1:83" s="91" customFormat="1" ht="12.75">
      <c r="A223" s="1"/>
      <c r="B223" s="1"/>
      <c r="C223" s="2"/>
      <c r="D223" s="2"/>
      <c r="E223" s="2"/>
      <c r="F223" s="143" t="s">
        <v>0</v>
      </c>
      <c r="G223" s="144">
        <f>G206</f>
        <v>0</v>
      </c>
      <c r="H223" s="144">
        <f>H206+J206</f>
        <v>0</v>
      </c>
      <c r="I223" s="144">
        <f>I206</f>
        <v>0</v>
      </c>
      <c r="J223" s="144">
        <f>J206</f>
        <v>0</v>
      </c>
      <c r="K223" s="144">
        <f>K206</f>
        <v>0</v>
      </c>
      <c r="L223" s="144">
        <f>COUNT(L6:L205)</f>
        <v>0</v>
      </c>
      <c r="M223" s="144">
        <f aca="true" t="shared" si="34" ref="M223:BY223">COUNT(M6:M205)</f>
        <v>0</v>
      </c>
      <c r="N223" s="144">
        <f t="shared" si="34"/>
        <v>0</v>
      </c>
      <c r="O223" s="144">
        <f t="shared" si="34"/>
        <v>0</v>
      </c>
      <c r="P223" s="144">
        <f t="shared" si="34"/>
        <v>0</v>
      </c>
      <c r="Q223" s="144">
        <f t="shared" si="34"/>
        <v>0</v>
      </c>
      <c r="R223" s="144">
        <f t="shared" si="34"/>
        <v>0</v>
      </c>
      <c r="S223" s="144">
        <f t="shared" si="34"/>
        <v>0</v>
      </c>
      <c r="T223" s="144">
        <f t="shared" si="34"/>
        <v>0</v>
      </c>
      <c r="U223" s="144">
        <f>COUNT(U6:U205)</f>
        <v>0</v>
      </c>
      <c r="V223" s="144">
        <f>COUNT(V6:V205)</f>
        <v>0</v>
      </c>
      <c r="W223" s="144">
        <f>COUNT(W6:W205)</f>
        <v>0</v>
      </c>
      <c r="X223" s="144">
        <f t="shared" si="34"/>
        <v>0</v>
      </c>
      <c r="Y223" s="144">
        <f t="shared" si="34"/>
        <v>0</v>
      </c>
      <c r="Z223" s="144">
        <f t="shared" si="34"/>
        <v>0</v>
      </c>
      <c r="AA223" s="144">
        <f t="shared" si="34"/>
        <v>0</v>
      </c>
      <c r="AB223" s="144">
        <f t="shared" si="34"/>
        <v>0</v>
      </c>
      <c r="AC223" s="144">
        <f t="shared" si="34"/>
        <v>0</v>
      </c>
      <c r="AD223" s="144">
        <f t="shared" si="34"/>
        <v>0</v>
      </c>
      <c r="AE223" s="144">
        <f t="shared" si="34"/>
        <v>0</v>
      </c>
      <c r="AF223" s="144">
        <f t="shared" si="34"/>
        <v>0</v>
      </c>
      <c r="AG223" s="144">
        <f t="shared" si="34"/>
        <v>0</v>
      </c>
      <c r="AH223" s="144">
        <f t="shared" si="34"/>
        <v>0</v>
      </c>
      <c r="AI223" s="144">
        <f>COUNT(AI6:AI205)</f>
        <v>0</v>
      </c>
      <c r="AJ223" s="144">
        <f>COUNT(AJ6:AJ205)</f>
        <v>0</v>
      </c>
      <c r="AK223" s="144">
        <f t="shared" si="34"/>
        <v>0</v>
      </c>
      <c r="AL223" s="144">
        <f t="shared" si="34"/>
        <v>0</v>
      </c>
      <c r="AM223" s="144">
        <f t="shared" si="34"/>
        <v>0</v>
      </c>
      <c r="AN223" s="144">
        <f t="shared" si="34"/>
        <v>0</v>
      </c>
      <c r="AO223" s="144">
        <f t="shared" si="34"/>
        <v>0</v>
      </c>
      <c r="AP223" s="144">
        <f t="shared" si="34"/>
        <v>0</v>
      </c>
      <c r="AQ223" s="144">
        <f t="shared" si="34"/>
        <v>0</v>
      </c>
      <c r="AR223" s="144">
        <f t="shared" si="34"/>
        <v>0</v>
      </c>
      <c r="AS223" s="145"/>
      <c r="AT223" s="144">
        <f t="shared" si="34"/>
        <v>0</v>
      </c>
      <c r="AU223" s="144">
        <f t="shared" si="34"/>
        <v>0</v>
      </c>
      <c r="AV223" s="144">
        <f t="shared" si="34"/>
        <v>0</v>
      </c>
      <c r="AW223" s="144">
        <f t="shared" si="34"/>
        <v>0</v>
      </c>
      <c r="AX223" s="144">
        <f t="shared" si="34"/>
        <v>0</v>
      </c>
      <c r="AY223" s="144">
        <f t="shared" si="34"/>
        <v>0</v>
      </c>
      <c r="AZ223" s="144">
        <f t="shared" si="34"/>
        <v>0</v>
      </c>
      <c r="BA223" s="144">
        <f t="shared" si="34"/>
        <v>0</v>
      </c>
      <c r="BB223" s="144">
        <f t="shared" si="34"/>
        <v>0</v>
      </c>
      <c r="BC223" s="144">
        <f>COUNT(BC6:BC205)</f>
        <v>0</v>
      </c>
      <c r="BD223" s="144">
        <f t="shared" si="34"/>
        <v>0</v>
      </c>
      <c r="BE223" s="144">
        <f t="shared" si="34"/>
        <v>0</v>
      </c>
      <c r="BF223" s="144">
        <f t="shared" si="34"/>
        <v>0</v>
      </c>
      <c r="BG223" s="144">
        <f t="shared" si="34"/>
        <v>0</v>
      </c>
      <c r="BH223" s="144">
        <f t="shared" si="34"/>
        <v>0</v>
      </c>
      <c r="BI223" s="144">
        <f t="shared" si="34"/>
        <v>0</v>
      </c>
      <c r="BJ223" s="144">
        <f t="shared" si="34"/>
        <v>0</v>
      </c>
      <c r="BK223" s="144">
        <f t="shared" si="34"/>
        <v>0</v>
      </c>
      <c r="BL223" s="144">
        <f t="shared" si="34"/>
        <v>0</v>
      </c>
      <c r="BM223" s="144">
        <f t="shared" si="34"/>
        <v>0</v>
      </c>
      <c r="BN223" s="144">
        <f t="shared" si="34"/>
        <v>0</v>
      </c>
      <c r="BO223" s="144">
        <f t="shared" si="34"/>
        <v>0</v>
      </c>
      <c r="BP223" s="144">
        <f t="shared" si="34"/>
        <v>0</v>
      </c>
      <c r="BQ223" s="144">
        <f t="shared" si="34"/>
        <v>0</v>
      </c>
      <c r="BR223" s="144">
        <f t="shared" si="34"/>
        <v>0</v>
      </c>
      <c r="BS223" s="144">
        <f t="shared" si="34"/>
        <v>0</v>
      </c>
      <c r="BT223" s="144">
        <f t="shared" si="34"/>
        <v>0</v>
      </c>
      <c r="BU223" s="145"/>
      <c r="BV223" s="144">
        <f t="shared" si="34"/>
        <v>0</v>
      </c>
      <c r="BW223" s="144">
        <f t="shared" si="34"/>
        <v>0</v>
      </c>
      <c r="BX223" s="144">
        <f t="shared" si="34"/>
        <v>0</v>
      </c>
      <c r="BY223" s="146">
        <f t="shared" si="34"/>
        <v>0</v>
      </c>
      <c r="BZ223" s="147"/>
      <c r="CA223" s="210"/>
      <c r="CB223" s="210"/>
      <c r="CC223" s="210"/>
      <c r="CD223" s="210"/>
      <c r="CE223" s="147"/>
    </row>
    <row r="224" spans="1:83" s="91" customFormat="1" ht="12.75">
      <c r="A224" s="1"/>
      <c r="B224" s="1"/>
      <c r="C224" s="2"/>
      <c r="D224" s="2"/>
      <c r="E224" s="2"/>
      <c r="F224" s="148" t="s">
        <v>80</v>
      </c>
      <c r="G224" s="149"/>
      <c r="H224" s="150"/>
      <c r="I224" s="150"/>
      <c r="J224" s="150"/>
      <c r="K224" s="150"/>
      <c r="L224" s="151" t="e">
        <f>L223/$H223</f>
        <v>#DIV/0!</v>
      </c>
      <c r="M224" s="151" t="e">
        <f aca="true" t="shared" si="35" ref="M224:BY224">M223/$H223</f>
        <v>#DIV/0!</v>
      </c>
      <c r="N224" s="151" t="e">
        <f t="shared" si="35"/>
        <v>#DIV/0!</v>
      </c>
      <c r="O224" s="151" t="e">
        <f t="shared" si="35"/>
        <v>#DIV/0!</v>
      </c>
      <c r="P224" s="151" t="e">
        <f t="shared" si="35"/>
        <v>#DIV/0!</v>
      </c>
      <c r="Q224" s="151" t="e">
        <f t="shared" si="35"/>
        <v>#DIV/0!</v>
      </c>
      <c r="R224" s="151" t="e">
        <f t="shared" si="35"/>
        <v>#DIV/0!</v>
      </c>
      <c r="S224" s="151" t="e">
        <f t="shared" si="35"/>
        <v>#DIV/0!</v>
      </c>
      <c r="T224" s="151" t="e">
        <f t="shared" si="35"/>
        <v>#DIV/0!</v>
      </c>
      <c r="U224" s="151" t="e">
        <f>U223/$H223</f>
        <v>#DIV/0!</v>
      </c>
      <c r="V224" s="151" t="e">
        <f>V223/$H223</f>
        <v>#DIV/0!</v>
      </c>
      <c r="W224" s="151" t="e">
        <f>W223/$H223</f>
        <v>#DIV/0!</v>
      </c>
      <c r="X224" s="151" t="e">
        <f t="shared" si="35"/>
        <v>#DIV/0!</v>
      </c>
      <c r="Y224" s="151" t="e">
        <f t="shared" si="35"/>
        <v>#DIV/0!</v>
      </c>
      <c r="Z224" s="151" t="e">
        <f t="shared" si="35"/>
        <v>#DIV/0!</v>
      </c>
      <c r="AA224" s="151" t="e">
        <f t="shared" si="35"/>
        <v>#DIV/0!</v>
      </c>
      <c r="AB224" s="151" t="e">
        <f t="shared" si="35"/>
        <v>#DIV/0!</v>
      </c>
      <c r="AC224" s="151" t="e">
        <f t="shared" si="35"/>
        <v>#DIV/0!</v>
      </c>
      <c r="AD224" s="151" t="e">
        <f t="shared" si="35"/>
        <v>#DIV/0!</v>
      </c>
      <c r="AE224" s="151" t="e">
        <f t="shared" si="35"/>
        <v>#DIV/0!</v>
      </c>
      <c r="AF224" s="151" t="e">
        <f t="shared" si="35"/>
        <v>#DIV/0!</v>
      </c>
      <c r="AG224" s="151" t="e">
        <f t="shared" si="35"/>
        <v>#DIV/0!</v>
      </c>
      <c r="AH224" s="151" t="e">
        <f t="shared" si="35"/>
        <v>#DIV/0!</v>
      </c>
      <c r="AI224" s="151" t="e">
        <f>AI223/$H223</f>
        <v>#DIV/0!</v>
      </c>
      <c r="AJ224" s="151" t="e">
        <f>AJ223/$H223</f>
        <v>#DIV/0!</v>
      </c>
      <c r="AK224" s="151" t="e">
        <f t="shared" si="35"/>
        <v>#DIV/0!</v>
      </c>
      <c r="AL224" s="151" t="e">
        <f t="shared" si="35"/>
        <v>#DIV/0!</v>
      </c>
      <c r="AM224" s="151" t="e">
        <f t="shared" si="35"/>
        <v>#DIV/0!</v>
      </c>
      <c r="AN224" s="151" t="e">
        <f t="shared" si="35"/>
        <v>#DIV/0!</v>
      </c>
      <c r="AO224" s="151" t="e">
        <f t="shared" si="35"/>
        <v>#DIV/0!</v>
      </c>
      <c r="AP224" s="151" t="e">
        <f t="shared" si="35"/>
        <v>#DIV/0!</v>
      </c>
      <c r="AQ224" s="151" t="e">
        <f t="shared" si="35"/>
        <v>#DIV/0!</v>
      </c>
      <c r="AR224" s="151" t="e">
        <f t="shared" si="35"/>
        <v>#DIV/0!</v>
      </c>
      <c r="AS224" s="152"/>
      <c r="AT224" s="151" t="e">
        <f t="shared" si="35"/>
        <v>#DIV/0!</v>
      </c>
      <c r="AU224" s="151" t="e">
        <f t="shared" si="35"/>
        <v>#DIV/0!</v>
      </c>
      <c r="AV224" s="151" t="e">
        <f t="shared" si="35"/>
        <v>#DIV/0!</v>
      </c>
      <c r="AW224" s="151" t="e">
        <f t="shared" si="35"/>
        <v>#DIV/0!</v>
      </c>
      <c r="AX224" s="151" t="e">
        <f t="shared" si="35"/>
        <v>#DIV/0!</v>
      </c>
      <c r="AY224" s="151" t="e">
        <f t="shared" si="35"/>
        <v>#DIV/0!</v>
      </c>
      <c r="AZ224" s="151" t="e">
        <f t="shared" si="35"/>
        <v>#DIV/0!</v>
      </c>
      <c r="BA224" s="151" t="e">
        <f t="shared" si="35"/>
        <v>#DIV/0!</v>
      </c>
      <c r="BB224" s="151" t="e">
        <f t="shared" si="35"/>
        <v>#DIV/0!</v>
      </c>
      <c r="BC224" s="151" t="e">
        <f>BC223/$H223</f>
        <v>#DIV/0!</v>
      </c>
      <c r="BD224" s="151" t="e">
        <f t="shared" si="35"/>
        <v>#DIV/0!</v>
      </c>
      <c r="BE224" s="151" t="e">
        <f t="shared" si="35"/>
        <v>#DIV/0!</v>
      </c>
      <c r="BF224" s="151" t="e">
        <f t="shared" si="35"/>
        <v>#DIV/0!</v>
      </c>
      <c r="BG224" s="151" t="e">
        <f t="shared" si="35"/>
        <v>#DIV/0!</v>
      </c>
      <c r="BH224" s="151" t="e">
        <f t="shared" si="35"/>
        <v>#DIV/0!</v>
      </c>
      <c r="BI224" s="151" t="e">
        <f t="shared" si="35"/>
        <v>#DIV/0!</v>
      </c>
      <c r="BJ224" s="151" t="e">
        <f t="shared" si="35"/>
        <v>#DIV/0!</v>
      </c>
      <c r="BK224" s="151" t="e">
        <f t="shared" si="35"/>
        <v>#DIV/0!</v>
      </c>
      <c r="BL224" s="151" t="e">
        <f t="shared" si="35"/>
        <v>#DIV/0!</v>
      </c>
      <c r="BM224" s="151" t="e">
        <f t="shared" si="35"/>
        <v>#DIV/0!</v>
      </c>
      <c r="BN224" s="151" t="e">
        <f t="shared" si="35"/>
        <v>#DIV/0!</v>
      </c>
      <c r="BO224" s="151" t="e">
        <f t="shared" si="35"/>
        <v>#DIV/0!</v>
      </c>
      <c r="BP224" s="151" t="e">
        <f t="shared" si="35"/>
        <v>#DIV/0!</v>
      </c>
      <c r="BQ224" s="151" t="e">
        <f t="shared" si="35"/>
        <v>#DIV/0!</v>
      </c>
      <c r="BR224" s="151" t="e">
        <f t="shared" si="35"/>
        <v>#DIV/0!</v>
      </c>
      <c r="BS224" s="151" t="e">
        <f t="shared" si="35"/>
        <v>#DIV/0!</v>
      </c>
      <c r="BT224" s="151" t="e">
        <f t="shared" si="35"/>
        <v>#DIV/0!</v>
      </c>
      <c r="BU224" s="152"/>
      <c r="BV224" s="151" t="e">
        <f t="shared" si="35"/>
        <v>#DIV/0!</v>
      </c>
      <c r="BW224" s="151" t="e">
        <f t="shared" si="35"/>
        <v>#DIV/0!</v>
      </c>
      <c r="BX224" s="151" t="e">
        <f t="shared" si="35"/>
        <v>#DIV/0!</v>
      </c>
      <c r="BY224" s="153" t="e">
        <f t="shared" si="35"/>
        <v>#DIV/0!</v>
      </c>
      <c r="BZ224" s="154"/>
      <c r="CA224" s="154"/>
      <c r="CB224" s="154"/>
      <c r="CC224" s="154"/>
      <c r="CD224" s="154"/>
      <c r="CE224" s="154"/>
    </row>
    <row r="225" spans="1:83" s="91" customFormat="1" ht="12.75">
      <c r="A225" s="1"/>
      <c r="B225" s="1"/>
      <c r="C225" s="2"/>
      <c r="D225" s="2"/>
      <c r="E225" s="2"/>
      <c r="F225" s="155" t="s">
        <v>81</v>
      </c>
      <c r="G225" s="156"/>
      <c r="H225" s="157"/>
      <c r="I225" s="157"/>
      <c r="J225" s="157"/>
      <c r="K225" s="157"/>
      <c r="L225" s="157">
        <f>COUNTIF(L6:L205,0)</f>
        <v>0</v>
      </c>
      <c r="M225" s="157">
        <f aca="true" t="shared" si="36" ref="M225:AR225">COUNTIF(M6:M205,0)</f>
        <v>0</v>
      </c>
      <c r="N225" s="157">
        <f t="shared" si="36"/>
        <v>0</v>
      </c>
      <c r="O225" s="157">
        <f t="shared" si="36"/>
        <v>0</v>
      </c>
      <c r="P225" s="157">
        <f t="shared" si="36"/>
        <v>0</v>
      </c>
      <c r="Q225" s="157">
        <f t="shared" si="36"/>
        <v>0</v>
      </c>
      <c r="R225" s="157">
        <f t="shared" si="36"/>
        <v>0</v>
      </c>
      <c r="S225" s="157">
        <f t="shared" si="36"/>
        <v>0</v>
      </c>
      <c r="T225" s="157">
        <f t="shared" si="36"/>
        <v>0</v>
      </c>
      <c r="U225" s="157">
        <f>COUNTIF(U6:U205,0)</f>
        <v>0</v>
      </c>
      <c r="V225" s="157">
        <f>COUNTIF(V6:V205,0)</f>
        <v>0</v>
      </c>
      <c r="W225" s="157">
        <f>COUNTIF(W6:W205,0)</f>
        <v>0</v>
      </c>
      <c r="X225" s="157">
        <f t="shared" si="36"/>
        <v>0</v>
      </c>
      <c r="Y225" s="157">
        <f t="shared" si="36"/>
        <v>0</v>
      </c>
      <c r="Z225" s="157">
        <f t="shared" si="36"/>
        <v>0</v>
      </c>
      <c r="AA225" s="157">
        <f t="shared" si="36"/>
        <v>0</v>
      </c>
      <c r="AB225" s="157">
        <f t="shared" si="36"/>
        <v>0</v>
      </c>
      <c r="AC225" s="157">
        <f t="shared" si="36"/>
        <v>0</v>
      </c>
      <c r="AD225" s="157">
        <f t="shared" si="36"/>
        <v>0</v>
      </c>
      <c r="AE225" s="157">
        <f t="shared" si="36"/>
        <v>0</v>
      </c>
      <c r="AF225" s="157">
        <f t="shared" si="36"/>
        <v>0</v>
      </c>
      <c r="AG225" s="157">
        <f t="shared" si="36"/>
        <v>0</v>
      </c>
      <c r="AH225" s="157">
        <f t="shared" si="36"/>
        <v>0</v>
      </c>
      <c r="AI225" s="157">
        <f>COUNTIF(AI6:AI205,0)</f>
        <v>0</v>
      </c>
      <c r="AJ225" s="157">
        <f>COUNTIF(AJ6:AJ205,0)</f>
        <v>0</v>
      </c>
      <c r="AK225" s="157">
        <f t="shared" si="36"/>
        <v>0</v>
      </c>
      <c r="AL225" s="157">
        <f t="shared" si="36"/>
        <v>0</v>
      </c>
      <c r="AM225" s="157">
        <f t="shared" si="36"/>
        <v>0</v>
      </c>
      <c r="AN225" s="157">
        <f t="shared" si="36"/>
        <v>0</v>
      </c>
      <c r="AO225" s="157">
        <f t="shared" si="36"/>
        <v>0</v>
      </c>
      <c r="AP225" s="157">
        <f t="shared" si="36"/>
        <v>0</v>
      </c>
      <c r="AQ225" s="157">
        <f t="shared" si="36"/>
        <v>0</v>
      </c>
      <c r="AR225" s="157">
        <f t="shared" si="36"/>
        <v>0</v>
      </c>
      <c r="AS225" s="112"/>
      <c r="AT225" s="157">
        <f>COUNTIF(AT6:AT205,0)</f>
        <v>0</v>
      </c>
      <c r="AU225" s="157">
        <f aca="true" t="shared" si="37" ref="AU225:BT225">COUNTIF(AU6:AU205,0)</f>
        <v>0</v>
      </c>
      <c r="AV225" s="157">
        <f t="shared" si="37"/>
        <v>0</v>
      </c>
      <c r="AW225" s="157">
        <f t="shared" si="37"/>
        <v>0</v>
      </c>
      <c r="AX225" s="157">
        <f t="shared" si="37"/>
        <v>0</v>
      </c>
      <c r="AY225" s="157">
        <f t="shared" si="37"/>
        <v>0</v>
      </c>
      <c r="AZ225" s="157">
        <f t="shared" si="37"/>
        <v>0</v>
      </c>
      <c r="BA225" s="157">
        <f t="shared" si="37"/>
        <v>0</v>
      </c>
      <c r="BB225" s="157">
        <f t="shared" si="37"/>
        <v>0</v>
      </c>
      <c r="BC225" s="157">
        <f>COUNTIF(BC6:BC205,0)</f>
        <v>0</v>
      </c>
      <c r="BD225" s="157">
        <f t="shared" si="37"/>
        <v>0</v>
      </c>
      <c r="BE225" s="157">
        <f t="shared" si="37"/>
        <v>0</v>
      </c>
      <c r="BF225" s="157">
        <f t="shared" si="37"/>
        <v>0</v>
      </c>
      <c r="BG225" s="157">
        <f t="shared" si="37"/>
        <v>0</v>
      </c>
      <c r="BH225" s="157">
        <f t="shared" si="37"/>
        <v>0</v>
      </c>
      <c r="BI225" s="157">
        <f t="shared" si="37"/>
        <v>0</v>
      </c>
      <c r="BJ225" s="157">
        <f t="shared" si="37"/>
        <v>0</v>
      </c>
      <c r="BK225" s="157">
        <f t="shared" si="37"/>
        <v>0</v>
      </c>
      <c r="BL225" s="157">
        <f t="shared" si="37"/>
        <v>0</v>
      </c>
      <c r="BM225" s="157">
        <f t="shared" si="37"/>
        <v>0</v>
      </c>
      <c r="BN225" s="157">
        <f t="shared" si="37"/>
        <v>0</v>
      </c>
      <c r="BO225" s="157">
        <f t="shared" si="37"/>
        <v>0</v>
      </c>
      <c r="BP225" s="157">
        <f t="shared" si="37"/>
        <v>0</v>
      </c>
      <c r="BQ225" s="157">
        <f t="shared" si="37"/>
        <v>0</v>
      </c>
      <c r="BR225" s="157">
        <f t="shared" si="37"/>
        <v>0</v>
      </c>
      <c r="BS225" s="157">
        <f t="shared" si="37"/>
        <v>0</v>
      </c>
      <c r="BT225" s="157">
        <f t="shared" si="37"/>
        <v>0</v>
      </c>
      <c r="BU225" s="112"/>
      <c r="BV225" s="157">
        <f>COUNTIF(BV6:BV205,0)</f>
        <v>0</v>
      </c>
      <c r="BW225" s="157">
        <f>COUNTIF(BW6:BW205,0)</f>
        <v>0</v>
      </c>
      <c r="BX225" s="157">
        <f>COUNTIF(BX6:BX205,0)</f>
        <v>0</v>
      </c>
      <c r="BY225" s="157">
        <f>COUNTIF(BY6:BY205,0)</f>
        <v>0</v>
      </c>
      <c r="BZ225" s="147"/>
      <c r="CA225" s="210"/>
      <c r="CB225" s="210"/>
      <c r="CC225" s="210"/>
      <c r="CD225" s="210"/>
      <c r="CE225" s="147"/>
    </row>
    <row r="226" spans="1:83" s="91" customFormat="1" ht="12.75">
      <c r="A226" s="1"/>
      <c r="B226" s="1"/>
      <c r="C226" s="2"/>
      <c r="D226" s="2"/>
      <c r="E226" s="2"/>
      <c r="F226" s="158" t="s">
        <v>82</v>
      </c>
      <c r="G226" s="159"/>
      <c r="H226" s="160"/>
      <c r="I226" s="160"/>
      <c r="J226" s="160"/>
      <c r="K226" s="160"/>
      <c r="L226" s="161" t="e">
        <f>L225/L223</f>
        <v>#DIV/0!</v>
      </c>
      <c r="M226" s="161" t="e">
        <f aca="true" t="shared" si="38" ref="M226:BY226">M225/M223</f>
        <v>#DIV/0!</v>
      </c>
      <c r="N226" s="161" t="e">
        <f t="shared" si="38"/>
        <v>#DIV/0!</v>
      </c>
      <c r="O226" s="161" t="e">
        <f t="shared" si="38"/>
        <v>#DIV/0!</v>
      </c>
      <c r="P226" s="161" t="e">
        <f t="shared" si="38"/>
        <v>#DIV/0!</v>
      </c>
      <c r="Q226" s="161" t="e">
        <f t="shared" si="38"/>
        <v>#DIV/0!</v>
      </c>
      <c r="R226" s="161" t="e">
        <f t="shared" si="38"/>
        <v>#DIV/0!</v>
      </c>
      <c r="S226" s="161" t="e">
        <f t="shared" si="38"/>
        <v>#DIV/0!</v>
      </c>
      <c r="T226" s="161" t="e">
        <f t="shared" si="38"/>
        <v>#DIV/0!</v>
      </c>
      <c r="U226" s="161" t="e">
        <f>U225/U223</f>
        <v>#DIV/0!</v>
      </c>
      <c r="V226" s="161" t="e">
        <f>V225/V223</f>
        <v>#DIV/0!</v>
      </c>
      <c r="W226" s="161" t="e">
        <f>W225/W223</f>
        <v>#DIV/0!</v>
      </c>
      <c r="X226" s="161" t="e">
        <f t="shared" si="38"/>
        <v>#DIV/0!</v>
      </c>
      <c r="Y226" s="161" t="e">
        <f t="shared" si="38"/>
        <v>#DIV/0!</v>
      </c>
      <c r="Z226" s="161" t="e">
        <f t="shared" si="38"/>
        <v>#DIV/0!</v>
      </c>
      <c r="AA226" s="161" t="e">
        <f t="shared" si="38"/>
        <v>#DIV/0!</v>
      </c>
      <c r="AB226" s="161" t="e">
        <f t="shared" si="38"/>
        <v>#DIV/0!</v>
      </c>
      <c r="AC226" s="161" t="e">
        <f t="shared" si="38"/>
        <v>#DIV/0!</v>
      </c>
      <c r="AD226" s="161" t="e">
        <f t="shared" si="38"/>
        <v>#DIV/0!</v>
      </c>
      <c r="AE226" s="161" t="e">
        <f t="shared" si="38"/>
        <v>#DIV/0!</v>
      </c>
      <c r="AF226" s="161" t="e">
        <f t="shared" si="38"/>
        <v>#DIV/0!</v>
      </c>
      <c r="AG226" s="161" t="e">
        <f t="shared" si="38"/>
        <v>#DIV/0!</v>
      </c>
      <c r="AH226" s="161" t="e">
        <f t="shared" si="38"/>
        <v>#DIV/0!</v>
      </c>
      <c r="AI226" s="161" t="e">
        <f>AI225/AI223</f>
        <v>#DIV/0!</v>
      </c>
      <c r="AJ226" s="161" t="e">
        <f>AJ225/AJ223</f>
        <v>#DIV/0!</v>
      </c>
      <c r="AK226" s="161" t="e">
        <f t="shared" si="38"/>
        <v>#DIV/0!</v>
      </c>
      <c r="AL226" s="161" t="e">
        <f t="shared" si="38"/>
        <v>#DIV/0!</v>
      </c>
      <c r="AM226" s="161" t="e">
        <f t="shared" si="38"/>
        <v>#DIV/0!</v>
      </c>
      <c r="AN226" s="161" t="e">
        <f t="shared" si="38"/>
        <v>#DIV/0!</v>
      </c>
      <c r="AO226" s="161" t="e">
        <f t="shared" si="38"/>
        <v>#DIV/0!</v>
      </c>
      <c r="AP226" s="161" t="e">
        <f t="shared" si="38"/>
        <v>#DIV/0!</v>
      </c>
      <c r="AQ226" s="161" t="e">
        <f t="shared" si="38"/>
        <v>#DIV/0!</v>
      </c>
      <c r="AR226" s="161" t="e">
        <f t="shared" si="38"/>
        <v>#DIV/0!</v>
      </c>
      <c r="AS226" s="162"/>
      <c r="AT226" s="161" t="e">
        <f t="shared" si="38"/>
        <v>#DIV/0!</v>
      </c>
      <c r="AU226" s="161" t="e">
        <f t="shared" si="38"/>
        <v>#DIV/0!</v>
      </c>
      <c r="AV226" s="161" t="e">
        <f t="shared" si="38"/>
        <v>#DIV/0!</v>
      </c>
      <c r="AW226" s="161" t="e">
        <f t="shared" si="38"/>
        <v>#DIV/0!</v>
      </c>
      <c r="AX226" s="161" t="e">
        <f t="shared" si="38"/>
        <v>#DIV/0!</v>
      </c>
      <c r="AY226" s="161" t="e">
        <f t="shared" si="38"/>
        <v>#DIV/0!</v>
      </c>
      <c r="AZ226" s="161" t="e">
        <f t="shared" si="38"/>
        <v>#DIV/0!</v>
      </c>
      <c r="BA226" s="161" t="e">
        <f t="shared" si="38"/>
        <v>#DIV/0!</v>
      </c>
      <c r="BB226" s="161" t="e">
        <f t="shared" si="38"/>
        <v>#DIV/0!</v>
      </c>
      <c r="BC226" s="161" t="e">
        <f>BC225/BC223</f>
        <v>#DIV/0!</v>
      </c>
      <c r="BD226" s="161" t="e">
        <f t="shared" si="38"/>
        <v>#DIV/0!</v>
      </c>
      <c r="BE226" s="161" t="e">
        <f t="shared" si="38"/>
        <v>#DIV/0!</v>
      </c>
      <c r="BF226" s="161" t="e">
        <f t="shared" si="38"/>
        <v>#DIV/0!</v>
      </c>
      <c r="BG226" s="161" t="e">
        <f t="shared" si="38"/>
        <v>#DIV/0!</v>
      </c>
      <c r="BH226" s="161" t="e">
        <f t="shared" si="38"/>
        <v>#DIV/0!</v>
      </c>
      <c r="BI226" s="161" t="e">
        <f t="shared" si="38"/>
        <v>#DIV/0!</v>
      </c>
      <c r="BJ226" s="161" t="e">
        <f t="shared" si="38"/>
        <v>#DIV/0!</v>
      </c>
      <c r="BK226" s="161" t="e">
        <f t="shared" si="38"/>
        <v>#DIV/0!</v>
      </c>
      <c r="BL226" s="161" t="e">
        <f t="shared" si="38"/>
        <v>#DIV/0!</v>
      </c>
      <c r="BM226" s="161" t="e">
        <f t="shared" si="38"/>
        <v>#DIV/0!</v>
      </c>
      <c r="BN226" s="161" t="e">
        <f t="shared" si="38"/>
        <v>#DIV/0!</v>
      </c>
      <c r="BO226" s="161" t="e">
        <f t="shared" si="38"/>
        <v>#DIV/0!</v>
      </c>
      <c r="BP226" s="161" t="e">
        <f t="shared" si="38"/>
        <v>#DIV/0!</v>
      </c>
      <c r="BQ226" s="161" t="e">
        <f t="shared" si="38"/>
        <v>#DIV/0!</v>
      </c>
      <c r="BR226" s="161" t="e">
        <f t="shared" si="38"/>
        <v>#DIV/0!</v>
      </c>
      <c r="BS226" s="161" t="e">
        <f t="shared" si="38"/>
        <v>#DIV/0!</v>
      </c>
      <c r="BT226" s="161" t="e">
        <f t="shared" si="38"/>
        <v>#DIV/0!</v>
      </c>
      <c r="BU226" s="162"/>
      <c r="BV226" s="161" t="e">
        <f t="shared" si="38"/>
        <v>#DIV/0!</v>
      </c>
      <c r="BW226" s="161" t="e">
        <f t="shared" si="38"/>
        <v>#DIV/0!</v>
      </c>
      <c r="BX226" s="161" t="e">
        <f t="shared" si="38"/>
        <v>#DIV/0!</v>
      </c>
      <c r="BY226" s="163" t="e">
        <f t="shared" si="38"/>
        <v>#DIV/0!</v>
      </c>
      <c r="BZ226" s="154"/>
      <c r="CA226" s="211"/>
      <c r="CB226" s="211"/>
      <c r="CC226" s="211"/>
      <c r="CD226" s="211"/>
      <c r="CE226" s="154"/>
    </row>
  </sheetData>
  <sheetProtection/>
  <mergeCells count="32">
    <mergeCell ref="X219:Y219"/>
    <mergeCell ref="Z219:AJ219"/>
    <mergeCell ref="AK219:AL219"/>
    <mergeCell ref="AS217:AS219"/>
    <mergeCell ref="BU217:BU219"/>
    <mergeCell ref="AO219:AR219"/>
    <mergeCell ref="AT219:BE219"/>
    <mergeCell ref="BF219:BL219"/>
    <mergeCell ref="AM219:AN219"/>
    <mergeCell ref="G217:I219"/>
    <mergeCell ref="J217:J219"/>
    <mergeCell ref="CE217:CE219"/>
    <mergeCell ref="A1:BU1"/>
    <mergeCell ref="G6:G205"/>
    <mergeCell ref="A206:E215"/>
    <mergeCell ref="AS206:AS215"/>
    <mergeCell ref="BU206:BU215"/>
    <mergeCell ref="BX219:BY219"/>
    <mergeCell ref="L219:W219"/>
    <mergeCell ref="CC219:CD219"/>
    <mergeCell ref="CA219:CB219"/>
    <mergeCell ref="BV219:BW219"/>
    <mergeCell ref="CE206:CE215"/>
    <mergeCell ref="BZ217:BZ219"/>
    <mergeCell ref="BM219:BP219"/>
    <mergeCell ref="BQ219:BT219"/>
    <mergeCell ref="E2:F2"/>
    <mergeCell ref="E3:F3"/>
    <mergeCell ref="Q3:R3"/>
    <mergeCell ref="S3:Y3"/>
    <mergeCell ref="G4:K4"/>
    <mergeCell ref="BZ206:BZ2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orksheet____4"/>
  <dimension ref="A1:BQ34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R1" sqref="BR1:BR16384"/>
    </sheetView>
  </sheetViews>
  <sheetFormatPr defaultColWidth="9.140625" defaultRowHeight="12.75"/>
  <cols>
    <col min="1" max="1" width="7.28125" style="2" customWidth="1"/>
    <col min="2" max="61" width="3.28125" style="1" customWidth="1"/>
    <col min="62" max="69" width="3.28125" style="3" customWidth="1"/>
    <col min="70" max="16384" width="9.140625" style="1" customWidth="1"/>
  </cols>
  <sheetData>
    <row r="1" spans="1:69" s="33" customFormat="1" ht="15.75" customHeight="1">
      <c r="A1" s="321">
        <v>83352</v>
      </c>
      <c r="B1" s="322"/>
      <c r="C1" s="323"/>
      <c r="D1" s="352"/>
      <c r="E1" s="323"/>
      <c r="F1" s="323"/>
      <c r="G1" s="323"/>
      <c r="H1" s="323"/>
      <c r="I1" s="323"/>
      <c r="J1" s="323"/>
      <c r="K1" s="323"/>
      <c r="L1" s="322"/>
      <c r="M1" s="323"/>
      <c r="N1" s="323"/>
      <c r="O1" s="323"/>
      <c r="P1" s="323"/>
      <c r="Q1" s="322"/>
      <c r="R1" s="323"/>
      <c r="S1" s="322"/>
      <c r="T1" s="323"/>
      <c r="U1" s="322"/>
      <c r="V1" s="323"/>
      <c r="W1" s="323"/>
      <c r="X1" s="323"/>
      <c r="Y1" s="323"/>
      <c r="Z1" s="322"/>
      <c r="AA1" s="322"/>
      <c r="AB1" s="323"/>
      <c r="AC1" s="322"/>
      <c r="AD1" s="323"/>
      <c r="AE1" s="322"/>
      <c r="AF1" s="324"/>
      <c r="AG1" s="353"/>
      <c r="AH1" s="322"/>
      <c r="AI1" s="323"/>
      <c r="AJ1" s="323"/>
      <c r="AK1" s="322"/>
      <c r="AL1" s="322"/>
      <c r="AM1" s="322"/>
      <c r="AN1" s="323"/>
      <c r="AO1" s="322"/>
      <c r="AP1" s="323"/>
      <c r="AQ1" s="322"/>
      <c r="AR1" s="325"/>
      <c r="AS1" s="322"/>
      <c r="AT1" s="322"/>
      <c r="AU1" s="322"/>
      <c r="AV1" s="322"/>
      <c r="AW1" s="322"/>
      <c r="AX1" s="322"/>
      <c r="AY1" s="322"/>
      <c r="AZ1" s="322"/>
      <c r="BA1" s="323"/>
      <c r="BB1" s="322"/>
      <c r="BC1" s="322"/>
      <c r="BD1" s="322"/>
      <c r="BE1" s="322"/>
      <c r="BF1" s="323"/>
      <c r="BG1" s="322"/>
      <c r="BH1" s="323"/>
      <c r="BI1" s="322"/>
      <c r="BJ1" s="326"/>
      <c r="BK1" s="327"/>
      <c r="BL1" s="326"/>
      <c r="BM1" s="328"/>
      <c r="BN1" s="329"/>
      <c r="BO1" s="329"/>
      <c r="BP1" s="329"/>
      <c r="BQ1" s="329"/>
    </row>
    <row r="2" spans="1:69" s="33" customFormat="1" ht="15.75" customHeight="1">
      <c r="A2" s="321" t="s">
        <v>98</v>
      </c>
      <c r="B2" s="328"/>
      <c r="C2" s="324"/>
      <c r="D2" s="328"/>
      <c r="E2" s="328"/>
      <c r="F2" s="324"/>
      <c r="G2" s="324"/>
      <c r="H2" s="324"/>
      <c r="I2" s="324"/>
      <c r="J2" s="324"/>
      <c r="K2" s="328"/>
      <c r="L2" s="328"/>
      <c r="M2" s="328"/>
      <c r="N2" s="324"/>
      <c r="O2" s="324"/>
      <c r="P2" s="324"/>
      <c r="Q2" s="353"/>
      <c r="R2" s="353"/>
      <c r="S2" s="328"/>
      <c r="T2" s="353"/>
      <c r="U2" s="324"/>
      <c r="V2" s="324"/>
      <c r="W2" s="324"/>
      <c r="X2" s="324"/>
      <c r="Y2" s="324"/>
      <c r="Z2" s="324"/>
      <c r="AA2" s="353"/>
      <c r="AB2" s="328"/>
      <c r="AC2" s="328"/>
      <c r="AD2" s="353"/>
      <c r="AE2" s="324"/>
      <c r="AF2" s="324"/>
      <c r="AG2" s="353"/>
      <c r="AH2" s="328"/>
      <c r="AI2" s="330"/>
      <c r="AJ2" s="354"/>
      <c r="AK2" s="330"/>
      <c r="AL2" s="331"/>
      <c r="AM2" s="331"/>
      <c r="AN2" s="331"/>
      <c r="AO2" s="330"/>
      <c r="AP2" s="330"/>
      <c r="AQ2" s="330"/>
      <c r="AR2" s="332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27"/>
      <c r="BK2" s="327"/>
      <c r="BL2" s="326"/>
      <c r="BM2" s="333"/>
      <c r="BN2" s="329"/>
      <c r="BO2" s="329"/>
      <c r="BP2" s="329"/>
      <c r="BQ2" s="329"/>
    </row>
    <row r="3" spans="1:69" s="33" customFormat="1" ht="15.75" customHeight="1">
      <c r="A3" s="321" t="s">
        <v>99</v>
      </c>
      <c r="B3" s="323"/>
      <c r="C3" s="324"/>
      <c r="D3" s="324"/>
      <c r="E3" s="324"/>
      <c r="F3" s="324"/>
      <c r="G3" s="324"/>
      <c r="H3" s="324"/>
      <c r="I3" s="324"/>
      <c r="J3" s="334"/>
      <c r="K3" s="335"/>
      <c r="L3" s="335"/>
      <c r="M3" s="336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3"/>
      <c r="BN3" s="329"/>
      <c r="BO3" s="329"/>
      <c r="BP3" s="329"/>
      <c r="BQ3" s="329"/>
    </row>
    <row r="4" spans="1:69" s="33" customFormat="1" ht="15.75" customHeight="1">
      <c r="A4" s="321" t="s">
        <v>100</v>
      </c>
      <c r="B4" s="337"/>
      <c r="C4" s="337"/>
      <c r="D4" s="337"/>
      <c r="E4" s="337"/>
      <c r="F4" s="337"/>
      <c r="G4" s="337"/>
      <c r="H4" s="337"/>
      <c r="I4" s="337"/>
      <c r="J4" s="337"/>
      <c r="K4" s="338"/>
      <c r="L4" s="338"/>
      <c r="M4" s="338"/>
      <c r="N4" s="337"/>
      <c r="O4" s="337"/>
      <c r="P4" s="337"/>
      <c r="Q4" s="337"/>
      <c r="R4" s="337"/>
      <c r="S4" s="337"/>
      <c r="T4" s="337"/>
      <c r="U4" s="337"/>
      <c r="V4" s="337"/>
      <c r="W4" s="339"/>
      <c r="X4" s="339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40"/>
      <c r="AJ4" s="340"/>
      <c r="AK4" s="340"/>
      <c r="AL4" s="340"/>
      <c r="AM4" s="340"/>
      <c r="AN4" s="340"/>
      <c r="AO4" s="340"/>
      <c r="AP4" s="340"/>
      <c r="AQ4" s="340"/>
      <c r="AR4" s="341"/>
      <c r="AS4" s="340"/>
      <c r="AT4" s="340"/>
      <c r="AU4" s="340"/>
      <c r="AV4" s="340"/>
      <c r="AW4" s="340"/>
      <c r="AX4" s="340"/>
      <c r="AY4" s="339"/>
      <c r="AZ4" s="340"/>
      <c r="BA4" s="340"/>
      <c r="BB4" s="340"/>
      <c r="BC4" s="340"/>
      <c r="BD4" s="340"/>
      <c r="BE4" s="337"/>
      <c r="BF4" s="337"/>
      <c r="BG4" s="337"/>
      <c r="BH4" s="337"/>
      <c r="BI4" s="337"/>
      <c r="BJ4" s="342"/>
      <c r="BK4" s="342"/>
      <c r="BL4" s="343"/>
      <c r="BM4" s="343"/>
      <c r="BN4" s="342"/>
      <c r="BO4" s="342"/>
      <c r="BP4" s="342"/>
      <c r="BQ4" s="342"/>
    </row>
    <row r="5" spans="1:69" s="33" customFormat="1" ht="15.75" customHeight="1">
      <c r="A5" s="321">
        <v>53303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4"/>
      <c r="T5" s="328"/>
      <c r="U5" s="328"/>
      <c r="V5" s="328"/>
      <c r="W5" s="328"/>
      <c r="X5" s="328"/>
      <c r="Y5" s="324"/>
      <c r="Z5" s="324"/>
      <c r="AA5" s="323"/>
      <c r="AB5" s="323"/>
      <c r="AC5" s="323"/>
      <c r="AD5" s="323"/>
      <c r="AE5" s="323"/>
      <c r="AF5" s="324"/>
      <c r="AG5" s="324"/>
      <c r="AH5" s="325"/>
      <c r="AI5" s="323"/>
      <c r="AJ5" s="323"/>
      <c r="AK5" s="323"/>
      <c r="AL5" s="323"/>
      <c r="AM5" s="323"/>
      <c r="AN5" s="323"/>
      <c r="AO5" s="323"/>
      <c r="AP5" s="323"/>
      <c r="AQ5" s="323"/>
      <c r="AR5" s="325"/>
      <c r="AS5" s="323"/>
      <c r="AT5" s="323"/>
      <c r="AU5" s="323"/>
      <c r="AV5" s="352"/>
      <c r="AW5" s="323"/>
      <c r="AX5" s="328"/>
      <c r="AY5" s="328"/>
      <c r="AZ5" s="328"/>
      <c r="BA5" s="328"/>
      <c r="BB5" s="323"/>
      <c r="BC5" s="323"/>
      <c r="BD5" s="323"/>
      <c r="BE5" s="323"/>
      <c r="BF5" s="328"/>
      <c r="BG5" s="328"/>
      <c r="BH5" s="331"/>
      <c r="BI5" s="331"/>
      <c r="BJ5" s="327"/>
      <c r="BK5" s="356"/>
      <c r="BL5" s="355"/>
      <c r="BM5" s="328"/>
      <c r="BN5" s="329"/>
      <c r="BO5" s="329"/>
      <c r="BP5" s="329"/>
      <c r="BQ5" s="329"/>
    </row>
    <row r="6" spans="1:69" s="33" customFormat="1" ht="15.75" customHeight="1">
      <c r="A6" s="321">
        <v>50789</v>
      </c>
      <c r="B6" s="324"/>
      <c r="C6" s="324"/>
      <c r="D6" s="324"/>
      <c r="E6" s="324"/>
      <c r="F6" s="324"/>
      <c r="G6" s="324"/>
      <c r="H6" s="324"/>
      <c r="I6" s="324"/>
      <c r="J6" s="324"/>
      <c r="K6" s="337"/>
      <c r="L6" s="337"/>
      <c r="M6" s="337"/>
      <c r="N6" s="324"/>
      <c r="O6" s="324"/>
      <c r="P6" s="353"/>
      <c r="Q6" s="353"/>
      <c r="R6" s="324"/>
      <c r="S6" s="324"/>
      <c r="T6" s="324"/>
      <c r="U6" s="337"/>
      <c r="V6" s="337"/>
      <c r="W6" s="324"/>
      <c r="X6" s="324"/>
      <c r="Y6" s="324"/>
      <c r="Z6" s="324"/>
      <c r="AA6" s="324"/>
      <c r="AB6" s="324"/>
      <c r="AC6" s="324"/>
      <c r="AD6" s="324"/>
      <c r="AE6" s="353"/>
      <c r="AF6" s="324"/>
      <c r="AG6" s="324"/>
      <c r="AH6" s="357"/>
      <c r="AI6" s="358"/>
      <c r="AJ6" s="330"/>
      <c r="AK6" s="358"/>
      <c r="AL6" s="330"/>
      <c r="AM6" s="330"/>
      <c r="AN6" s="330"/>
      <c r="AO6" s="330"/>
      <c r="AP6" s="330"/>
      <c r="AQ6" s="330"/>
      <c r="AR6" s="340"/>
      <c r="AS6" s="330"/>
      <c r="AT6" s="330"/>
      <c r="AU6" s="354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58"/>
      <c r="BI6" s="330"/>
      <c r="BJ6" s="327"/>
      <c r="BK6" s="327"/>
      <c r="BL6" s="327"/>
      <c r="BM6" s="333"/>
      <c r="BN6" s="329"/>
      <c r="BO6" s="329"/>
      <c r="BP6" s="329"/>
      <c r="BQ6" s="329"/>
    </row>
    <row r="7" spans="1:69" s="33" customFormat="1" ht="15.75" customHeight="1">
      <c r="A7" s="321">
        <v>50838</v>
      </c>
      <c r="B7" s="324"/>
      <c r="C7" s="324"/>
      <c r="D7" s="353"/>
      <c r="E7" s="324"/>
      <c r="F7" s="324"/>
      <c r="G7" s="324"/>
      <c r="H7" s="324"/>
      <c r="I7" s="353"/>
      <c r="J7" s="324"/>
      <c r="K7" s="324"/>
      <c r="L7" s="324"/>
      <c r="M7" s="324"/>
      <c r="N7" s="324"/>
      <c r="O7" s="328"/>
      <c r="P7" s="353"/>
      <c r="Q7" s="353"/>
      <c r="R7" s="324"/>
      <c r="S7" s="353"/>
      <c r="T7" s="353"/>
      <c r="U7" s="357"/>
      <c r="V7" s="337"/>
      <c r="W7" s="328"/>
      <c r="X7" s="324"/>
      <c r="Y7" s="324"/>
      <c r="Z7" s="324"/>
      <c r="AA7" s="324"/>
      <c r="AB7" s="324"/>
      <c r="AC7" s="324"/>
      <c r="AD7" s="324"/>
      <c r="AE7" s="353"/>
      <c r="AF7" s="353"/>
      <c r="AG7" s="324"/>
      <c r="AH7" s="357"/>
      <c r="AI7" s="353"/>
      <c r="AJ7" s="353"/>
      <c r="AK7" s="353"/>
      <c r="AL7" s="324"/>
      <c r="AM7" s="328"/>
      <c r="AN7" s="324"/>
      <c r="AO7" s="324"/>
      <c r="AP7" s="328"/>
      <c r="AQ7" s="324"/>
      <c r="AR7" s="338"/>
      <c r="AS7" s="328"/>
      <c r="AT7" s="324"/>
      <c r="AU7" s="324"/>
      <c r="AV7" s="328"/>
      <c r="AW7" s="324"/>
      <c r="AX7" s="328"/>
      <c r="AY7" s="353"/>
      <c r="AZ7" s="353"/>
      <c r="BA7" s="328"/>
      <c r="BB7" s="328"/>
      <c r="BC7" s="328"/>
      <c r="BD7" s="328"/>
      <c r="BE7" s="328"/>
      <c r="BF7" s="328"/>
      <c r="BG7" s="328"/>
      <c r="BH7" s="353"/>
      <c r="BI7" s="353"/>
      <c r="BJ7" s="327"/>
      <c r="BK7" s="327"/>
      <c r="BL7" s="355"/>
      <c r="BM7" s="333"/>
      <c r="BN7" s="329"/>
      <c r="BO7" s="329"/>
      <c r="BP7" s="359"/>
      <c r="BQ7" s="329"/>
    </row>
    <row r="8" spans="1:69" s="33" customFormat="1" ht="15.75" customHeight="1">
      <c r="A8" s="321">
        <v>81510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9"/>
      <c r="X8" s="339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39"/>
      <c r="AZ8" s="340"/>
      <c r="BA8" s="340"/>
      <c r="BB8" s="340"/>
      <c r="BC8" s="340"/>
      <c r="BD8" s="340"/>
      <c r="BE8" s="337"/>
      <c r="BF8" s="337"/>
      <c r="BG8" s="337"/>
      <c r="BH8" s="337"/>
      <c r="BI8" s="337"/>
      <c r="BJ8" s="342"/>
      <c r="BK8" s="342"/>
      <c r="BL8" s="343"/>
      <c r="BM8" s="343"/>
      <c r="BN8" s="342"/>
      <c r="BO8" s="342"/>
      <c r="BP8" s="342"/>
      <c r="BQ8" s="342"/>
    </row>
    <row r="9" spans="1:69" s="33" customFormat="1" ht="15.75" customHeight="1">
      <c r="A9" s="321">
        <v>80707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9"/>
      <c r="X9" s="339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39"/>
      <c r="AZ9" s="340"/>
      <c r="BA9" s="340"/>
      <c r="BB9" s="340"/>
      <c r="BC9" s="340"/>
      <c r="BD9" s="340"/>
      <c r="BE9" s="337"/>
      <c r="BF9" s="337"/>
      <c r="BG9" s="337"/>
      <c r="BH9" s="337"/>
      <c r="BI9" s="337"/>
      <c r="BJ9" s="342"/>
      <c r="BK9" s="342"/>
      <c r="BL9" s="343"/>
      <c r="BM9" s="343"/>
      <c r="BN9" s="342"/>
      <c r="BO9" s="342"/>
      <c r="BP9" s="342"/>
      <c r="BQ9" s="342"/>
    </row>
    <row r="10" spans="1:69" s="33" customFormat="1" ht="15.75" customHeight="1">
      <c r="A10" s="321">
        <v>80615</v>
      </c>
      <c r="B10" s="328"/>
      <c r="C10" s="324"/>
      <c r="D10" s="328"/>
      <c r="E10" s="324"/>
      <c r="F10" s="324"/>
      <c r="G10" s="324"/>
      <c r="H10" s="324"/>
      <c r="I10" s="324"/>
      <c r="J10" s="324"/>
      <c r="K10" s="324"/>
      <c r="L10" s="328"/>
      <c r="M10" s="324"/>
      <c r="N10" s="324"/>
      <c r="O10" s="328"/>
      <c r="P10" s="324"/>
      <c r="Q10" s="328"/>
      <c r="R10" s="328"/>
      <c r="S10" s="328"/>
      <c r="T10" s="328"/>
      <c r="U10" s="337"/>
      <c r="V10" s="346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37"/>
      <c r="AI10" s="331"/>
      <c r="AJ10" s="330"/>
      <c r="AK10" s="330"/>
      <c r="AL10" s="330"/>
      <c r="AM10" s="330"/>
      <c r="AN10" s="330"/>
      <c r="AO10" s="331"/>
      <c r="AP10" s="331"/>
      <c r="AQ10" s="331"/>
      <c r="AR10" s="341"/>
      <c r="AS10" s="331"/>
      <c r="AT10" s="331"/>
      <c r="AU10" s="330"/>
      <c r="AV10" s="331"/>
      <c r="AW10" s="331"/>
      <c r="AX10" s="331"/>
      <c r="AY10" s="330"/>
      <c r="AZ10" s="331"/>
      <c r="BA10" s="331"/>
      <c r="BB10" s="331"/>
      <c r="BC10" s="330"/>
      <c r="BD10" s="330"/>
      <c r="BE10" s="330"/>
      <c r="BF10" s="331"/>
      <c r="BG10" s="331"/>
      <c r="BH10" s="331"/>
      <c r="BI10" s="331"/>
      <c r="BJ10" s="327"/>
      <c r="BK10" s="326"/>
      <c r="BL10" s="326"/>
      <c r="BM10" s="333"/>
      <c r="BN10" s="344"/>
      <c r="BO10" s="344"/>
      <c r="BP10" s="344"/>
      <c r="BQ10" s="344"/>
    </row>
    <row r="11" spans="1:69" s="33" customFormat="1" ht="15.75" customHeight="1">
      <c r="A11" s="321">
        <v>80063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3"/>
      <c r="L11" s="323"/>
      <c r="M11" s="323"/>
      <c r="N11" s="324"/>
      <c r="O11" s="324"/>
      <c r="P11" s="324"/>
      <c r="Q11" s="324"/>
      <c r="R11" s="324"/>
      <c r="S11" s="324"/>
      <c r="T11" s="324"/>
      <c r="U11" s="325"/>
      <c r="V11" s="325"/>
      <c r="W11" s="323"/>
      <c r="X11" s="323"/>
      <c r="Y11" s="324"/>
      <c r="Z11" s="324"/>
      <c r="AA11" s="324"/>
      <c r="AB11" s="324"/>
      <c r="AC11" s="324"/>
      <c r="AD11" s="324"/>
      <c r="AE11" s="324"/>
      <c r="AF11" s="324"/>
      <c r="AG11" s="324"/>
      <c r="AH11" s="325"/>
      <c r="AI11" s="330"/>
      <c r="AJ11" s="330"/>
      <c r="AK11" s="330"/>
      <c r="AL11" s="330"/>
      <c r="AM11" s="330"/>
      <c r="AN11" s="330"/>
      <c r="AO11" s="330"/>
      <c r="AP11" s="330"/>
      <c r="AQ11" s="330"/>
      <c r="AR11" s="337"/>
      <c r="AS11" s="330"/>
      <c r="AT11" s="330"/>
      <c r="AU11" s="330"/>
      <c r="AV11" s="330"/>
      <c r="AW11" s="330"/>
      <c r="AX11" s="330"/>
      <c r="AY11" s="323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27"/>
      <c r="BK11" s="326"/>
      <c r="BL11" s="326"/>
      <c r="BM11" s="333"/>
      <c r="BN11" s="347"/>
      <c r="BO11" s="347"/>
      <c r="BP11" s="347"/>
      <c r="BQ11" s="329"/>
    </row>
    <row r="12" spans="1:69" s="33" customFormat="1" ht="15.75" customHeight="1">
      <c r="A12" s="321">
        <v>56643</v>
      </c>
      <c r="B12" s="324"/>
      <c r="C12" s="324"/>
      <c r="D12" s="324"/>
      <c r="E12" s="324"/>
      <c r="F12" s="324"/>
      <c r="G12" s="324"/>
      <c r="H12" s="328"/>
      <c r="I12" s="328"/>
      <c r="J12" s="324"/>
      <c r="K12" s="324"/>
      <c r="L12" s="328"/>
      <c r="M12" s="324"/>
      <c r="N12" s="324"/>
      <c r="O12" s="324"/>
      <c r="P12" s="324"/>
      <c r="Q12" s="324"/>
      <c r="R12" s="324"/>
      <c r="S12" s="324"/>
      <c r="T12" s="324"/>
      <c r="U12" s="360"/>
      <c r="V12" s="337"/>
      <c r="W12" s="324"/>
      <c r="X12" s="328"/>
      <c r="Y12" s="328"/>
      <c r="Z12" s="324"/>
      <c r="AA12" s="324"/>
      <c r="AB12" s="328"/>
      <c r="AC12" s="324"/>
      <c r="AD12" s="353"/>
      <c r="AE12" s="324"/>
      <c r="AF12" s="324"/>
      <c r="AG12" s="324"/>
      <c r="AH12" s="357"/>
      <c r="AI12" s="330"/>
      <c r="AJ12" s="330"/>
      <c r="AK12" s="330"/>
      <c r="AL12" s="330"/>
      <c r="AM12" s="330"/>
      <c r="AN12" s="330"/>
      <c r="AO12" s="330"/>
      <c r="AP12" s="330"/>
      <c r="AQ12" s="330"/>
      <c r="AR12" s="348"/>
      <c r="AS12" s="331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26"/>
      <c r="BK12" s="327"/>
      <c r="BL12" s="327"/>
      <c r="BM12" s="333"/>
      <c r="BN12" s="329"/>
      <c r="BO12" s="329"/>
      <c r="BP12" s="329"/>
      <c r="BQ12" s="329"/>
    </row>
    <row r="13" spans="1:69" s="33" customFormat="1" ht="15.75" customHeight="1">
      <c r="A13" s="321">
        <v>50827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4"/>
      <c r="T13" s="324"/>
      <c r="U13" s="323"/>
      <c r="V13" s="323"/>
      <c r="W13" s="323"/>
      <c r="X13" s="324"/>
      <c r="Y13" s="323"/>
      <c r="Z13" s="322"/>
      <c r="AA13" s="323"/>
      <c r="AB13" s="323"/>
      <c r="AC13" s="323"/>
      <c r="AD13" s="323"/>
      <c r="AE13" s="323"/>
      <c r="AF13" s="324"/>
      <c r="AG13" s="324"/>
      <c r="AH13" s="323"/>
      <c r="AI13" s="323"/>
      <c r="AJ13" s="322"/>
      <c r="AK13" s="352"/>
      <c r="AL13" s="323"/>
      <c r="AM13" s="323"/>
      <c r="AN13" s="323"/>
      <c r="AO13" s="323"/>
      <c r="AP13" s="323"/>
      <c r="AQ13" s="322"/>
      <c r="AR13" s="325"/>
      <c r="AS13" s="322"/>
      <c r="AT13" s="323"/>
      <c r="AU13" s="323"/>
      <c r="AV13" s="323"/>
      <c r="AW13" s="323"/>
      <c r="AX13" s="323"/>
      <c r="AY13" s="323"/>
      <c r="AZ13" s="324"/>
      <c r="BA13" s="324"/>
      <c r="BB13" s="323"/>
      <c r="BC13" s="323"/>
      <c r="BD13" s="323"/>
      <c r="BE13" s="323"/>
      <c r="BF13" s="323"/>
      <c r="BG13" s="323"/>
      <c r="BH13" s="323"/>
      <c r="BI13" s="323"/>
      <c r="BJ13" s="327"/>
      <c r="BK13" s="327"/>
      <c r="BL13" s="326"/>
      <c r="BM13" s="324"/>
      <c r="BN13" s="329"/>
      <c r="BO13" s="345"/>
      <c r="BP13" s="344"/>
      <c r="BQ13" s="344"/>
    </row>
    <row r="14" spans="1:69" s="33" customFormat="1" ht="15.75" customHeight="1">
      <c r="A14" s="321" t="s">
        <v>101</v>
      </c>
      <c r="B14" s="324"/>
      <c r="C14" s="324"/>
      <c r="D14" s="324"/>
      <c r="E14" s="324"/>
      <c r="F14" s="324"/>
      <c r="G14" s="328"/>
      <c r="H14" s="328"/>
      <c r="I14" s="324"/>
      <c r="J14" s="324"/>
      <c r="K14" s="328"/>
      <c r="L14" s="324"/>
      <c r="M14" s="328"/>
      <c r="N14" s="324"/>
      <c r="O14" s="324"/>
      <c r="P14" s="324"/>
      <c r="Q14" s="324"/>
      <c r="R14" s="324"/>
      <c r="S14" s="324"/>
      <c r="T14" s="328"/>
      <c r="U14" s="337"/>
      <c r="V14" s="337"/>
      <c r="W14" s="324"/>
      <c r="X14" s="324"/>
      <c r="Y14" s="324"/>
      <c r="Z14" s="324"/>
      <c r="AA14" s="324"/>
      <c r="AB14" s="353"/>
      <c r="AC14" s="324"/>
      <c r="AD14" s="324"/>
      <c r="AE14" s="324"/>
      <c r="AF14" s="324"/>
      <c r="AG14" s="324"/>
      <c r="AH14" s="337"/>
      <c r="AI14" s="354"/>
      <c r="AJ14" s="330"/>
      <c r="AK14" s="330"/>
      <c r="AL14" s="330"/>
      <c r="AM14" s="330"/>
      <c r="AN14" s="330"/>
      <c r="AO14" s="330"/>
      <c r="AP14" s="330"/>
      <c r="AQ14" s="330"/>
      <c r="AR14" s="341"/>
      <c r="AS14" s="330"/>
      <c r="AT14" s="331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27"/>
      <c r="BK14" s="326"/>
      <c r="BL14" s="327"/>
      <c r="BM14" s="333"/>
      <c r="BN14" s="344"/>
      <c r="BO14" s="344"/>
      <c r="BP14" s="344"/>
      <c r="BQ14" s="344"/>
    </row>
    <row r="15" spans="1:69" s="33" customFormat="1" ht="15.75" customHeight="1">
      <c r="A15" s="321">
        <v>56641</v>
      </c>
      <c r="B15" s="324"/>
      <c r="C15" s="328"/>
      <c r="D15" s="324"/>
      <c r="E15" s="328"/>
      <c r="F15" s="324"/>
      <c r="G15" s="324"/>
      <c r="H15" s="324"/>
      <c r="I15" s="324"/>
      <c r="J15" s="324"/>
      <c r="K15" s="324"/>
      <c r="L15" s="324"/>
      <c r="M15" s="324"/>
      <c r="N15" s="324"/>
      <c r="O15" s="328"/>
      <c r="P15" s="324"/>
      <c r="Q15" s="324"/>
      <c r="R15" s="324"/>
      <c r="S15" s="324"/>
      <c r="T15" s="324"/>
      <c r="U15" s="337"/>
      <c r="V15" s="360"/>
      <c r="W15" s="324"/>
      <c r="X15" s="324"/>
      <c r="Y15" s="324"/>
      <c r="Z15" s="328"/>
      <c r="AA15" s="361"/>
      <c r="AB15" s="328"/>
      <c r="AC15" s="324"/>
      <c r="AD15" s="324"/>
      <c r="AE15" s="324"/>
      <c r="AF15" s="324"/>
      <c r="AG15" s="361"/>
      <c r="AH15" s="346"/>
      <c r="AI15" s="330"/>
      <c r="AJ15" s="330"/>
      <c r="AK15" s="330"/>
      <c r="AL15" s="331"/>
      <c r="AM15" s="331"/>
      <c r="AN15" s="330"/>
      <c r="AO15" s="330"/>
      <c r="AP15" s="330"/>
      <c r="AQ15" s="330"/>
      <c r="AR15" s="341"/>
      <c r="AS15" s="330"/>
      <c r="AT15" s="330"/>
      <c r="AU15" s="330"/>
      <c r="AV15" s="330"/>
      <c r="AW15" s="331"/>
      <c r="AX15" s="331"/>
      <c r="AY15" s="331"/>
      <c r="AZ15" s="331"/>
      <c r="BA15" s="331"/>
      <c r="BB15" s="331"/>
      <c r="BC15" s="331"/>
      <c r="BD15" s="331"/>
      <c r="BE15" s="331"/>
      <c r="BF15" s="330"/>
      <c r="BG15" s="330"/>
      <c r="BH15" s="330"/>
      <c r="BI15" s="358"/>
      <c r="BJ15" s="326"/>
      <c r="BK15" s="327"/>
      <c r="BL15" s="327"/>
      <c r="BM15" s="362"/>
      <c r="BN15" s="344"/>
      <c r="BO15" s="344"/>
      <c r="BP15" s="344"/>
      <c r="BQ15" s="344"/>
    </row>
    <row r="16" spans="1:69" s="33" customFormat="1" ht="15.75" customHeight="1">
      <c r="A16" s="321" t="s">
        <v>102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8"/>
      <c r="L16" s="338"/>
      <c r="M16" s="338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20"/>
      <c r="BK16" s="320"/>
      <c r="BL16" s="320"/>
      <c r="BM16" s="320"/>
      <c r="BN16" s="320"/>
      <c r="BO16" s="320"/>
      <c r="BP16" s="320"/>
      <c r="BQ16" s="320"/>
    </row>
    <row r="17" spans="1:69" s="33" customFormat="1" ht="15.75" customHeight="1">
      <c r="A17" s="321" t="s">
        <v>103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49"/>
      <c r="L17" s="338"/>
      <c r="M17" s="338"/>
      <c r="N17" s="324"/>
      <c r="O17" s="324"/>
      <c r="P17" s="324"/>
      <c r="Q17" s="324"/>
      <c r="R17" s="324"/>
      <c r="S17" s="324"/>
      <c r="T17" s="353"/>
      <c r="U17" s="346"/>
      <c r="V17" s="337"/>
      <c r="W17" s="324"/>
      <c r="X17" s="324"/>
      <c r="Y17" s="328"/>
      <c r="Z17" s="324"/>
      <c r="AA17" s="324"/>
      <c r="AB17" s="324"/>
      <c r="AC17" s="328"/>
      <c r="AD17" s="328"/>
      <c r="AE17" s="324"/>
      <c r="AF17" s="324"/>
      <c r="AG17" s="324"/>
      <c r="AH17" s="337"/>
      <c r="AI17" s="330"/>
      <c r="AJ17" s="330"/>
      <c r="AK17" s="330"/>
      <c r="AL17" s="330"/>
      <c r="AM17" s="330"/>
      <c r="AN17" s="330"/>
      <c r="AO17" s="330"/>
      <c r="AP17" s="330"/>
      <c r="AQ17" s="330"/>
      <c r="AR17" s="341"/>
      <c r="AS17" s="330"/>
      <c r="AT17" s="330"/>
      <c r="AU17" s="330"/>
      <c r="AV17" s="330"/>
      <c r="AW17" s="330"/>
      <c r="AX17" s="330"/>
      <c r="AY17" s="330"/>
      <c r="AZ17" s="330"/>
      <c r="BA17" s="330"/>
      <c r="BB17" s="331"/>
      <c r="BC17" s="331"/>
      <c r="BD17" s="330"/>
      <c r="BE17" s="330"/>
      <c r="BF17" s="330"/>
      <c r="BG17" s="330"/>
      <c r="BH17" s="330"/>
      <c r="BI17" s="330"/>
      <c r="BJ17" s="326"/>
      <c r="BK17" s="327"/>
      <c r="BL17" s="327"/>
      <c r="BM17" s="333"/>
      <c r="BN17" s="344"/>
      <c r="BO17" s="344"/>
      <c r="BP17" s="344"/>
      <c r="BQ17" s="344"/>
    </row>
    <row r="18" spans="1:69" s="33" customFormat="1" ht="15.75" customHeight="1">
      <c r="A18" s="321" t="s">
        <v>104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20"/>
      <c r="BK18" s="320"/>
      <c r="BL18" s="320"/>
      <c r="BM18" s="320"/>
      <c r="BN18" s="320"/>
      <c r="BO18" s="320"/>
      <c r="BP18" s="320"/>
      <c r="BQ18" s="320"/>
    </row>
    <row r="19" spans="1:69" s="33" customFormat="1" ht="15.75" customHeight="1">
      <c r="A19" s="321">
        <v>80738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2"/>
      <c r="O19" s="322"/>
      <c r="P19" s="322"/>
      <c r="Q19" s="323"/>
      <c r="R19" s="323"/>
      <c r="S19" s="324"/>
      <c r="T19" s="328"/>
      <c r="U19" s="325"/>
      <c r="V19" s="363"/>
      <c r="W19" s="324"/>
      <c r="X19" s="323"/>
      <c r="Y19" s="323"/>
      <c r="Z19" s="352"/>
      <c r="AA19" s="323"/>
      <c r="AB19" s="323"/>
      <c r="AC19" s="322"/>
      <c r="AD19" s="323"/>
      <c r="AE19" s="323"/>
      <c r="AF19" s="324"/>
      <c r="AG19" s="324"/>
      <c r="AH19" s="337"/>
      <c r="AI19" s="323"/>
      <c r="AJ19" s="323"/>
      <c r="AK19" s="323"/>
      <c r="AL19" s="323"/>
      <c r="AM19" s="323"/>
      <c r="AN19" s="323"/>
      <c r="AO19" s="322"/>
      <c r="AP19" s="322"/>
      <c r="AQ19" s="323"/>
      <c r="AR19" s="325"/>
      <c r="AS19" s="323"/>
      <c r="AT19" s="323"/>
      <c r="AU19" s="323"/>
      <c r="AV19" s="323"/>
      <c r="AW19" s="322"/>
      <c r="AX19" s="323"/>
      <c r="AY19" s="323"/>
      <c r="AZ19" s="323"/>
      <c r="BA19" s="323"/>
      <c r="BB19" s="323"/>
      <c r="BC19" s="323"/>
      <c r="BD19" s="322"/>
      <c r="BE19" s="323"/>
      <c r="BF19" s="323"/>
      <c r="BG19" s="323"/>
      <c r="BH19" s="324"/>
      <c r="BI19" s="323"/>
      <c r="BJ19" s="327"/>
      <c r="BK19" s="327"/>
      <c r="BL19" s="327"/>
      <c r="BM19" s="333"/>
      <c r="BN19" s="329"/>
      <c r="BO19" s="329"/>
      <c r="BP19" s="329"/>
      <c r="BQ19" s="329"/>
    </row>
    <row r="20" spans="1:69" s="33" customFormat="1" ht="15.75" customHeight="1">
      <c r="A20" s="321">
        <v>80719</v>
      </c>
      <c r="B20" s="324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2"/>
      <c r="Q20" s="322"/>
      <c r="R20" s="323"/>
      <c r="S20" s="324"/>
      <c r="T20" s="353"/>
      <c r="U20" s="325"/>
      <c r="V20" s="325"/>
      <c r="W20" s="323"/>
      <c r="X20" s="323"/>
      <c r="Y20" s="323"/>
      <c r="Z20" s="323"/>
      <c r="AA20" s="323"/>
      <c r="AB20" s="323"/>
      <c r="AC20" s="323"/>
      <c r="AD20" s="323"/>
      <c r="AE20" s="323"/>
      <c r="AF20" s="324"/>
      <c r="AG20" s="324"/>
      <c r="AH20" s="337"/>
      <c r="AI20" s="323"/>
      <c r="AJ20" s="352"/>
      <c r="AK20" s="323"/>
      <c r="AL20" s="323"/>
      <c r="AM20" s="323"/>
      <c r="AN20" s="323"/>
      <c r="AO20" s="364"/>
      <c r="AP20" s="323"/>
      <c r="AQ20" s="323"/>
      <c r="AR20" s="325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7"/>
      <c r="BK20" s="327"/>
      <c r="BL20" s="327"/>
      <c r="BM20" s="333"/>
      <c r="BN20" s="344"/>
      <c r="BO20" s="344"/>
      <c r="BP20" s="344"/>
      <c r="BQ20" s="344"/>
    </row>
    <row r="21" spans="1:69" s="33" customFormat="1" ht="15.75" customHeight="1">
      <c r="A21" s="321">
        <v>53278</v>
      </c>
      <c r="B21" s="350"/>
      <c r="C21" s="323"/>
      <c r="D21" s="350"/>
      <c r="E21" s="323"/>
      <c r="F21" s="323"/>
      <c r="G21" s="323"/>
      <c r="H21" s="323"/>
      <c r="I21" s="324"/>
      <c r="J21" s="323"/>
      <c r="K21" s="324"/>
      <c r="L21" s="324"/>
      <c r="M21" s="324"/>
      <c r="N21" s="323"/>
      <c r="O21" s="323"/>
      <c r="P21" s="323"/>
      <c r="Q21" s="323"/>
      <c r="R21" s="323"/>
      <c r="S21" s="324"/>
      <c r="T21" s="324"/>
      <c r="U21" s="365"/>
      <c r="V21" s="325"/>
      <c r="W21" s="323"/>
      <c r="X21" s="323"/>
      <c r="Y21" s="323"/>
      <c r="Z21" s="323"/>
      <c r="AA21" s="323"/>
      <c r="AB21" s="323"/>
      <c r="AC21" s="323"/>
      <c r="AD21" s="323"/>
      <c r="AE21" s="323"/>
      <c r="AF21" s="324"/>
      <c r="AG21" s="324"/>
      <c r="AH21" s="325"/>
      <c r="AI21" s="323"/>
      <c r="AJ21" s="323"/>
      <c r="AK21" s="323"/>
      <c r="AL21" s="323"/>
      <c r="AM21" s="323"/>
      <c r="AN21" s="323"/>
      <c r="AO21" s="323"/>
      <c r="AP21" s="323"/>
      <c r="AQ21" s="323"/>
      <c r="AR21" s="325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7"/>
      <c r="BK21" s="327"/>
      <c r="BL21" s="326"/>
      <c r="BM21" s="351"/>
      <c r="BN21" s="344"/>
      <c r="BO21" s="344"/>
      <c r="BP21" s="344"/>
      <c r="BQ21" s="344"/>
    </row>
    <row r="22" spans="1:69" s="33" customFormat="1" ht="15.75" customHeight="1">
      <c r="A22" s="321">
        <v>80980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37"/>
      <c r="V22" s="337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37"/>
      <c r="AI22" s="324"/>
      <c r="AJ22" s="324"/>
      <c r="AK22" s="324"/>
      <c r="AL22" s="330"/>
      <c r="AM22" s="330"/>
      <c r="AN22" s="330"/>
      <c r="AO22" s="330"/>
      <c r="AP22" s="330"/>
      <c r="AQ22" s="330"/>
      <c r="AR22" s="341"/>
      <c r="AS22" s="330"/>
      <c r="AT22" s="330"/>
      <c r="AU22" s="337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44"/>
      <c r="BK22" s="344"/>
      <c r="BL22" s="344"/>
      <c r="BM22" s="344"/>
      <c r="BN22" s="344"/>
      <c r="BO22" s="344"/>
      <c r="BP22" s="344"/>
      <c r="BQ22" s="344"/>
    </row>
    <row r="23" spans="1:69" s="33" customFormat="1" ht="15.75" customHeight="1">
      <c r="A23" s="321">
        <v>50895</v>
      </c>
      <c r="B23" s="324"/>
      <c r="C23" s="334"/>
      <c r="D23" s="324"/>
      <c r="E23" s="361"/>
      <c r="F23" s="324"/>
      <c r="G23" s="324"/>
      <c r="H23" s="324"/>
      <c r="I23" s="324"/>
      <c r="J23" s="324"/>
      <c r="K23" s="338"/>
      <c r="L23" s="338"/>
      <c r="M23" s="338"/>
      <c r="N23" s="324"/>
      <c r="O23" s="324"/>
      <c r="P23" s="324"/>
      <c r="Q23" s="324"/>
      <c r="R23" s="324"/>
      <c r="S23" s="353"/>
      <c r="T23" s="324"/>
      <c r="U23" s="337"/>
      <c r="V23" s="337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37"/>
      <c r="AI23" s="330"/>
      <c r="AJ23" s="331"/>
      <c r="AK23" s="330"/>
      <c r="AL23" s="330"/>
      <c r="AM23" s="330"/>
      <c r="AN23" s="330"/>
      <c r="AO23" s="330"/>
      <c r="AP23" s="330"/>
      <c r="AQ23" s="358"/>
      <c r="AR23" s="341"/>
      <c r="AS23" s="330"/>
      <c r="AT23" s="331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26"/>
      <c r="BK23" s="327"/>
      <c r="BL23" s="326"/>
      <c r="BM23" s="333"/>
      <c r="BN23" s="344"/>
      <c r="BO23" s="344"/>
      <c r="BP23" s="344"/>
      <c r="BQ23" s="344"/>
    </row>
    <row r="24" spans="1:69" s="33" customFormat="1" ht="15.75" customHeight="1">
      <c r="A24" s="321">
        <v>82517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37"/>
      <c r="L24" s="337"/>
      <c r="M24" s="337"/>
      <c r="N24" s="324"/>
      <c r="O24" s="324"/>
      <c r="P24" s="324"/>
      <c r="Q24" s="324"/>
      <c r="R24" s="324"/>
      <c r="S24" s="324"/>
      <c r="T24" s="324"/>
      <c r="U24" s="337"/>
      <c r="V24" s="337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37"/>
      <c r="AI24" s="330"/>
      <c r="AJ24" s="330"/>
      <c r="AK24" s="330"/>
      <c r="AL24" s="330"/>
      <c r="AM24" s="330"/>
      <c r="AN24" s="330"/>
      <c r="AO24" s="330"/>
      <c r="AP24" s="330"/>
      <c r="AQ24" s="330"/>
      <c r="AR24" s="337"/>
      <c r="AS24" s="330"/>
      <c r="AT24" s="330"/>
      <c r="AU24" s="330"/>
      <c r="AV24" s="330"/>
      <c r="AW24" s="330"/>
      <c r="AX24" s="330"/>
      <c r="AY24" s="324"/>
      <c r="AZ24" s="324"/>
      <c r="BA24" s="324"/>
      <c r="BB24" s="330"/>
      <c r="BC24" s="330"/>
      <c r="BD24" s="330"/>
      <c r="BE24" s="330"/>
      <c r="BF24" s="330"/>
      <c r="BG24" s="330"/>
      <c r="BH24" s="330"/>
      <c r="BI24" s="330"/>
      <c r="BJ24" s="327"/>
      <c r="BK24" s="327"/>
      <c r="BL24" s="327"/>
      <c r="BM24" s="333"/>
      <c r="BN24" s="329"/>
      <c r="BO24" s="329"/>
      <c r="BP24" s="329"/>
      <c r="BQ24" s="329"/>
    </row>
    <row r="25" spans="1:69" s="33" customFormat="1" ht="15.75" customHeight="1">
      <c r="A25" s="321">
        <v>80981</v>
      </c>
      <c r="B25" s="328"/>
      <c r="C25" s="324"/>
      <c r="D25" s="328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8"/>
      <c r="Q25" s="328"/>
      <c r="R25" s="324"/>
      <c r="S25" s="328"/>
      <c r="T25" s="328"/>
      <c r="U25" s="346"/>
      <c r="V25" s="346"/>
      <c r="W25" s="328"/>
      <c r="X25" s="328"/>
      <c r="Y25" s="324"/>
      <c r="Z25" s="324"/>
      <c r="AA25" s="328"/>
      <c r="AB25" s="328"/>
      <c r="AC25" s="324"/>
      <c r="AD25" s="324"/>
      <c r="AE25" s="328"/>
      <c r="AF25" s="328"/>
      <c r="AG25" s="324"/>
      <c r="AH25" s="337"/>
      <c r="AI25" s="330"/>
      <c r="AJ25" s="330"/>
      <c r="AK25" s="330"/>
      <c r="AL25" s="330"/>
      <c r="AM25" s="330"/>
      <c r="AN25" s="330"/>
      <c r="AO25" s="330"/>
      <c r="AP25" s="330"/>
      <c r="AQ25" s="330"/>
      <c r="AR25" s="338"/>
      <c r="AS25" s="330"/>
      <c r="AT25" s="330"/>
      <c r="AU25" s="354"/>
      <c r="AV25" s="331"/>
      <c r="AW25" s="330"/>
      <c r="AX25" s="330"/>
      <c r="AY25" s="353"/>
      <c r="AZ25" s="324"/>
      <c r="BA25" s="328"/>
      <c r="BB25" s="330"/>
      <c r="BC25" s="330"/>
      <c r="BD25" s="330"/>
      <c r="BE25" s="330"/>
      <c r="BF25" s="330"/>
      <c r="BG25" s="330"/>
      <c r="BH25" s="330"/>
      <c r="BI25" s="330"/>
      <c r="BJ25" s="326"/>
      <c r="BK25" s="366"/>
      <c r="BL25" s="327"/>
      <c r="BM25" s="351"/>
      <c r="BN25" s="329"/>
      <c r="BO25" s="329"/>
      <c r="BP25" s="329"/>
      <c r="BQ25" s="329"/>
    </row>
    <row r="26" spans="1:69" s="33" customFormat="1" ht="15.75" customHeight="1">
      <c r="A26" s="321">
        <v>56644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4"/>
      <c r="T26" s="324"/>
      <c r="U26" s="325"/>
      <c r="V26" s="325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5"/>
      <c r="AI26" s="323"/>
      <c r="AJ26" s="323"/>
      <c r="AK26" s="323"/>
      <c r="AL26" s="323"/>
      <c r="AM26" s="323"/>
      <c r="AN26" s="323"/>
      <c r="AO26" s="323"/>
      <c r="AP26" s="323"/>
      <c r="AQ26" s="323"/>
      <c r="AR26" s="337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7"/>
      <c r="BK26" s="327"/>
      <c r="BL26" s="327"/>
      <c r="BM26" s="333"/>
      <c r="BN26" s="329"/>
      <c r="BO26" s="329"/>
      <c r="BP26" s="329"/>
      <c r="BQ26" s="329"/>
    </row>
    <row r="27" spans="1:69" s="33" customFormat="1" ht="15.75" customHeight="1">
      <c r="A27" s="321">
        <v>56655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2"/>
      <c r="N27" s="323"/>
      <c r="O27" s="323"/>
      <c r="P27" s="323"/>
      <c r="Q27" s="322"/>
      <c r="R27" s="323"/>
      <c r="S27" s="324"/>
      <c r="T27" s="324"/>
      <c r="U27" s="325"/>
      <c r="V27" s="325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5"/>
      <c r="AI27" s="323"/>
      <c r="AJ27" s="323"/>
      <c r="AK27" s="323"/>
      <c r="AL27" s="323"/>
      <c r="AM27" s="323"/>
      <c r="AN27" s="323"/>
      <c r="AO27" s="323"/>
      <c r="AP27" s="323"/>
      <c r="AQ27" s="323"/>
      <c r="AR27" s="325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7"/>
      <c r="BK27" s="327"/>
      <c r="BL27" s="326"/>
      <c r="BM27" s="333"/>
      <c r="BN27" s="329"/>
      <c r="BO27" s="329"/>
      <c r="BP27" s="329"/>
      <c r="BQ27" s="329"/>
    </row>
    <row r="28" spans="1:69" s="33" customFormat="1" ht="15.75" customHeight="1">
      <c r="A28" s="321">
        <v>56640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37"/>
      <c r="L28" s="337"/>
      <c r="M28" s="337"/>
      <c r="N28" s="324"/>
      <c r="O28" s="324"/>
      <c r="P28" s="324"/>
      <c r="Q28" s="324"/>
      <c r="R28" s="324"/>
      <c r="S28" s="324"/>
      <c r="T28" s="324"/>
      <c r="U28" s="337"/>
      <c r="V28" s="337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37"/>
      <c r="AI28" s="330"/>
      <c r="AJ28" s="330"/>
      <c r="AK28" s="330"/>
      <c r="AL28" s="330"/>
      <c r="AM28" s="330"/>
      <c r="AN28" s="330"/>
      <c r="AO28" s="330"/>
      <c r="AP28" s="330"/>
      <c r="AQ28" s="330"/>
      <c r="AR28" s="34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27"/>
      <c r="BK28" s="327"/>
      <c r="BL28" s="327"/>
      <c r="BM28" s="333"/>
      <c r="BN28" s="329"/>
      <c r="BO28" s="329"/>
      <c r="BP28" s="329"/>
      <c r="BQ28" s="329"/>
    </row>
    <row r="29" spans="1:69" s="33" customFormat="1" ht="15.75" customHeight="1">
      <c r="A29" s="321">
        <v>82688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37"/>
      <c r="L29" s="337"/>
      <c r="M29" s="337"/>
      <c r="N29" s="324"/>
      <c r="O29" s="324"/>
      <c r="P29" s="353"/>
      <c r="Q29" s="353"/>
      <c r="R29" s="324"/>
      <c r="S29" s="353"/>
      <c r="T29" s="324"/>
      <c r="U29" s="337"/>
      <c r="V29" s="337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57"/>
      <c r="AI29" s="330"/>
      <c r="AJ29" s="331"/>
      <c r="AK29" s="330"/>
      <c r="AL29" s="330"/>
      <c r="AM29" s="331"/>
      <c r="AN29" s="330"/>
      <c r="AO29" s="331"/>
      <c r="AP29" s="330"/>
      <c r="AQ29" s="331"/>
      <c r="AR29" s="367"/>
      <c r="AS29" s="331"/>
      <c r="AT29" s="331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52"/>
      <c r="BI29" s="323"/>
      <c r="BJ29" s="326"/>
      <c r="BK29" s="326"/>
      <c r="BL29" s="327"/>
      <c r="BM29" s="333"/>
      <c r="BN29" s="342"/>
      <c r="BO29" s="342"/>
      <c r="BP29" s="342"/>
      <c r="BQ29" s="342"/>
    </row>
    <row r="30" spans="1:69" s="33" customFormat="1" ht="15.75" customHeight="1">
      <c r="A30" s="321">
        <v>56656</v>
      </c>
      <c r="B30" s="323"/>
      <c r="C30" s="323"/>
      <c r="D30" s="323"/>
      <c r="E30" s="323"/>
      <c r="F30" s="323"/>
      <c r="G30" s="323"/>
      <c r="H30" s="322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4"/>
      <c r="T30" s="324"/>
      <c r="U30" s="325"/>
      <c r="V30" s="325"/>
      <c r="W30" s="324"/>
      <c r="X30" s="324"/>
      <c r="Y30" s="324"/>
      <c r="Z30" s="324"/>
      <c r="AA30" s="323"/>
      <c r="AB30" s="352"/>
      <c r="AC30" s="323"/>
      <c r="AD30" s="323"/>
      <c r="AE30" s="323"/>
      <c r="AF30" s="323"/>
      <c r="AG30" s="323"/>
      <c r="AH30" s="363"/>
      <c r="AI30" s="318"/>
      <c r="AJ30" s="318"/>
      <c r="AK30" s="322"/>
      <c r="AL30" s="318"/>
      <c r="AM30" s="318"/>
      <c r="AN30" s="318"/>
      <c r="AO30" s="318"/>
      <c r="AP30" s="318"/>
      <c r="AQ30" s="318"/>
      <c r="AR30" s="319"/>
      <c r="AS30" s="318"/>
      <c r="AT30" s="318"/>
      <c r="AU30" s="318"/>
      <c r="AV30" s="318"/>
      <c r="AW30" s="318"/>
      <c r="AX30" s="318"/>
      <c r="AY30" s="331"/>
      <c r="AZ30" s="330"/>
      <c r="BA30" s="330"/>
      <c r="BB30" s="318"/>
      <c r="BC30" s="318"/>
      <c r="BD30" s="318"/>
      <c r="BE30" s="318"/>
      <c r="BF30" s="318"/>
      <c r="BG30" s="318"/>
      <c r="BH30" s="318"/>
      <c r="BI30" s="318"/>
      <c r="BJ30" s="327"/>
      <c r="BK30" s="327"/>
      <c r="BL30" s="327"/>
      <c r="BM30" s="333"/>
      <c r="BN30" s="329"/>
      <c r="BO30" s="329"/>
      <c r="BP30" s="329"/>
      <c r="BQ30" s="329"/>
    </row>
    <row r="31" ht="12.75">
      <c r="B31" s="358"/>
    </row>
    <row r="32" ht="12.75">
      <c r="B32" s="334"/>
    </row>
    <row r="33" ht="12.75">
      <c r="B33" s="353"/>
    </row>
    <row r="34" ht="12.75">
      <c r="B34" s="328"/>
    </row>
  </sheetData>
  <sheetProtection/>
  <printOptions/>
  <pageMargins left="0.25" right="0.25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</dc:creator>
  <cp:keywords/>
  <dc:description/>
  <cp:lastModifiedBy>Goce</cp:lastModifiedBy>
  <cp:lastPrinted>2013-01-15T12:03:50Z</cp:lastPrinted>
  <dcterms:created xsi:type="dcterms:W3CDTF">2010-08-27T15:21:31Z</dcterms:created>
  <dcterms:modified xsi:type="dcterms:W3CDTF">2013-01-21T23:17:32Z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vlatres@neobee.net</vt:lpwstr>
  </property>
  <property fmtid="{D5CDD505-2E9C-101B-9397-08002B2CF9AE}" pid="3" name="_AuthorEmailDisplayName">
    <vt:lpwstr>tresa</vt:lpwstr>
  </property>
  <property fmtid="{D5CDD505-2E9C-101B-9397-08002B2CF9AE}" pid="4" name="_AdHocReviewCycleID">
    <vt:i4>-1349611211</vt:i4>
  </property>
  <property fmtid="{D5CDD505-2E9C-101B-9397-08002B2CF9AE}" pid="5" name="_ReviewingToolsShownOnce">
    <vt:lpwstr/>
  </property>
</Properties>
</file>