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395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" i="1"/>
  <c r="F2" s="1"/>
  <c r="G2" s="1"/>
  <c r="H2" s="1"/>
  <c r="I2" s="1"/>
  <c r="D3"/>
  <c r="F3" s="1"/>
  <c r="G3" s="1"/>
  <c r="D4"/>
  <c r="F4" s="1"/>
  <c r="G4" s="1"/>
  <c r="H4" s="1"/>
  <c r="I4" s="1"/>
  <c r="D5"/>
  <c r="F5" s="1"/>
  <c r="G5" s="1"/>
  <c r="H5" s="1"/>
  <c r="I5" s="1"/>
  <c r="D6"/>
  <c r="F6" s="1"/>
  <c r="G6" s="1"/>
  <c r="H6" s="1"/>
  <c r="I6" s="1"/>
  <c r="D7"/>
  <c r="F7" s="1"/>
  <c r="G7" s="1"/>
  <c r="H7" l="1"/>
  <c r="I7" s="1"/>
  <c r="H3"/>
  <c r="I3" s="1"/>
</calcChain>
</file>

<file path=xl/sharedStrings.xml><?xml version="1.0" encoding="utf-8"?>
<sst xmlns="http://schemas.openxmlformats.org/spreadsheetml/2006/main" count="18" uniqueCount="17">
  <si>
    <t>Vreme rada</t>
  </si>
  <si>
    <t>rad puza u minutima</t>
  </si>
  <si>
    <t>ciklusa u satu</t>
  </si>
  <si>
    <t>Kg/h</t>
  </si>
  <si>
    <t>KWh</t>
  </si>
  <si>
    <t>P1</t>
  </si>
  <si>
    <t>P2</t>
  </si>
  <si>
    <t>P3</t>
  </si>
  <si>
    <t>P4</t>
  </si>
  <si>
    <t>P5</t>
  </si>
  <si>
    <t>P6</t>
  </si>
  <si>
    <t>Vreme stajanja</t>
  </si>
  <si>
    <t>Program</t>
  </si>
  <si>
    <t>*vremena rada i stajanja puza je u sekundama</t>
  </si>
  <si>
    <t>Toplotna moc peleta</t>
  </si>
  <si>
    <t>grama</t>
  </si>
  <si>
    <t>Ubaceno peleta za 1 minut</t>
  </si>
</sst>
</file>

<file path=xl/styles.xml><?xml version="1.0" encoding="utf-8"?>
<styleSheet xmlns="http://schemas.openxmlformats.org/spreadsheetml/2006/main">
  <numFmts count="2">
    <numFmt numFmtId="164" formatCode="0.0"/>
    <numFmt numFmtId="165" formatCode=";;;"/>
  </numFmts>
  <fonts count="1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5" tint="0.40000610370189521"/>
        </stop>
      </gradientFill>
    </fill>
    <fill>
      <gradientFill degree="90">
        <stop position="0">
          <color theme="0"/>
        </stop>
        <stop position="1">
          <color theme="6" tint="-0.25098422193060094"/>
        </stop>
      </gradient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6" borderId="2" xfId="3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center"/>
      <protection locked="0"/>
    </xf>
    <xf numFmtId="4" fontId="6" fillId="8" borderId="2" xfId="1" applyNumberFormat="1" applyFont="1" applyFill="1" applyBorder="1" applyAlignment="1" applyProtection="1">
      <alignment horizontal="center"/>
      <protection hidden="1"/>
    </xf>
    <xf numFmtId="164" fontId="6" fillId="8" borderId="2" xfId="1" applyNumberFormat="1" applyFont="1" applyFill="1" applyBorder="1" applyAlignment="1" applyProtection="1">
      <alignment horizontal="center"/>
      <protection hidden="1"/>
    </xf>
    <xf numFmtId="0" fontId="8" fillId="7" borderId="2" xfId="2" applyFont="1" applyFill="1" applyBorder="1" applyAlignment="1" applyProtection="1">
      <alignment horizontal="center"/>
      <protection hidden="1"/>
    </xf>
    <xf numFmtId="0" fontId="6" fillId="8" borderId="2" xfId="1" applyFont="1" applyFill="1" applyBorder="1" applyAlignment="1" applyProtection="1">
      <alignment horizontal="center"/>
      <protection hidden="1"/>
    </xf>
    <xf numFmtId="0" fontId="9" fillId="7" borderId="2" xfId="4" applyFont="1" applyFill="1" applyBorder="1" applyAlignment="1" applyProtection="1">
      <alignment horizontal="center"/>
      <protection hidden="1"/>
    </xf>
    <xf numFmtId="165" fontId="9" fillId="7" borderId="2" xfId="4" applyNumberFormat="1" applyFont="1" applyFill="1" applyBorder="1" applyAlignment="1" applyProtection="1">
      <alignment horizontal="center"/>
      <protection hidden="1"/>
    </xf>
    <xf numFmtId="165" fontId="5" fillId="0" borderId="2" xfId="0" applyNumberFormat="1" applyFont="1" applyBorder="1" applyAlignment="1">
      <alignment horizontal="center"/>
    </xf>
    <xf numFmtId="0" fontId="1" fillId="8" borderId="2" xfId="1" applyFill="1" applyBorder="1" applyAlignment="1" applyProtection="1">
      <alignment horizontal="center"/>
      <protection hidden="1"/>
    </xf>
    <xf numFmtId="0" fontId="6" fillId="8" borderId="2" xfId="1" applyFont="1" applyFill="1" applyBorder="1" applyAlignment="1" applyProtection="1">
      <alignment horizontal="center"/>
      <protection hidden="1"/>
    </xf>
  </cellXfs>
  <cellStyles count="5">
    <cellStyle name="Bad" xfId="2" builtinId="27"/>
    <cellStyle name="Good" xfId="1" builtinId="26"/>
    <cellStyle name="Input" xfId="4" builtinId="20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4"/>
  <sheetViews>
    <sheetView tabSelected="1" zoomScale="160" zoomScaleNormal="160" zoomScaleSheetLayoutView="205" workbookViewId="0">
      <selection activeCell="K11" sqref="K11"/>
    </sheetView>
  </sheetViews>
  <sheetFormatPr defaultRowHeight="15"/>
  <cols>
    <col min="1" max="1" width="8.42578125" style="1" customWidth="1"/>
    <col min="2" max="2" width="11.28515625" style="1" customWidth="1"/>
    <col min="3" max="3" width="14.42578125" style="1" customWidth="1"/>
    <col min="4" max="5" width="9.140625" style="1" hidden="1" customWidth="1"/>
    <col min="6" max="6" width="12.7109375" style="1" hidden="1" customWidth="1"/>
    <col min="7" max="7" width="19.28515625" style="1" hidden="1" customWidth="1"/>
    <col min="8" max="8" width="5.140625" style="1" customWidth="1"/>
    <col min="9" max="9" width="5.85546875" style="1" bestFit="1" customWidth="1"/>
    <col min="10" max="10" width="2.5703125" style="1" customWidth="1"/>
    <col min="11" max="11" width="9.140625" style="1"/>
    <col min="12" max="12" width="15.42578125" style="1" customWidth="1"/>
    <col min="13" max="13" width="4.140625" style="1" bestFit="1" customWidth="1"/>
    <col min="14" max="16384" width="9.140625" style="1"/>
  </cols>
  <sheetData>
    <row r="1" spans="1:14">
      <c r="A1" s="9" t="s">
        <v>12</v>
      </c>
      <c r="B1" s="9" t="s">
        <v>0</v>
      </c>
      <c r="C1" s="9" t="s">
        <v>11</v>
      </c>
      <c r="D1" s="10"/>
      <c r="E1" s="10"/>
      <c r="F1" s="10" t="s">
        <v>2</v>
      </c>
      <c r="G1" s="10" t="s">
        <v>1</v>
      </c>
      <c r="H1" s="9" t="s">
        <v>3</v>
      </c>
      <c r="I1" s="9" t="s">
        <v>4</v>
      </c>
    </row>
    <row r="2" spans="1:14">
      <c r="A2" s="7" t="s">
        <v>5</v>
      </c>
      <c r="B2" s="3">
        <v>4</v>
      </c>
      <c r="C2" s="3">
        <v>26</v>
      </c>
      <c r="D2" s="11">
        <f>SUM(B2:C2)</f>
        <v>30</v>
      </c>
      <c r="E2" s="11">
        <v>3600</v>
      </c>
      <c r="F2" s="11">
        <f>E2/D2</f>
        <v>120</v>
      </c>
      <c r="G2" s="11">
        <f>(F2*B2)/60</f>
        <v>8</v>
      </c>
      <c r="H2" s="5">
        <f>M$3*G2/1000</f>
        <v>1.76</v>
      </c>
      <c r="I2" s="6">
        <f>H2*M$2</f>
        <v>8.2720000000000002</v>
      </c>
      <c r="K2" s="13" t="s">
        <v>14</v>
      </c>
      <c r="L2" s="13"/>
      <c r="M2" s="4">
        <v>4.7</v>
      </c>
      <c r="N2" s="8" t="s">
        <v>4</v>
      </c>
    </row>
    <row r="3" spans="1:14">
      <c r="A3" s="7" t="s">
        <v>6</v>
      </c>
      <c r="B3" s="3">
        <v>4</v>
      </c>
      <c r="C3" s="3">
        <v>16</v>
      </c>
      <c r="D3" s="11">
        <f t="shared" ref="D3:D7" si="0">SUM(B3:C3)</f>
        <v>20</v>
      </c>
      <c r="E3" s="11">
        <v>3600</v>
      </c>
      <c r="F3" s="11">
        <f t="shared" ref="F3:F7" si="1">E3/D3</f>
        <v>180</v>
      </c>
      <c r="G3" s="11">
        <f t="shared" ref="G3:G7" si="2">(F3*B3)/60</f>
        <v>12</v>
      </c>
      <c r="H3" s="5">
        <f t="shared" ref="H3:H7" si="3">M$3*G3/1000</f>
        <v>2.64</v>
      </c>
      <c r="I3" s="6">
        <f t="shared" ref="I3:I7" si="4">H3*M$2</f>
        <v>12.408000000000001</v>
      </c>
      <c r="K3" s="13" t="s">
        <v>16</v>
      </c>
      <c r="L3" s="13"/>
      <c r="M3" s="4">
        <v>220</v>
      </c>
      <c r="N3" s="8" t="s">
        <v>15</v>
      </c>
    </row>
    <row r="4" spans="1:14">
      <c r="A4" s="7" t="s">
        <v>7</v>
      </c>
      <c r="B4" s="3">
        <v>6</v>
      </c>
      <c r="C4" s="3">
        <v>14</v>
      </c>
      <c r="D4" s="11">
        <f t="shared" si="0"/>
        <v>20</v>
      </c>
      <c r="E4" s="11">
        <v>3600</v>
      </c>
      <c r="F4" s="11">
        <f t="shared" si="1"/>
        <v>180</v>
      </c>
      <c r="G4" s="11">
        <f t="shared" si="2"/>
        <v>18</v>
      </c>
      <c r="H4" s="5">
        <f t="shared" si="3"/>
        <v>3.96</v>
      </c>
      <c r="I4" s="6">
        <f t="shared" si="4"/>
        <v>18.612000000000002</v>
      </c>
    </row>
    <row r="5" spans="1:14">
      <c r="A5" s="7" t="s">
        <v>8</v>
      </c>
      <c r="B5" s="3">
        <v>6</v>
      </c>
      <c r="C5" s="3">
        <v>10</v>
      </c>
      <c r="D5" s="11">
        <f t="shared" si="0"/>
        <v>16</v>
      </c>
      <c r="E5" s="11">
        <v>3600</v>
      </c>
      <c r="F5" s="11">
        <f t="shared" si="1"/>
        <v>225</v>
      </c>
      <c r="G5" s="11">
        <f t="shared" si="2"/>
        <v>22.5</v>
      </c>
      <c r="H5" s="5">
        <f t="shared" si="3"/>
        <v>4.95</v>
      </c>
      <c r="I5" s="6">
        <f t="shared" si="4"/>
        <v>23.265000000000001</v>
      </c>
    </row>
    <row r="6" spans="1:14">
      <c r="A6" s="7" t="s">
        <v>9</v>
      </c>
      <c r="B6" s="3">
        <v>9</v>
      </c>
      <c r="C6" s="3">
        <v>7</v>
      </c>
      <c r="D6" s="11">
        <f t="shared" si="0"/>
        <v>16</v>
      </c>
      <c r="E6" s="11">
        <v>3600</v>
      </c>
      <c r="F6" s="11">
        <f t="shared" si="1"/>
        <v>225</v>
      </c>
      <c r="G6" s="11">
        <f t="shared" si="2"/>
        <v>33.75</v>
      </c>
      <c r="H6" s="5">
        <f t="shared" si="3"/>
        <v>7.4249999999999998</v>
      </c>
      <c r="I6" s="6">
        <f t="shared" si="4"/>
        <v>34.897500000000001</v>
      </c>
    </row>
    <row r="7" spans="1:14">
      <c r="A7" s="7" t="s">
        <v>10</v>
      </c>
      <c r="B7" s="3">
        <v>14</v>
      </c>
      <c r="C7" s="3">
        <v>7</v>
      </c>
      <c r="D7" s="11">
        <f t="shared" si="0"/>
        <v>21</v>
      </c>
      <c r="E7" s="11">
        <v>3600</v>
      </c>
      <c r="F7" s="11">
        <f t="shared" si="1"/>
        <v>171.42857142857142</v>
      </c>
      <c r="G7" s="11">
        <f t="shared" si="2"/>
        <v>40</v>
      </c>
      <c r="H7" s="5">
        <f t="shared" si="3"/>
        <v>8.8000000000000007</v>
      </c>
      <c r="I7" s="6">
        <f t="shared" si="4"/>
        <v>41.360000000000007</v>
      </c>
    </row>
    <row r="8" spans="1:14">
      <c r="A8" s="12" t="s">
        <v>13</v>
      </c>
      <c r="B8" s="12"/>
      <c r="C8" s="12"/>
      <c r="D8" s="12"/>
      <c r="E8" s="12"/>
      <c r="F8" s="12"/>
      <c r="G8" s="12"/>
      <c r="H8" s="12"/>
      <c r="I8" s="12"/>
    </row>
    <row r="14" spans="1:14">
      <c r="G14" s="2"/>
    </row>
  </sheetData>
  <sheetProtection password="CF3B" sheet="1" objects="1" scenarios="1" formatCells="0" formatColumns="0" formatRows="0" insertColumns="0" insertRows="0" insertHyperlinks="0" deleteColumns="0" deleteRows="0" sort="0" autoFilter="0" pivotTables="0"/>
  <mergeCells count="3">
    <mergeCell ref="A8:I8"/>
    <mergeCell ref="K2:L2"/>
    <mergeCell ref="K3:L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</dc:creator>
  <cp:lastModifiedBy>TataMata</cp:lastModifiedBy>
  <dcterms:created xsi:type="dcterms:W3CDTF">2012-12-30T14:12:46Z</dcterms:created>
  <dcterms:modified xsi:type="dcterms:W3CDTF">2013-01-15T22:09:01Z</dcterms:modified>
</cp:coreProperties>
</file>