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1"/>
  </bookViews>
  <sheets>
    <sheet name="rijeseno-sa-3-stupca" sheetId="1" r:id="rId1"/>
    <sheet name="searchFunkcija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 -</author>
  </authors>
  <commentList>
    <comment ref="G5" authorId="0">
      <text>
        <r>
          <rPr>
            <b/>
            <sz val="8"/>
            <rFont val="Tahoma"/>
            <family val="2"/>
          </rPr>
          <t>ova formula ne funkcionira.
Cilj je sa ovom formulom obuhvatiti sva 4 uvjeta i primijeniti je na sve moguće varijante kako god bio raspored znamenki formata</t>
        </r>
      </text>
    </comment>
  </commentList>
</comments>
</file>

<file path=xl/sharedStrings.xml><?xml version="1.0" encoding="utf-8"?>
<sst xmlns="http://schemas.openxmlformats.org/spreadsheetml/2006/main" count="110" uniqueCount="85">
  <si>
    <r>
      <rPr>
        <sz val="10"/>
        <color indexed="10"/>
        <rFont val="Verdana"/>
        <family val="2"/>
      </rPr>
      <t xml:space="preserve">text-datum u formatu </t>
    </r>
    <r>
      <rPr>
        <b/>
        <sz val="10"/>
        <color indexed="10"/>
        <rFont val="Verdana"/>
        <family val="2"/>
      </rPr>
      <t>dan/mjesec/god</t>
    </r>
  </si>
  <si>
    <t>1/2/2012 5:12:00 PM</t>
  </si>
  <si>
    <t>12/7/2012 5:12:00 PM</t>
  </si>
  <si>
    <t>11/22/2012 5:12:00 PM</t>
  </si>
  <si>
    <t>7/12/2012</t>
  </si>
  <si>
    <t>22/11/2012</t>
  </si>
  <si>
    <t>2/1/2012</t>
  </si>
  <si>
    <t>15/3/2012</t>
  </si>
  <si>
    <t>dan</t>
  </si>
  <si>
    <t>mjesec</t>
  </si>
  <si>
    <t>god</t>
  </si>
  <si>
    <r>
      <rPr>
        <sz val="10"/>
        <color indexed="10"/>
        <rFont val="Verdana"/>
        <family val="2"/>
      </rPr>
      <t xml:space="preserve">text-datum u formatu </t>
    </r>
    <r>
      <rPr>
        <b/>
        <sz val="10"/>
        <color indexed="10"/>
        <rFont val="Verdana"/>
        <family val="2"/>
      </rPr>
      <t>mjesec/dan/god</t>
    </r>
  </si>
  <si>
    <t>Dan</t>
  </si>
  <si>
    <t>Mjesec</t>
  </si>
  <si>
    <t>Godina</t>
  </si>
  <si>
    <t>Datum</t>
  </si>
  <si>
    <t>formula za izračun DANA</t>
  </si>
  <si>
    <t>=MID(A2;SEARCH("/";A2;1)+1;SEARCH("/";A2;4)-SEARCH("/";A2;1)-1)</t>
  </si>
  <si>
    <t>formula za izračun mjeseci</t>
  </si>
  <si>
    <t>=LEFT(A2;SEARCH("/";A2;1)-1)</t>
  </si>
  <si>
    <t>formula za izračun godina</t>
  </si>
  <si>
    <t>=MID(A2;SEARCH("/";A2;4)+1;4)</t>
  </si>
  <si>
    <t>=DATE(D2;C2;B2)</t>
  </si>
  <si>
    <t>2/1/2012 5:12:00 PM</t>
  </si>
  <si>
    <t>7/12/2012 5:12:00 PM</t>
  </si>
  <si>
    <t>22/11/2012 5:12:00 PM</t>
  </si>
  <si>
    <t>=LEFT(A14;SEARCH("/";A14;1)-1)</t>
  </si>
  <si>
    <t>=MID(A14;SEARCH("/";A14;1)+1;SEARCH("/";A14;4)-SEARCH("/";A14;1)-1)</t>
  </si>
  <si>
    <t>=MID(A14;SEARCH("/";A14;4)+1;4)</t>
  </si>
  <si>
    <t>=DATE(D14;C14;B14)</t>
  </si>
  <si>
    <t>3/15/2012 5:12:00 PM</t>
  </si>
  <si>
    <t>godina</t>
  </si>
  <si>
    <t>formula bi trebala izgledati nešto poput ove ispod</t>
  </si>
  <si>
    <t>=IF(SEARCH("?/?/????";A2;1)=1;VALUE(MID(A2;3;1));"")</t>
  </si>
  <si>
    <t>ova formula je osnova za ostale (mijenja se samo format za SEARCH i argument za MID)</t>
  </si>
  <si>
    <t>SEARCH("?/?/????"A2;1)</t>
  </si>
  <si>
    <t>traži format D/M/GGGG</t>
  </si>
  <si>
    <t>SEARCH("?/??/????";A3;1)</t>
  </si>
  <si>
    <t>SEARCH("??/?/????";A4;1)</t>
  </si>
  <si>
    <t>SEARCH("??/??/????";A5;1)</t>
  </si>
  <si>
    <t>traži format D/MM/GGGG</t>
  </si>
  <si>
    <t>traži format DD/M/GGGG</t>
  </si>
  <si>
    <t>traži format DD/MM/GGGG</t>
  </si>
  <si>
    <t>1/2/2012</t>
  </si>
  <si>
    <t>12/7/2012</t>
  </si>
  <si>
    <t>11/22/2012</t>
  </si>
  <si>
    <t>3/15/2012</t>
  </si>
  <si>
    <t>15/3/2012 5:12:00 PM</t>
  </si>
  <si>
    <t>www.ic-ims.com</t>
  </si>
  <si>
    <t>SEARCH("?/?/????";A2;1)</t>
  </si>
  <si>
    <t>VALUE(MID(A2;3;1))</t>
  </si>
  <si>
    <t>uvjet 1</t>
  </si>
  <si>
    <t>uvjet 2</t>
  </si>
  <si>
    <t>uvjet 3</t>
  </si>
  <si>
    <t>uvjet 4</t>
  </si>
  <si>
    <t>=IF(SEARCH("?/??/????";A4;1)=1;VALUE(MID(A4;3;2));"")</t>
  </si>
  <si>
    <t>=IF(SEARCH("??/??/????";A5;1)=1;VALUE(MID(A5;4;2));"")</t>
  </si>
  <si>
    <t>=IF(SEARCH("??/?/????";A3;1)=1;VALUE(MID(A3;4;1));"")</t>
  </si>
  <si>
    <t>vraća ispravan broj mjeseca 1 u A2 ćeliji</t>
  </si>
  <si>
    <t>vraća ispravan broj mjeseca 3 u A3 ćeliji</t>
  </si>
  <si>
    <t>vraća ispravan broj mjeseca 12 u A4 ćeliji</t>
  </si>
  <si>
    <t>vraća ispravan broj mjeseca 11 u A5 ćeliji</t>
  </si>
  <si>
    <t>5/2/2012 5:12:00 PM</t>
  </si>
  <si>
    <t>nova web adresa domene i tutorijala uskoro u CMS-u (novi dizajn)</t>
  </si>
  <si>
    <r>
      <t>2/</t>
    </r>
    <r>
      <rPr>
        <b/>
        <sz val="10"/>
        <color indexed="10"/>
        <rFont val="Verdana"/>
        <family val="2"/>
      </rPr>
      <t>5</t>
    </r>
    <r>
      <rPr>
        <b/>
        <sz val="10"/>
        <color indexed="8"/>
        <rFont val="Verdana"/>
        <family val="2"/>
      </rPr>
      <t>/2012</t>
    </r>
  </si>
  <si>
    <r>
      <t>15/</t>
    </r>
    <r>
      <rPr>
        <b/>
        <sz val="10"/>
        <color indexed="10"/>
        <rFont val="Verdana"/>
        <family val="2"/>
      </rPr>
      <t>3</t>
    </r>
    <r>
      <rPr>
        <b/>
        <sz val="10"/>
        <color indexed="8"/>
        <rFont val="Verdana"/>
        <family val="2"/>
      </rPr>
      <t>/2012</t>
    </r>
  </si>
  <si>
    <r>
      <t>7/</t>
    </r>
    <r>
      <rPr>
        <b/>
        <sz val="10"/>
        <color indexed="10"/>
        <rFont val="Verdana"/>
        <family val="2"/>
      </rPr>
      <t>12</t>
    </r>
    <r>
      <rPr>
        <b/>
        <sz val="10"/>
        <color indexed="8"/>
        <rFont val="Verdana"/>
        <family val="2"/>
      </rPr>
      <t>/2012</t>
    </r>
  </si>
  <si>
    <r>
      <t>22/</t>
    </r>
    <r>
      <rPr>
        <b/>
        <sz val="10"/>
        <color indexed="10"/>
        <rFont val="Verdana"/>
        <family val="2"/>
      </rPr>
      <t>11</t>
    </r>
    <r>
      <rPr>
        <b/>
        <sz val="10"/>
        <color indexed="8"/>
        <rFont val="Verdana"/>
        <family val="2"/>
      </rPr>
      <t>/2012</t>
    </r>
  </si>
  <si>
    <r>
      <rPr>
        <sz val="10"/>
        <color indexed="17"/>
        <rFont val="Verdana"/>
        <family val="2"/>
      </rPr>
      <t xml:space="preserve">text-datum u formatu </t>
    </r>
    <r>
      <rPr>
        <b/>
        <sz val="10"/>
        <color indexed="17"/>
        <rFont val="Verdana"/>
        <family val="2"/>
      </rPr>
      <t>dan/mjesec/god</t>
    </r>
  </si>
  <si>
    <r>
      <rPr>
        <sz val="10"/>
        <color indexed="17"/>
        <rFont val="Verdana"/>
        <family val="2"/>
      </rPr>
      <t>text-datum u formatu</t>
    </r>
    <r>
      <rPr>
        <b/>
        <sz val="10"/>
        <color indexed="17"/>
        <rFont val="Verdana"/>
        <family val="2"/>
      </rPr>
      <t xml:space="preserve"> mjesec/dan/god</t>
    </r>
  </si>
  <si>
    <r>
      <t>=IF(SEARCH("?/?/????";</t>
    </r>
    <r>
      <rPr>
        <b/>
        <sz val="10"/>
        <color indexed="8"/>
        <rFont val="Verdana"/>
        <family val="2"/>
      </rPr>
      <t>A5</t>
    </r>
    <r>
      <rPr>
        <sz val="10"/>
        <color theme="1"/>
        <rFont val="Verdana"/>
        <family val="2"/>
      </rPr>
      <t>;1)=1;VALUE(MID(A5;3;2));IF(SEARCH("?/??/????";</t>
    </r>
    <r>
      <rPr>
        <b/>
        <sz val="10"/>
        <color indexed="8"/>
        <rFont val="Verdana"/>
        <family val="2"/>
      </rPr>
      <t>A5</t>
    </r>
    <r>
      <rPr>
        <sz val="10"/>
        <color theme="1"/>
        <rFont val="Verdana"/>
        <family val="2"/>
      </rPr>
      <t>;1)=1;VALUE(MID(A5;3;1));IF(;SEARCH("??/?/????";</t>
    </r>
    <r>
      <rPr>
        <b/>
        <sz val="10"/>
        <color indexed="8"/>
        <rFont val="Verdana"/>
        <family val="2"/>
      </rPr>
      <t>A5</t>
    </r>
    <r>
      <rPr>
        <sz val="10"/>
        <color theme="1"/>
        <rFont val="Verdana"/>
        <family val="2"/>
      </rPr>
      <t>;1)=1;VALUE(MID(A5;4;1));IF(SEARCH("??/??/????";</t>
    </r>
    <r>
      <rPr>
        <b/>
        <sz val="10"/>
        <color indexed="8"/>
        <rFont val="Verdana"/>
        <family val="2"/>
      </rPr>
      <t>A5</t>
    </r>
    <r>
      <rPr>
        <sz val="10"/>
        <color theme="1"/>
        <rFont val="Verdana"/>
        <family val="2"/>
      </rPr>
      <t>;1)=1;VALUE(MID(A5;4;2));""))))</t>
    </r>
  </si>
  <si>
    <t>format 1</t>
  </si>
  <si>
    <t>format 2</t>
  </si>
  <si>
    <t>format 3</t>
  </si>
  <si>
    <t>format 4</t>
  </si>
  <si>
    <t>=IF(SEARCH("??/?/????";A2;1)=1;VALUE(MID(A2;4;1));"")</t>
  </si>
  <si>
    <t>=IF(SEARCH("?/??/????";A2;1)=1;VALUE(MID(A2;3;2));"")</t>
  </si>
  <si>
    <t>=IF(SEARCH("??/??/????";A2;1)=1;VALUE(MID(A2;4;2));"")</t>
  </si>
  <si>
    <t>vraća rezultat broj mjeseca za pojedini format</t>
  </si>
  <si>
    <t>vraća rezultat 1 ako pronađe format</t>
  </si>
  <si>
    <t>rješeno formulom</t>
  </si>
  <si>
    <t>=DATE(MID(A2;SEARCH("/";A2;4)+1;4);LEFT(A2;SEARCH("/";A2;1)-1);MID(A2;SEARCH("/";A2;1)+1;SEARCH("/";A2;4)-SEARCH("/";A2;1)-1))</t>
  </si>
  <si>
    <t>Konačni cilj je napraviti jednu formulu kojom će se moći</t>
  </si>
  <si>
    <t xml:space="preserve">u jednoj ćeliji izvući  datum bez obzira na tekst i format datuma </t>
  </si>
  <si>
    <t>u nekoj ćeliji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</si>
</sst>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m/yyyy"/>
    <numFmt numFmtId="173" formatCode="[$-41A]d\.\ mmmm\ yyyy\."/>
    <numFmt numFmtId="174" formatCode="m/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m/d/yy;@"/>
    <numFmt numFmtId="181" formatCode="[$-F800]dddd\,\ mmmm\ dd\,\ yyyy"/>
    <numFmt numFmtId="182" formatCode="[$-41A]dd\-mmm\-yy;@"/>
    <numFmt numFmtId="183" formatCode="[$-241A]d\.\ mmmm\ yyyy"/>
    <numFmt numFmtId="184" formatCode="[$-409]m/d/yy\ h:mm\ AM/PM;@"/>
    <numFmt numFmtId="185" formatCode="dd/mm/yyyy"/>
  </numFmts>
  <fonts count="5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4"/>
      <name val="Verdana"/>
      <family val="2"/>
    </font>
    <font>
      <b/>
      <sz val="10"/>
      <color indexed="36"/>
      <name val="Verdana"/>
      <family val="2"/>
    </font>
    <font>
      <sz val="10"/>
      <color indexed="36"/>
      <name val="Verdana"/>
      <family val="2"/>
    </font>
    <font>
      <sz val="10"/>
      <name val="Verdana"/>
      <family val="2"/>
    </font>
    <font>
      <b/>
      <sz val="8"/>
      <name val="Tahoma"/>
      <family val="2"/>
    </font>
    <font>
      <u val="single"/>
      <sz val="10"/>
      <color indexed="12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14"/>
      <name val="Verdana"/>
      <family val="2"/>
    </font>
    <font>
      <sz val="10"/>
      <color indexed="53"/>
      <name val="Verdana"/>
      <family val="2"/>
    </font>
    <font>
      <b/>
      <sz val="10"/>
      <color indexed="17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C00000"/>
      <name val="Verdana"/>
      <family val="2"/>
    </font>
    <font>
      <b/>
      <sz val="10"/>
      <color rgb="FF7030A0"/>
      <name val="Verdana"/>
      <family val="2"/>
    </font>
    <font>
      <sz val="10"/>
      <color rgb="FF7030A0"/>
      <name val="Verdana"/>
      <family val="2"/>
    </font>
    <font>
      <sz val="10"/>
      <color rgb="FFFF33CC"/>
      <name val="Verdana"/>
      <family val="2"/>
    </font>
    <font>
      <sz val="10"/>
      <color rgb="FFFF00FF"/>
      <name val="Verdana"/>
      <family val="2"/>
    </font>
    <font>
      <b/>
      <u val="single"/>
      <sz val="10"/>
      <color theme="10"/>
      <name val="Verdana"/>
      <family val="2"/>
    </font>
    <font>
      <b/>
      <sz val="10"/>
      <color rgb="FFFF00FF"/>
      <name val="Verdana"/>
      <family val="2"/>
    </font>
    <font>
      <sz val="10"/>
      <color theme="9" tint="-0.24997000396251678"/>
      <name val="Verdana"/>
      <family val="2"/>
    </font>
    <font>
      <b/>
      <sz val="10"/>
      <color rgb="FF00B05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49" fontId="46" fillId="0" borderId="10" xfId="0" applyNumberFormat="1" applyFont="1" applyBorder="1" applyAlignment="1">
      <alignment/>
    </xf>
    <xf numFmtId="49" fontId="47" fillId="0" borderId="1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49" fontId="3" fillId="0" borderId="11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1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49" fontId="0" fillId="0" borderId="0" xfId="0" applyNumberFormat="1" applyBorder="1" applyAlignment="1" quotePrefix="1">
      <alignment/>
    </xf>
    <xf numFmtId="49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52" applyFont="1" applyAlignment="1" applyProtection="1">
      <alignment/>
      <protection/>
    </xf>
    <xf numFmtId="0" fontId="44" fillId="0" borderId="0" xfId="0" applyFont="1" applyAlignment="1">
      <alignment/>
    </xf>
    <xf numFmtId="49" fontId="54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/>
    </xf>
    <xf numFmtId="49" fontId="56" fillId="0" borderId="11" xfId="0" applyNumberFormat="1" applyFont="1" applyFill="1" applyBorder="1" applyAlignment="1">
      <alignment/>
    </xf>
    <xf numFmtId="49" fontId="56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54" fillId="0" borderId="10" xfId="0" applyFont="1" applyBorder="1" applyAlignment="1" quotePrefix="1">
      <alignment/>
    </xf>
    <xf numFmtId="49" fontId="44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-im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-im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5.625" style="0" customWidth="1"/>
    <col min="2" max="2" width="11.875" style="0" customWidth="1"/>
    <col min="3" max="4" width="7.125" style="0" customWidth="1"/>
    <col min="5" max="5" width="12.625" style="0" customWidth="1"/>
    <col min="9" max="9" width="15.125" style="0" customWidth="1"/>
  </cols>
  <sheetData>
    <row r="1" spans="1:5" ht="12.75">
      <c r="A1" s="10" t="s">
        <v>11</v>
      </c>
      <c r="B1" s="11" t="s">
        <v>12</v>
      </c>
      <c r="C1" s="11" t="s">
        <v>13</v>
      </c>
      <c r="D1" s="11" t="s">
        <v>14</v>
      </c>
      <c r="E1" s="11" t="s">
        <v>15</v>
      </c>
    </row>
    <row r="2" spans="1:10" ht="12.75">
      <c r="A2" s="2" t="s">
        <v>1</v>
      </c>
      <c r="B2" s="12" t="str">
        <f>MID(A2,SEARCH("/",A2,1)+1,SEARCH("/",A2,4)-SEARCH("/",A2,1)-1)</f>
        <v>2</v>
      </c>
      <c r="C2" s="13" t="str">
        <f>LEFT(A2,SEARCH("/",A2,1)-1)</f>
        <v>1</v>
      </c>
      <c r="D2" s="8" t="str">
        <f>MID(A2,SEARCH("/",A2,4)+1,4)</f>
        <v>2012</v>
      </c>
      <c r="E2" s="1">
        <f>DATE(D2,C2,B2)</f>
        <v>40910</v>
      </c>
      <c r="I2" s="1">
        <f>DATE(MID(A2,SEARCH("/",A2,4)+1,4),LEFT(A2,SEARCH("/",A2,1)-1),MID(A2,SEARCH("/",A2,1)+1,SEARCH("/",A2,4)-SEARCH("/",A2,1)-1))</f>
        <v>40910</v>
      </c>
      <c r="J2" t="s">
        <v>80</v>
      </c>
    </row>
    <row r="3" spans="1:10" ht="12.75">
      <c r="A3" s="2" t="s">
        <v>30</v>
      </c>
      <c r="B3" s="12" t="str">
        <f>MID(A3,SEARCH("/",A3,1)+1,SEARCH("/",A3,4)-SEARCH("/",A3,1)-1)</f>
        <v>15</v>
      </c>
      <c r="C3" s="13" t="str">
        <f>LEFT(A3,SEARCH("/",A3,1)-1)</f>
        <v>3</v>
      </c>
      <c r="D3" s="8" t="str">
        <f>MID(A3,SEARCH("/",A3,4)+1,4)</f>
        <v>2012</v>
      </c>
      <c r="E3" s="1">
        <f>DATE(D3,C3,B3)</f>
        <v>40983</v>
      </c>
      <c r="I3" s="1">
        <f aca="true" t="shared" si="0" ref="I3:I34">DATE(MID(A3,SEARCH("/",A3,4)+1,4),LEFT(A3,SEARCH("/",A3,1)-1),MID(A3,SEARCH("/",A3,1)+1,SEARCH("/",A3,4)-SEARCH("/",A3,1)-1))</f>
        <v>40983</v>
      </c>
      <c r="J3" s="7" t="s">
        <v>81</v>
      </c>
    </row>
    <row r="4" spans="1:9" ht="12.75">
      <c r="A4" s="2" t="s">
        <v>2</v>
      </c>
      <c r="B4" s="12" t="str">
        <f>MID(A4,SEARCH("/",A4,1)+1,SEARCH("/",A4,4)-SEARCH("/",A4,1)-1)</f>
        <v>7</v>
      </c>
      <c r="C4" s="13" t="str">
        <f>LEFT(A4,SEARCH("/",A4,1)-1)</f>
        <v>12</v>
      </c>
      <c r="D4" s="8" t="str">
        <f>MID(A4,SEARCH("/",A4,4)+1,4)</f>
        <v>2012</v>
      </c>
      <c r="E4" s="1">
        <f>DATE(D4,C4,B4)</f>
        <v>41250</v>
      </c>
      <c r="I4" s="1">
        <f t="shared" si="0"/>
        <v>41250</v>
      </c>
    </row>
    <row r="5" spans="1:9" ht="12.75">
      <c r="A5" s="2" t="s">
        <v>3</v>
      </c>
      <c r="B5" s="12" t="str">
        <f>MID(A5,SEARCH("/",A5,1)+1,SEARCH("/",A5,4)-SEARCH("/",A5,1)-1)</f>
        <v>22</v>
      </c>
      <c r="C5" s="13" t="str">
        <f>LEFT(A5,SEARCH("/",A5,1)-1)</f>
        <v>11</v>
      </c>
      <c r="D5" s="8" t="str">
        <f>MID(A5,SEARCH("/",A5,4)+1,4)</f>
        <v>2012</v>
      </c>
      <c r="E5" s="1">
        <f>DATE(D5,C5,B5)</f>
        <v>41235</v>
      </c>
      <c r="I5" s="1">
        <f t="shared" si="0"/>
        <v>41235</v>
      </c>
    </row>
    <row r="6" ht="12.75">
      <c r="I6" s="4"/>
    </row>
    <row r="7" spans="1:9" ht="12.75">
      <c r="A7" s="14" t="s">
        <v>16</v>
      </c>
      <c r="B7" s="15" t="s">
        <v>17</v>
      </c>
      <c r="C7" s="16"/>
      <c r="D7" s="16"/>
      <c r="E7" s="16"/>
      <c r="I7" s="4"/>
    </row>
    <row r="8" spans="1:9" ht="12.75">
      <c r="A8" s="14" t="s">
        <v>18</v>
      </c>
      <c r="B8" s="16"/>
      <c r="C8" s="15" t="s">
        <v>19</v>
      </c>
      <c r="D8" s="16"/>
      <c r="E8" s="16"/>
      <c r="I8" s="4"/>
    </row>
    <row r="9" spans="1:9" ht="12.75">
      <c r="A9" s="14" t="s">
        <v>20</v>
      </c>
      <c r="B9" s="16"/>
      <c r="C9" s="16"/>
      <c r="D9" s="15" t="s">
        <v>21</v>
      </c>
      <c r="E9" s="16"/>
      <c r="I9" s="4"/>
    </row>
    <row r="10" spans="2:9" ht="12.75">
      <c r="B10" s="16"/>
      <c r="C10" s="16"/>
      <c r="D10" s="16"/>
      <c r="E10" s="15" t="s">
        <v>22</v>
      </c>
      <c r="I10" s="4"/>
    </row>
    <row r="11" spans="2:9" ht="12.75">
      <c r="B11" s="16"/>
      <c r="C11" s="16"/>
      <c r="D11" s="16"/>
      <c r="E11" s="15"/>
      <c r="I11" s="4"/>
    </row>
    <row r="12" ht="12.75">
      <c r="I12" s="4"/>
    </row>
    <row r="13" spans="1:9" ht="12.75">
      <c r="A13" s="3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I13" s="4"/>
    </row>
    <row r="14" spans="1:9" ht="12.75">
      <c r="A14" s="2" t="s">
        <v>23</v>
      </c>
      <c r="B14" s="17" t="str">
        <f>LEFT(A14,SEARCH("/",A14,1)-1)</f>
        <v>2</v>
      </c>
      <c r="C14" s="13" t="str">
        <f>MID(A14,SEARCH("/",A14,1)+1,SEARCH("/",A14,4)-SEARCH("/",A14,1)-1)</f>
        <v>1</v>
      </c>
      <c r="D14" s="8" t="str">
        <f>MID(A14,SEARCH("/",A14,4)+1,4)</f>
        <v>2012</v>
      </c>
      <c r="E14" s="1">
        <f>DATE(D14,C14,B14)</f>
        <v>40910</v>
      </c>
      <c r="I14" s="4"/>
    </row>
    <row r="15" spans="1:9" ht="12.75">
      <c r="A15" s="2" t="s">
        <v>47</v>
      </c>
      <c r="B15" s="17" t="str">
        <f>LEFT(A15,SEARCH("/",A15,1)-1)</f>
        <v>15</v>
      </c>
      <c r="C15" s="13" t="str">
        <f>MID(A15,SEARCH("/",A15,1)+1,SEARCH("/",A15,4)-SEARCH("/",A15,1)-1)</f>
        <v>3</v>
      </c>
      <c r="D15" s="8" t="str">
        <f>MID(A15,SEARCH("/",A15,4)+1,4)</f>
        <v>2012</v>
      </c>
      <c r="E15" s="1">
        <f>DATE(D15,C15,B15)</f>
        <v>40983</v>
      </c>
      <c r="I15" s="4"/>
    </row>
    <row r="16" spans="1:9" ht="12.75">
      <c r="A16" s="2" t="s">
        <v>24</v>
      </c>
      <c r="B16" s="17" t="str">
        <f>LEFT(A16,SEARCH("/",A16,1)-1)</f>
        <v>7</v>
      </c>
      <c r="C16" s="13" t="str">
        <f>MID(A16,SEARCH("/",A16,1)+1,SEARCH("/",A16,4)-SEARCH("/",A16,1)-1)</f>
        <v>12</v>
      </c>
      <c r="D16" s="8" t="str">
        <f>MID(A16,SEARCH("/",A16,4)+1,4)</f>
        <v>2012</v>
      </c>
      <c r="E16" s="1">
        <f>DATE(D16,C16,B16)</f>
        <v>41250</v>
      </c>
      <c r="I16" s="4"/>
    </row>
    <row r="17" spans="1:9" ht="12.75">
      <c r="A17" s="2" t="s">
        <v>25</v>
      </c>
      <c r="B17" s="17" t="str">
        <f>LEFT(A17,SEARCH("/",A17,1)-1)</f>
        <v>22</v>
      </c>
      <c r="C17" s="13" t="str">
        <f>MID(A17,SEARCH("/",A17,1)+1,SEARCH("/",A17,4)-SEARCH("/",A17,1)-1)</f>
        <v>11</v>
      </c>
      <c r="D17" s="8" t="str">
        <f>MID(A17,SEARCH("/",A17,4)+1,4)</f>
        <v>2012</v>
      </c>
      <c r="E17" s="1">
        <f>DATE(D17,C17,B17)</f>
        <v>41235</v>
      </c>
      <c r="I17" s="4"/>
    </row>
    <row r="18" ht="12.75">
      <c r="I18" s="4"/>
    </row>
    <row r="19" spans="1:9" ht="12.75">
      <c r="A19" s="14" t="s">
        <v>16</v>
      </c>
      <c r="B19" s="15" t="s">
        <v>26</v>
      </c>
      <c r="C19" s="16"/>
      <c r="D19" s="16"/>
      <c r="E19" s="16"/>
      <c r="I19" s="4"/>
    </row>
    <row r="20" spans="1:9" ht="12.75">
      <c r="A20" s="14" t="s">
        <v>18</v>
      </c>
      <c r="B20" s="16"/>
      <c r="C20" s="15" t="s">
        <v>27</v>
      </c>
      <c r="D20" s="16"/>
      <c r="E20" s="16"/>
      <c r="I20" s="4"/>
    </row>
    <row r="21" spans="1:9" ht="12.75">
      <c r="A21" s="14" t="s">
        <v>20</v>
      </c>
      <c r="B21" s="16"/>
      <c r="C21" s="16"/>
      <c r="D21" s="15" t="s">
        <v>28</v>
      </c>
      <c r="E21" s="16"/>
      <c r="I21" s="4"/>
    </row>
    <row r="22" spans="1:9" ht="12.75">
      <c r="A22" s="16"/>
      <c r="B22" s="16"/>
      <c r="C22" s="16"/>
      <c r="D22" s="16"/>
      <c r="E22" s="15" t="s">
        <v>29</v>
      </c>
      <c r="I22" s="4"/>
    </row>
    <row r="23" ht="12.75">
      <c r="I23" s="4"/>
    </row>
    <row r="24" spans="1:9" ht="12.75">
      <c r="A24" s="10" t="s">
        <v>11</v>
      </c>
      <c r="B24" s="11" t="s">
        <v>12</v>
      </c>
      <c r="C24" s="11" t="s">
        <v>13</v>
      </c>
      <c r="D24" s="11" t="s">
        <v>14</v>
      </c>
      <c r="E24" s="11" t="s">
        <v>15</v>
      </c>
      <c r="I24" s="4"/>
    </row>
    <row r="25" spans="1:9" ht="12.75">
      <c r="A25" s="2" t="s">
        <v>43</v>
      </c>
      <c r="B25" s="12" t="str">
        <f>MID(A25,SEARCH("/",A25,1)+1,SEARCH("/",A25,4)-SEARCH("/",A25,1)-1)</f>
        <v>2</v>
      </c>
      <c r="C25" s="13" t="str">
        <f>LEFT(A25,SEARCH("/",A25,1)-1)</f>
        <v>1</v>
      </c>
      <c r="D25" s="8" t="str">
        <f>MID(A25,SEARCH("/",A25,4)+1,4)</f>
        <v>2012</v>
      </c>
      <c r="E25" s="1">
        <f>DATE(D25,C25,B25)</f>
        <v>40910</v>
      </c>
      <c r="I25" s="1">
        <f t="shared" si="0"/>
        <v>40910</v>
      </c>
    </row>
    <row r="26" spans="1:9" ht="12.75">
      <c r="A26" s="2" t="s">
        <v>46</v>
      </c>
      <c r="B26" s="12" t="str">
        <f>MID(A26,SEARCH("/",A26,1)+1,SEARCH("/",A26,4)-SEARCH("/",A26,1)-1)</f>
        <v>15</v>
      </c>
      <c r="C26" s="13" t="str">
        <f>LEFT(A26,SEARCH("/",A26,1)-1)</f>
        <v>3</v>
      </c>
      <c r="D26" s="8" t="str">
        <f>MID(A26,SEARCH("/",A26,4)+1,4)</f>
        <v>2012</v>
      </c>
      <c r="E26" s="1">
        <f>DATE(D26,C26,B26)</f>
        <v>40983</v>
      </c>
      <c r="I26" s="1">
        <f t="shared" si="0"/>
        <v>40983</v>
      </c>
    </row>
    <row r="27" spans="1:9" ht="12.75">
      <c r="A27" s="2" t="s">
        <v>44</v>
      </c>
      <c r="B27" s="12" t="str">
        <f>MID(A27,SEARCH("/",A27,1)+1,SEARCH("/",A27,4)-SEARCH("/",A27,1)-1)</f>
        <v>7</v>
      </c>
      <c r="C27" s="13" t="str">
        <f>LEFT(A27,SEARCH("/",A27,1)-1)</f>
        <v>12</v>
      </c>
      <c r="D27" s="8" t="str">
        <f>MID(A27,SEARCH("/",A27,4)+1,4)</f>
        <v>2012</v>
      </c>
      <c r="E27" s="1">
        <f>DATE(D27,C27,B27)</f>
        <v>41250</v>
      </c>
      <c r="I27" s="1">
        <f t="shared" si="0"/>
        <v>41250</v>
      </c>
    </row>
    <row r="28" spans="1:9" ht="12.75">
      <c r="A28" s="2" t="s">
        <v>45</v>
      </c>
      <c r="B28" s="12" t="str">
        <f>MID(A28,SEARCH("/",A28,1)+1,SEARCH("/",A28,4)-SEARCH("/",A28,1)-1)</f>
        <v>22</v>
      </c>
      <c r="C28" s="13" t="str">
        <f>LEFT(A28,SEARCH("/",A28,1)-1)</f>
        <v>11</v>
      </c>
      <c r="D28" s="8" t="str">
        <f>MID(A28,SEARCH("/",A28,4)+1,4)</f>
        <v>2012</v>
      </c>
      <c r="E28" s="1">
        <f>DATE(D28,C28,B28)</f>
        <v>41235</v>
      </c>
      <c r="I28" s="1">
        <f t="shared" si="0"/>
        <v>41235</v>
      </c>
    </row>
    <row r="29" ht="12.75">
      <c r="I29" s="4"/>
    </row>
    <row r="30" spans="1:5" ht="12.75">
      <c r="A30" s="3" t="s">
        <v>0</v>
      </c>
      <c r="B30" s="11" t="s">
        <v>12</v>
      </c>
      <c r="C30" s="11" t="s">
        <v>13</v>
      </c>
      <c r="D30" s="11" t="s">
        <v>14</v>
      </c>
      <c r="E30" s="11" t="s">
        <v>15</v>
      </c>
    </row>
    <row r="31" spans="1:5" ht="12.75">
      <c r="A31" s="2" t="s">
        <v>6</v>
      </c>
      <c r="B31" s="17" t="str">
        <f>LEFT(A31,SEARCH("/",A31,1)-1)</f>
        <v>2</v>
      </c>
      <c r="C31" s="13" t="str">
        <f>MID(A31,SEARCH("/",A31,1)+1,SEARCH("/",A31,4)-SEARCH("/",A31,1)-1)</f>
        <v>1</v>
      </c>
      <c r="D31" s="8" t="str">
        <f>MID(A31,SEARCH("/",A31,4)+1,4)</f>
        <v>2012</v>
      </c>
      <c r="E31" s="1">
        <f>DATE(D31,C31,B31)</f>
        <v>40910</v>
      </c>
    </row>
    <row r="32" spans="1:5" ht="12.75">
      <c r="A32" s="2" t="s">
        <v>7</v>
      </c>
      <c r="B32" s="17" t="str">
        <f>LEFT(A32,SEARCH("/",A32,1)-1)</f>
        <v>15</v>
      </c>
      <c r="C32" s="13" t="str">
        <f>MID(A32,SEARCH("/",A32,1)+1,SEARCH("/",A32,4)-SEARCH("/",A32,1)-1)</f>
        <v>3</v>
      </c>
      <c r="D32" s="8" t="str">
        <f>MID(A32,SEARCH("/",A32,4)+1,4)</f>
        <v>2012</v>
      </c>
      <c r="E32" s="1">
        <f>DATE(D32,C32,B32)</f>
        <v>40983</v>
      </c>
    </row>
    <row r="33" spans="1:5" ht="12.75">
      <c r="A33" s="2" t="s">
        <v>4</v>
      </c>
      <c r="B33" s="17" t="str">
        <f>LEFT(A33,SEARCH("/",A33,1)-1)</f>
        <v>7</v>
      </c>
      <c r="C33" s="13" t="str">
        <f>MID(A33,SEARCH("/",A33,1)+1,SEARCH("/",A33,4)-SEARCH("/",A33,1)-1)</f>
        <v>12</v>
      </c>
      <c r="D33" s="8" t="str">
        <f>MID(A33,SEARCH("/",A33,4)+1,4)</f>
        <v>2012</v>
      </c>
      <c r="E33" s="1">
        <f>DATE(D33,C33,B33)</f>
        <v>41250</v>
      </c>
    </row>
    <row r="34" spans="1:5" ht="12.75">
      <c r="A34" s="2" t="s">
        <v>5</v>
      </c>
      <c r="B34" s="17" t="str">
        <f>LEFT(A34,SEARCH("/",A34,1)-1)</f>
        <v>22</v>
      </c>
      <c r="C34" s="13" t="str">
        <f>MID(A34,SEARCH("/",A34,1)+1,SEARCH("/",A34,4)-SEARCH("/",A34,1)-1)</f>
        <v>11</v>
      </c>
      <c r="D34" s="8" t="str">
        <f>MID(A34,SEARCH("/",A34,4)+1,4)</f>
        <v>2012</v>
      </c>
      <c r="E34" s="1">
        <f>DATE(D34,C34,B34)</f>
        <v>41235</v>
      </c>
    </row>
    <row r="37" spans="1:5" ht="12.75">
      <c r="A37" s="28" t="s">
        <v>63</v>
      </c>
      <c r="C37" s="27"/>
      <c r="E37" s="26" t="s">
        <v>48</v>
      </c>
    </row>
  </sheetData>
  <sheetProtection/>
  <conditionalFormatting sqref="B1:E1 B13:E13 B24:E24 B30:E30">
    <cfRule type="expression" priority="3" dxfId="0" stopIfTrue="1">
      <formula>B1=TODAY()</formula>
    </cfRule>
  </conditionalFormatting>
  <hyperlinks>
    <hyperlink ref="E37" r:id="rId1" display="www.ic-ims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4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6.75390625" style="0" customWidth="1"/>
    <col min="2" max="2" width="13.50390625" style="0" customWidth="1"/>
    <col min="3" max="3" width="4.25390625" style="0" customWidth="1"/>
    <col min="4" max="4" width="15.625" style="0" customWidth="1"/>
    <col min="5" max="5" width="4.25390625" style="0" customWidth="1"/>
    <col min="6" max="6" width="7.75390625" style="0" customWidth="1"/>
    <col min="7" max="7" width="9.125" style="0" bestFit="1" customWidth="1"/>
    <col min="9" max="9" width="13.875" style="0" customWidth="1"/>
    <col min="10" max="10" width="11.75390625" style="0" customWidth="1"/>
    <col min="11" max="11" width="27.75390625" style="0" customWidth="1"/>
  </cols>
  <sheetData>
    <row r="1" spans="1:8" ht="12.75">
      <c r="A1" s="33" t="s">
        <v>68</v>
      </c>
      <c r="E1" s="4"/>
      <c r="F1" s="9" t="s">
        <v>8</v>
      </c>
      <c r="G1" s="9" t="s">
        <v>9</v>
      </c>
      <c r="H1" s="9" t="s">
        <v>10</v>
      </c>
    </row>
    <row r="2" spans="1:10" ht="12.75">
      <c r="A2" s="2" t="s">
        <v>64</v>
      </c>
      <c r="D2" s="32">
        <f>IF(SEARCH("?/?/????",A2,1)=1,VALUE(MID(A2,3,1)),"")</f>
        <v>5</v>
      </c>
      <c r="E2" s="4"/>
      <c r="F2" s="29">
        <f>VALUE(LEFT(A2,FIND("/",A2,1)-1))</f>
        <v>2</v>
      </c>
      <c r="G2" s="36">
        <f>IF(SEARCH("?/?/????",A2,1)=1,VALUE(MID(A2,3,1)),"")</f>
        <v>5</v>
      </c>
      <c r="H2" s="8">
        <f>VALUE(RIGHT(A2,4))</f>
        <v>2012</v>
      </c>
      <c r="J2" s="4">
        <f>DATE(H2,G2,F2)</f>
        <v>41031</v>
      </c>
    </row>
    <row r="3" spans="1:10" ht="12.75">
      <c r="A3" s="2" t="s">
        <v>65</v>
      </c>
      <c r="D3" s="32">
        <f>IF(SEARCH("?/?/????",A3,1)=1,VALUE(MID(A3,3,1)),IF(SEARCH("??/?/????",A3,1)=1,VALUE(MID(A3,4,1)),""))</f>
        <v>3</v>
      </c>
      <c r="E3" s="4"/>
      <c r="F3" s="29">
        <f>VALUE(LEFT(A3,FIND("/",A3,1)-1))</f>
        <v>15</v>
      </c>
      <c r="G3" s="36">
        <f>IF(SEARCH("?/?/????",A3,1)=1,VALUE(MID(A3,3,1)),IF(SEARCH("??/?/????",A3,1)=1,VALUE(MID(A3,4,1))))</f>
        <v>3</v>
      </c>
      <c r="H3" s="8">
        <f>VALUE(RIGHT(A3,4))</f>
        <v>2012</v>
      </c>
      <c r="J3" s="4">
        <f>DATE(H3,G3,F3)</f>
        <v>40983</v>
      </c>
    </row>
    <row r="4" spans="1:10" ht="12.75">
      <c r="A4" s="2" t="s">
        <v>66</v>
      </c>
      <c r="D4" s="32" t="e">
        <f>IF(SEARCH("?/?/????",A4,1)=1,VALUE(MID(A4,3,1)),IF(SEARCH("??/?/????",A4,1)=1,VALUE(MID(A4,4,1)),IF(SEARCH("?/??/????",A4,1)=1,VALUE(MID(A4,3,2)),"")))</f>
        <v>#VALUE!</v>
      </c>
      <c r="E4" s="4"/>
      <c r="F4" s="29">
        <f>VALUE(LEFT(A4,FIND("/",A4,1)-1))</f>
        <v>7</v>
      </c>
      <c r="G4" s="36" t="e">
        <f>IF(SEARCH("?/?/????",A4,1)=1,VALUE(MID(A4,3,1)),IF(SEARCH("??/?/????",A4,1)=1,VALUE(MID(A4,4,1)),IF(SEARCH("?/??/????",A4,1)=1,VALUE(MID(A4,3,2)))))</f>
        <v>#VALUE!</v>
      </c>
      <c r="H4" s="8">
        <f>VALUE(RIGHT(A4,4))</f>
        <v>2012</v>
      </c>
      <c r="J4" s="4" t="e">
        <f>DATE(H4,G4,F4)</f>
        <v>#VALUE!</v>
      </c>
    </row>
    <row r="5" spans="1:10" ht="12.75">
      <c r="A5" s="2" t="s">
        <v>67</v>
      </c>
      <c r="D5" s="32" t="e">
        <f>IF(SEARCH("?/?/????",A5,1)=1,VALUE(MID(A5,3,1)),IF(SEARCH("??/?/????",A5,1)=1,VALUE(MID(A5,4,1)),IF(SEARCH("?/??/????",A5,1)=1,VALUE(MID(A5,3,2)),IF(SEARCH("?/?/????",A5,1)=1,VALUE(MID(A5,3,1)),""))))</f>
        <v>#VALUE!</v>
      </c>
      <c r="E5" s="4"/>
      <c r="F5" s="29">
        <f>VALUE(LEFT(A5,FIND("/",A5,1)-1))</f>
        <v>22</v>
      </c>
      <c r="G5" s="37" t="e">
        <f>IF(SEARCH("?/??/????",A5,1)=1,VALUE(MID(A5,3,2)),IF(SEARCH("?/?/????",A5,1)=1,VALUE(MID(A5,3,1)),IF(SEARCH("??/?/????",A5,1)=1,VALUE(MID(A5,4,1)),IF(SEARCH("??/??/????",A5,1)=1,VALUE(MID(A5,4,2)),""))))</f>
        <v>#VALUE!</v>
      </c>
      <c r="H5" s="8">
        <f>VALUE(RIGHT(A5,4))</f>
        <v>2012</v>
      </c>
      <c r="J5" s="4" t="e">
        <f>DATE(H5,G5,F5)</f>
        <v>#VALUE!</v>
      </c>
    </row>
    <row r="6" ht="12.75">
      <c r="J6" s="4"/>
    </row>
    <row r="7" spans="1:10" ht="12.75">
      <c r="A7" s="34" t="s">
        <v>69</v>
      </c>
      <c r="F7" s="9" t="s">
        <v>9</v>
      </c>
      <c r="G7" s="9" t="s">
        <v>8</v>
      </c>
      <c r="H7" s="9" t="s">
        <v>31</v>
      </c>
      <c r="J7" s="4"/>
    </row>
    <row r="8" spans="1:10" ht="12.75">
      <c r="A8" s="2" t="s">
        <v>62</v>
      </c>
      <c r="D8" s="6"/>
      <c r="E8" s="4"/>
      <c r="F8" s="35">
        <f>IF(SEARCH("?/?/????",A8,1)=1,VALUE(MID(A8,3,1)),"")</f>
        <v>2</v>
      </c>
      <c r="G8" s="29">
        <f>VALUE(LEFT(A8,FIND("/",A8,1)-1))</f>
        <v>5</v>
      </c>
      <c r="H8" s="8">
        <f>VALUE(RIGHT(A2,4))</f>
        <v>2012</v>
      </c>
      <c r="J8" s="4">
        <f>DATE(H8,F8,G8)</f>
        <v>40944</v>
      </c>
    </row>
    <row r="9" spans="1:10" ht="12.75">
      <c r="A9" s="2" t="s">
        <v>30</v>
      </c>
      <c r="D9" s="6"/>
      <c r="E9" s="4"/>
      <c r="F9" s="35"/>
      <c r="G9" s="29">
        <f>VALUE(LEFT(A9,FIND("/",A9,1)-1))</f>
        <v>3</v>
      </c>
      <c r="H9" s="8">
        <f>VALUE(RIGHT(A3,4))</f>
        <v>2012</v>
      </c>
      <c r="J9" s="4">
        <f>DATE(H9,F9,G9)</f>
        <v>40880</v>
      </c>
    </row>
    <row r="10" spans="1:10" ht="12.75">
      <c r="A10" s="2" t="s">
        <v>2</v>
      </c>
      <c r="D10" s="6"/>
      <c r="E10" s="4"/>
      <c r="F10" s="35">
        <f>IF(SEARCH("?/?/????",A10,1)=1,VALUE(MID(A10,3,1)),"")</f>
      </c>
      <c r="G10" s="29">
        <f>VALUE(LEFT(A10,FIND("/",A10,1)-1))</f>
        <v>12</v>
      </c>
      <c r="H10" s="8">
        <f>VALUE(RIGHT(A4,4))</f>
        <v>2012</v>
      </c>
      <c r="J10" s="4" t="e">
        <f>DATE(H10,F10,G10)</f>
        <v>#VALUE!</v>
      </c>
    </row>
    <row r="11" spans="1:10" ht="12.75">
      <c r="A11" s="2" t="s">
        <v>3</v>
      </c>
      <c r="D11" s="6"/>
      <c r="E11" s="4"/>
      <c r="F11" s="35"/>
      <c r="G11" s="29">
        <f>VALUE(LEFT(A11,FIND("/",A11,1)-1))</f>
        <v>11</v>
      </c>
      <c r="H11" s="8">
        <f>VALUE(RIGHT(A5,4))</f>
        <v>2012</v>
      </c>
      <c r="J11" s="4">
        <f>DATE(H11,F11,G11)</f>
        <v>40888</v>
      </c>
    </row>
    <row r="12" spans="1:5" ht="12.75">
      <c r="A12" s="5"/>
      <c r="E12" s="4"/>
    </row>
    <row r="13" spans="1:5" ht="12.75">
      <c r="A13" s="5"/>
      <c r="E13" s="4"/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19" t="s">
        <v>32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23" t="s">
        <v>70</v>
      </c>
      <c r="B19" s="19"/>
      <c r="C19" s="19"/>
      <c r="D19" s="21"/>
      <c r="E19" s="19"/>
      <c r="F19" s="19"/>
      <c r="G19" s="19"/>
      <c r="H19" s="19"/>
      <c r="I19" s="19"/>
    </row>
    <row r="20" spans="1:9" ht="12.75">
      <c r="A20" s="20"/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2.75">
      <c r="A22" s="30" t="s">
        <v>34</v>
      </c>
      <c r="B22" s="19"/>
      <c r="C22" s="19"/>
      <c r="D22" s="19"/>
      <c r="E22" s="19"/>
      <c r="F22" s="19"/>
      <c r="G22" s="19"/>
      <c r="H22" s="19"/>
      <c r="I22" s="19"/>
    </row>
    <row r="23" spans="1:8" ht="12.75">
      <c r="A23" s="39" t="s">
        <v>71</v>
      </c>
      <c r="B23" s="23" t="s">
        <v>33</v>
      </c>
      <c r="C23" s="22"/>
      <c r="D23" s="19"/>
      <c r="E23" s="19"/>
      <c r="F23" s="19"/>
      <c r="G23" s="19"/>
      <c r="H23" s="19" t="s">
        <v>58</v>
      </c>
    </row>
    <row r="24" spans="1:8" ht="12.75">
      <c r="A24" s="39" t="s">
        <v>72</v>
      </c>
      <c r="B24" s="22" t="s">
        <v>57</v>
      </c>
      <c r="C24" s="19"/>
      <c r="D24" s="19"/>
      <c r="E24" s="19"/>
      <c r="F24" s="19"/>
      <c r="G24" s="19"/>
      <c r="H24" s="19" t="s">
        <v>59</v>
      </c>
    </row>
    <row r="25" spans="1:8" ht="12.75">
      <c r="A25" s="39" t="s">
        <v>73</v>
      </c>
      <c r="B25" s="22" t="s">
        <v>55</v>
      </c>
      <c r="C25" s="19"/>
      <c r="D25" s="19"/>
      <c r="E25" s="19"/>
      <c r="F25" s="19"/>
      <c r="G25" s="19"/>
      <c r="H25" s="19" t="s">
        <v>60</v>
      </c>
    </row>
    <row r="26" spans="1:8" ht="12.75">
      <c r="A26" s="39" t="s">
        <v>74</v>
      </c>
      <c r="B26" s="22" t="s">
        <v>56</v>
      </c>
      <c r="C26" s="19"/>
      <c r="D26" s="19"/>
      <c r="E26" s="19"/>
      <c r="F26" s="19"/>
      <c r="G26" s="19"/>
      <c r="H26" s="19" t="s">
        <v>61</v>
      </c>
    </row>
    <row r="27" spans="1:9" ht="12.75">
      <c r="A27" s="20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38" t="s">
        <v>51</v>
      </c>
      <c r="B28" s="23" t="s">
        <v>33</v>
      </c>
      <c r="C28" s="19"/>
      <c r="D28" s="19"/>
      <c r="E28" s="19"/>
      <c r="F28" s="19"/>
      <c r="G28" s="19"/>
      <c r="H28" s="19"/>
      <c r="I28" s="19"/>
    </row>
    <row r="29" spans="1:9" ht="12.75">
      <c r="A29" s="38" t="s">
        <v>52</v>
      </c>
      <c r="B29" s="22" t="s">
        <v>75</v>
      </c>
      <c r="C29" s="19"/>
      <c r="D29" s="19"/>
      <c r="E29" s="19"/>
      <c r="F29" s="19"/>
      <c r="G29" s="19"/>
      <c r="H29" s="19"/>
      <c r="I29" s="19"/>
    </row>
    <row r="30" spans="1:9" ht="12.75">
      <c r="A30" s="38" t="s">
        <v>53</v>
      </c>
      <c r="B30" s="22" t="s">
        <v>76</v>
      </c>
      <c r="C30" s="19"/>
      <c r="D30" s="19"/>
      <c r="E30" s="19"/>
      <c r="F30" s="19"/>
      <c r="G30" s="19"/>
      <c r="H30" s="19"/>
      <c r="I30" s="19"/>
    </row>
    <row r="31" spans="1:9" ht="12.75">
      <c r="A31" s="38" t="s">
        <v>54</v>
      </c>
      <c r="B31" s="22" t="s">
        <v>77</v>
      </c>
      <c r="C31" s="19"/>
      <c r="D31" s="19"/>
      <c r="E31" s="19"/>
      <c r="F31" s="19"/>
      <c r="G31" s="19"/>
      <c r="H31" s="19"/>
      <c r="I31" s="19"/>
    </row>
    <row r="32" spans="1:9" ht="12.75">
      <c r="A32" s="20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24" t="s">
        <v>35</v>
      </c>
      <c r="B33" s="25" t="s">
        <v>36</v>
      </c>
      <c r="C33" s="19"/>
      <c r="D33" s="19"/>
      <c r="E33" s="19"/>
      <c r="F33" s="19"/>
      <c r="G33" s="19"/>
      <c r="H33" s="19"/>
      <c r="I33" s="19"/>
    </row>
    <row r="34" spans="1:8" ht="12.75">
      <c r="A34" s="24" t="s">
        <v>37</v>
      </c>
      <c r="B34" s="25" t="s">
        <v>40</v>
      </c>
      <c r="C34" s="19"/>
      <c r="D34" s="19"/>
      <c r="E34" s="19"/>
      <c r="F34" s="19"/>
      <c r="G34" s="19"/>
      <c r="H34" s="19"/>
    </row>
    <row r="35" spans="1:8" ht="12.75">
      <c r="A35" s="24" t="s">
        <v>38</v>
      </c>
      <c r="B35" s="25" t="s">
        <v>41</v>
      </c>
      <c r="C35" s="19"/>
      <c r="D35" s="19"/>
      <c r="E35" s="19"/>
      <c r="F35" s="19"/>
      <c r="G35" s="19"/>
      <c r="H35" s="19"/>
    </row>
    <row r="36" spans="1:9" ht="12.75">
      <c r="A36" s="24" t="s">
        <v>39</v>
      </c>
      <c r="B36" s="25" t="s">
        <v>42</v>
      </c>
      <c r="C36" s="19"/>
      <c r="D36" s="19"/>
      <c r="E36" s="19"/>
      <c r="F36" s="19"/>
      <c r="G36" s="19"/>
      <c r="H36" s="19"/>
      <c r="I36" s="40" t="s">
        <v>82</v>
      </c>
    </row>
    <row r="37" spans="1:9" ht="12.75">
      <c r="A37" s="20"/>
      <c r="B37" s="19"/>
      <c r="C37" s="19"/>
      <c r="D37" s="19"/>
      <c r="E37" s="19"/>
      <c r="F37" s="19"/>
      <c r="G37" s="19"/>
      <c r="H37" s="19"/>
      <c r="I37" s="40" t="s">
        <v>83</v>
      </c>
    </row>
    <row r="38" spans="1:9" ht="12.75">
      <c r="A38" s="20"/>
      <c r="B38" s="19"/>
      <c r="C38" s="19"/>
      <c r="D38" s="19"/>
      <c r="E38" s="19"/>
      <c r="F38" s="19"/>
      <c r="G38" s="19"/>
      <c r="H38" s="19"/>
      <c r="I38" s="40" t="s">
        <v>84</v>
      </c>
    </row>
    <row r="39" spans="1:9" ht="12.75">
      <c r="A39" s="20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20"/>
      <c r="B40" s="19"/>
      <c r="C40" s="19"/>
      <c r="D40" s="19"/>
      <c r="E40" s="19"/>
      <c r="F40" s="19"/>
      <c r="G40" s="19"/>
      <c r="H40" s="19"/>
      <c r="I40" s="19"/>
    </row>
    <row r="41" spans="1:3" ht="12.75">
      <c r="A41" s="18" t="s">
        <v>49</v>
      </c>
      <c r="B41" s="31">
        <f>SEARCH("?/?/????",A2,1)</f>
        <v>1</v>
      </c>
      <c r="C41" s="8" t="s">
        <v>79</v>
      </c>
    </row>
    <row r="42" spans="1:3" ht="12.75">
      <c r="A42" s="8" t="s">
        <v>50</v>
      </c>
      <c r="B42" s="31">
        <f>VALUE(MID(A2,3,1))</f>
        <v>5</v>
      </c>
      <c r="C42" s="8" t="s">
        <v>78</v>
      </c>
    </row>
    <row r="44" spans="1:5" ht="12.75">
      <c r="A44" s="28" t="s">
        <v>63</v>
      </c>
      <c r="C44" s="27"/>
      <c r="E44" s="26" t="s">
        <v>48</v>
      </c>
    </row>
  </sheetData>
  <sheetProtection/>
  <hyperlinks>
    <hyperlink ref="E44" r:id="rId1" display="www.ic-ims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2012-09-11T19:48:20Z</dcterms:created>
  <dcterms:modified xsi:type="dcterms:W3CDTF">2012-10-05T14:05:40Z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