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PKAL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<sst xmlns="http://schemas.openxmlformats.org/spreadsheetml/2006/main" count="55" uniqueCount="45">
  <si>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MALOPRODAJNA KALKULACIJA CENA</t>
  </si>
  <si>
    <t>Kalkulacija cena br. 1</t>
  </si>
  <si>
    <t xml:space="preserve">Redni </t>
  </si>
  <si>
    <t>Šifra</t>
  </si>
  <si>
    <t>Naziv</t>
  </si>
  <si>
    <t>Jed.</t>
  </si>
  <si>
    <t>Cena po</t>
  </si>
  <si>
    <t>Vrednost</t>
  </si>
  <si>
    <t>Rabat</t>
  </si>
  <si>
    <t>Zav.tr.</t>
  </si>
  <si>
    <t>Nabavna</t>
  </si>
  <si>
    <t>Razlika u ceni</t>
  </si>
  <si>
    <t>Ukal.PDV</t>
  </si>
  <si>
    <t>Maloprodajna</t>
  </si>
  <si>
    <t>broj</t>
  </si>
  <si>
    <t>robe</t>
  </si>
  <si>
    <t>mere</t>
  </si>
  <si>
    <t>Količina</t>
  </si>
  <si>
    <t>jed. mere</t>
  </si>
  <si>
    <t>%</t>
  </si>
  <si>
    <t>iznos</t>
  </si>
  <si>
    <t>nab.</t>
  </si>
  <si>
    <t>vrednost</t>
  </si>
  <si>
    <t>c e n a</t>
  </si>
  <si>
    <t>U K U P N O</t>
  </si>
  <si>
    <t>REKAPITULACIJA</t>
  </si>
  <si>
    <t>Fakturna vrednost</t>
  </si>
  <si>
    <t>(vrednost robe - rabat)</t>
  </si>
  <si>
    <t>Zavisni troskovi nabavke</t>
  </si>
  <si>
    <t>Nabavna vrednost</t>
  </si>
  <si>
    <t>(fakturna vrednost + zavisni troškovi)</t>
  </si>
  <si>
    <t>Ukalkulisan PDV</t>
  </si>
  <si>
    <t>MP vrednost - zaduž.prodavnice</t>
  </si>
  <si>
    <t>(nabavna vrednost + razlika u ceni)</t>
  </si>
  <si>
    <t>Preneti porez (po stopi 18%)</t>
  </si>
  <si>
    <t>(sa fakture dobavljača)</t>
  </si>
  <si>
    <t>Preneti porez (po stopi 8%)</t>
  </si>
  <si>
    <t>Ukupan PDV u nabavci</t>
  </si>
  <si>
    <t>Cena koštanja-obaveza dobavljaču</t>
  </si>
  <si>
    <t xml:space="preserve">Firma  </t>
  </si>
  <si>
    <t xml:space="preserve">D a t u m      </t>
  </si>
  <si>
    <t>Dobavljač</t>
  </si>
  <si>
    <t>AAA</t>
  </si>
  <si>
    <t>Kg</t>
  </si>
  <si>
    <t>Ulazni dokumenat -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</si>
</sst>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_(* #,##0.00_);_(* \(#,##0.00\);_(* \-??_);_(@_)"/>
    <numFmt numFmtId="174" formatCode="#,##0;\-#,##0"/>
    <numFmt numFmtId="175" formatCode="0.0"/>
  </numFmts>
  <fonts count="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19">
      <alignment/>
      <protection/>
    </xf>
    <xf numFmtId="0" fontId="2" fillId="0" borderId="0" xfId="19" applyFont="1" applyBorder="1" applyAlignment="1">
      <alignment horizontal="center"/>
      <protection/>
    </xf>
    <xf numFmtId="0" fontId="0" fillId="0" borderId="0" xfId="19" applyFont="1" applyBorder="1" applyAlignment="1">
      <alignment horizontal="left" vertical="top" wrapText="1"/>
      <protection/>
    </xf>
    <xf numFmtId="0" fontId="0" fillId="0" borderId="0" xfId="19" applyBorder="1" applyAlignment="1">
      <alignment vertical="top"/>
      <protection/>
    </xf>
    <xf numFmtId="0" fontId="0" fillId="0" borderId="0" xfId="19" applyFont="1" applyBorder="1" applyAlignment="1">
      <alignment horizontal="left"/>
      <protection/>
    </xf>
    <xf numFmtId="0" fontId="0" fillId="0" borderId="1" xfId="19" applyFont="1" applyBorder="1" applyAlignment="1">
      <alignment horizontal="center"/>
      <protection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4" xfId="19" applyFont="1" applyBorder="1" applyAlignment="1">
      <alignment horizontal="center"/>
      <protection/>
    </xf>
    <xf numFmtId="0" fontId="0" fillId="0" borderId="5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"/>
      <protection/>
    </xf>
    <xf numFmtId="0" fontId="0" fillId="0" borderId="7" xfId="19" applyFont="1" applyBorder="1" applyAlignment="1">
      <alignment horizontal="center"/>
      <protection/>
    </xf>
    <xf numFmtId="0" fontId="0" fillId="0" borderId="8" xfId="19" applyFont="1" applyBorder="1" applyAlignment="1">
      <alignment horizontal="center"/>
      <protection/>
    </xf>
    <xf numFmtId="0" fontId="0" fillId="0" borderId="9" xfId="19" applyBorder="1" applyAlignment="1">
      <alignment horizontal="center"/>
      <protection/>
    </xf>
    <xf numFmtId="2" fontId="0" fillId="0" borderId="10" xfId="19" applyNumberFormat="1" applyBorder="1">
      <alignment/>
      <protection/>
    </xf>
    <xf numFmtId="2" fontId="0" fillId="0" borderId="11" xfId="19" applyNumberFormat="1" applyBorder="1">
      <alignment/>
      <protection/>
    </xf>
    <xf numFmtId="0" fontId="0" fillId="0" borderId="0" xfId="19" applyBorder="1" applyAlignment="1">
      <alignment horizontal="center"/>
      <protection/>
    </xf>
    <xf numFmtId="0" fontId="0" fillId="0" borderId="0" xfId="19" applyBorder="1" applyAlignment="1">
      <alignment horizontal="right"/>
      <protection/>
    </xf>
    <xf numFmtId="2" fontId="0" fillId="0" borderId="0" xfId="19" applyNumberFormat="1" applyBorder="1">
      <alignment/>
      <protection/>
    </xf>
    <xf numFmtId="0" fontId="0" fillId="0" borderId="0" xfId="19" applyBorder="1">
      <alignment/>
      <protection/>
    </xf>
    <xf numFmtId="0" fontId="0" fillId="0" borderId="1" xfId="19" applyFont="1" applyBorder="1" applyAlignment="1">
      <alignment horizontal="center"/>
      <protection/>
    </xf>
    <xf numFmtId="0" fontId="0" fillId="0" borderId="12" xfId="19" applyFont="1" applyBorder="1" applyAlignment="1">
      <alignment horizontal="center"/>
      <protection/>
    </xf>
    <xf numFmtId="0" fontId="0" fillId="0" borderId="0" xfId="19" applyBorder="1" applyAlignment="1">
      <alignment/>
      <protection/>
    </xf>
    <xf numFmtId="0" fontId="2" fillId="0" borderId="0" xfId="19" applyFont="1" applyBorder="1" applyAlignment="1">
      <alignment horizontal="center"/>
      <protection/>
    </xf>
    <xf numFmtId="0" fontId="0" fillId="0" borderId="13" xfId="19" applyFont="1" applyBorder="1" applyAlignment="1">
      <alignment vertical="top"/>
      <protection/>
    </xf>
    <xf numFmtId="0" fontId="3" fillId="0" borderId="13" xfId="19" applyFont="1" applyBorder="1" applyAlignment="1">
      <alignment horizontal="left" vertical="center"/>
      <protection/>
    </xf>
    <xf numFmtId="0" fontId="0" fillId="0" borderId="13" xfId="19" applyBorder="1" applyAlignment="1">
      <alignment horizontal="left" vertical="top" wrapText="1"/>
      <protection/>
    </xf>
    <xf numFmtId="0" fontId="0" fillId="0" borderId="13" xfId="19" applyFont="1" applyBorder="1" applyAlignment="1">
      <alignment vertical="top" wrapText="1"/>
      <protection/>
    </xf>
    <xf numFmtId="0" fontId="0" fillId="0" borderId="13" xfId="19" applyFont="1" applyBorder="1" applyAlignment="1">
      <alignment horizontal="left"/>
      <protection/>
    </xf>
    <xf numFmtId="0" fontId="0" fillId="0" borderId="14" xfId="19" applyFont="1" applyBorder="1" applyAlignment="1">
      <alignment horizontal="center"/>
      <protection/>
    </xf>
    <xf numFmtId="0" fontId="0" fillId="0" borderId="15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0" xfId="19" applyBorder="1" applyAlignment="1">
      <alignment horizontal="left"/>
      <protection/>
    </xf>
    <xf numFmtId="0" fontId="3" fillId="0" borderId="16" xfId="19" applyFont="1" applyBorder="1" applyAlignment="1">
      <alignment horizontal="center"/>
      <protection/>
    </xf>
    <xf numFmtId="0" fontId="0" fillId="0" borderId="17" xfId="19" applyFont="1" applyBorder="1">
      <alignment/>
      <protection/>
    </xf>
    <xf numFmtId="2" fontId="0" fillId="0" borderId="17" xfId="19" applyNumberFormat="1" applyBorder="1">
      <alignment/>
      <protection/>
    </xf>
    <xf numFmtId="0" fontId="0" fillId="0" borderId="17" xfId="19" applyFont="1" applyBorder="1" applyAlignment="1">
      <alignment horizontal="center"/>
      <protection/>
    </xf>
    <xf numFmtId="0" fontId="0" fillId="0" borderId="17" xfId="19" applyFont="1" applyFill="1" applyBorder="1">
      <alignment/>
      <protection/>
    </xf>
    <xf numFmtId="0" fontId="0" fillId="0" borderId="17" xfId="19" applyBorder="1">
      <alignment/>
      <protection/>
    </xf>
    <xf numFmtId="0" fontId="0" fillId="0" borderId="17" xfId="19" applyFont="1" applyFill="1" applyBorder="1" applyAlignment="1">
      <alignment horizontal="left"/>
      <protection/>
    </xf>
    <xf numFmtId="2" fontId="0" fillId="0" borderId="17" xfId="19" applyNumberFormat="1" applyBorder="1" applyAlignment="1">
      <alignment horizontal="right"/>
      <protection/>
    </xf>
    <xf numFmtId="0" fontId="0" fillId="0" borderId="17" xfId="19" applyBorder="1" applyAlignment="1">
      <alignment horizontal="center"/>
      <protection/>
    </xf>
    <xf numFmtId="2" fontId="5" fillId="0" borderId="17" xfId="19" applyNumberFormat="1" applyFont="1" applyBorder="1" applyAlignment="1">
      <alignment horizontal="left"/>
      <protection/>
    </xf>
    <xf numFmtId="0" fontId="2" fillId="0" borderId="0" xfId="19" applyFont="1" applyBorder="1" applyAlignment="1">
      <alignment/>
      <protection/>
    </xf>
    <xf numFmtId="0" fontId="0" fillId="0" borderId="0" xfId="19" applyFont="1" applyBorder="1" applyAlignment="1">
      <alignment/>
      <protection/>
    </xf>
    <xf numFmtId="0" fontId="0" fillId="2" borderId="10" xfId="19" applyFill="1" applyBorder="1" applyAlignment="1">
      <alignment horizontal="center"/>
      <protection/>
    </xf>
    <xf numFmtId="0" fontId="0" fillId="2" borderId="18" xfId="19" applyFont="1" applyFill="1" applyBorder="1" applyAlignment="1">
      <alignment horizontal="left"/>
      <protection/>
    </xf>
    <xf numFmtId="2" fontId="0" fillId="2" borderId="10" xfId="19" applyNumberFormat="1" applyFill="1" applyBorder="1">
      <alignment/>
      <protection/>
    </xf>
    <xf numFmtId="0" fontId="4" fillId="2" borderId="10" xfId="19" applyFont="1" applyFill="1" applyBorder="1" applyAlignment="1">
      <alignment horizontal="center"/>
      <protection/>
    </xf>
    <xf numFmtId="1" fontId="0" fillId="2" borderId="10" xfId="19" applyNumberFormat="1" applyFill="1" applyBorder="1" applyAlignment="1">
      <alignment horizontal="center"/>
      <protection/>
    </xf>
    <xf numFmtId="0" fontId="0" fillId="2" borderId="10" xfId="19" applyFont="1" applyFill="1" applyBorder="1" applyAlignment="1">
      <alignment horizontal="center"/>
      <protection/>
    </xf>
    <xf numFmtId="0" fontId="0" fillId="2" borderId="10" xfId="19" applyFont="1" applyFill="1" applyBorder="1" applyAlignment="1">
      <alignment horizontal="right"/>
      <protection/>
    </xf>
    <xf numFmtId="0" fontId="0" fillId="0" borderId="19" xfId="19" applyFont="1" applyBorder="1" applyAlignment="1">
      <alignment horizontal="center"/>
      <protection/>
    </xf>
    <xf numFmtId="2" fontId="0" fillId="0" borderId="19" xfId="19" applyNumberFormat="1" applyBorder="1">
      <alignment/>
      <protection/>
    </xf>
    <xf numFmtId="0" fontId="0" fillId="0" borderId="19" xfId="19" applyBorder="1">
      <alignment/>
      <protection/>
    </xf>
    <xf numFmtId="0" fontId="0" fillId="0" borderId="13" xfId="19" applyFont="1" applyBorder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BRASC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D1" sqref="D1:N2"/>
    </sheetView>
  </sheetViews>
  <sheetFormatPr defaultColWidth="9.140625" defaultRowHeight="12.75"/>
  <cols>
    <col min="1" max="1" width="5.421875" style="1" customWidth="1"/>
    <col min="2" max="2" width="8.8515625" style="1" customWidth="1"/>
    <col min="3" max="4" width="9.140625" style="1" customWidth="1"/>
    <col min="5" max="5" width="3.8515625" style="1" customWidth="1"/>
    <col min="6" max="6" width="6.57421875" style="1" customWidth="1"/>
    <col min="7" max="7" width="8.57421875" style="1" customWidth="1"/>
    <col min="8" max="8" width="8.421875" style="1" customWidth="1"/>
    <col min="9" max="9" width="11.57421875" style="1" customWidth="1"/>
    <col min="10" max="10" width="3.28125" style="1" customWidth="1"/>
    <col min="11" max="11" width="5.140625" style="1" customWidth="1"/>
    <col min="12" max="12" width="6.140625" style="1" customWidth="1"/>
    <col min="13" max="13" width="10.8515625" style="1" customWidth="1"/>
    <col min="14" max="14" width="4.140625" style="1" customWidth="1"/>
    <col min="15" max="15" width="9.8515625" style="1" customWidth="1"/>
    <col min="16" max="16" width="3.421875" style="1" customWidth="1"/>
    <col min="17" max="17" width="9.140625" style="1" customWidth="1"/>
    <col min="18" max="18" width="11.57421875" style="1" customWidth="1"/>
    <col min="19" max="19" width="7.57421875" style="1" customWidth="1"/>
    <col min="20" max="16384" width="9.140625" style="1" customWidth="1"/>
  </cols>
  <sheetData>
    <row r="1" spans="4:14" ht="12.75" customHeight="1">
      <c r="D1" s="24" t="s">
        <v>0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4:14" ht="8.25" customHeight="1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4:14" ht="9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4:14" ht="9.7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ht="12.75" customHeight="1">
      <c r="A5" s="25" t="s">
        <v>39</v>
      </c>
      <c r="B5" s="25"/>
      <c r="C5" s="25"/>
      <c r="D5" s="2"/>
      <c r="E5" s="26" t="s">
        <v>1</v>
      </c>
      <c r="F5" s="26"/>
      <c r="G5" s="26"/>
      <c r="H5" s="26"/>
      <c r="I5" s="2"/>
      <c r="J5" s="56" t="s">
        <v>44</v>
      </c>
      <c r="K5" s="27"/>
      <c r="L5" s="27"/>
      <c r="M5" s="3"/>
      <c r="N5" s="2"/>
      <c r="O5" s="28" t="s">
        <v>41</v>
      </c>
      <c r="P5" s="28"/>
      <c r="Q5" s="28"/>
      <c r="R5" s="28"/>
      <c r="S5" s="28"/>
    </row>
    <row r="6" spans="1:19" ht="12.75" customHeight="1">
      <c r="A6" s="25"/>
      <c r="B6" s="25"/>
      <c r="C6" s="25"/>
      <c r="D6" s="2"/>
      <c r="E6" s="26"/>
      <c r="F6" s="26"/>
      <c r="G6" s="26"/>
      <c r="H6" s="26"/>
      <c r="I6" s="2"/>
      <c r="J6" s="27"/>
      <c r="K6" s="27"/>
      <c r="L6" s="27"/>
      <c r="M6" s="3"/>
      <c r="N6" s="2"/>
      <c r="O6" s="28"/>
      <c r="P6" s="28"/>
      <c r="Q6" s="28"/>
      <c r="R6" s="28"/>
      <c r="S6" s="28"/>
    </row>
    <row r="7" spans="1:19" ht="9.75" customHeight="1">
      <c r="A7" s="25"/>
      <c r="B7" s="25"/>
      <c r="C7" s="25"/>
      <c r="D7" s="2"/>
      <c r="E7" s="2"/>
      <c r="F7" s="2"/>
      <c r="G7" s="2"/>
      <c r="H7" s="2"/>
      <c r="I7" s="2"/>
      <c r="J7" s="27"/>
      <c r="K7" s="27"/>
      <c r="L7" s="27"/>
      <c r="M7" s="3"/>
      <c r="N7" s="2"/>
      <c r="O7" s="28"/>
      <c r="P7" s="28"/>
      <c r="Q7" s="28"/>
      <c r="R7" s="28"/>
      <c r="S7" s="28"/>
    </row>
    <row r="8" spans="1:19" ht="19.5" customHeight="1">
      <c r="A8" s="25"/>
      <c r="B8" s="25"/>
      <c r="C8" s="25"/>
      <c r="D8" s="2"/>
      <c r="E8" s="29" t="s">
        <v>40</v>
      </c>
      <c r="F8" s="29"/>
      <c r="G8" s="29"/>
      <c r="H8" s="29"/>
      <c r="I8" s="2"/>
      <c r="J8" s="27"/>
      <c r="K8" s="27"/>
      <c r="L8" s="27"/>
      <c r="M8" s="3"/>
      <c r="N8" s="2"/>
      <c r="O8" s="28"/>
      <c r="P8" s="28"/>
      <c r="Q8" s="28"/>
      <c r="R8" s="28"/>
      <c r="S8" s="28"/>
    </row>
    <row r="9" spans="1:19" ht="11.25" customHeight="1">
      <c r="A9" s="4"/>
      <c r="B9" s="4"/>
      <c r="C9" s="4"/>
      <c r="D9" s="2"/>
      <c r="E9" s="5"/>
      <c r="F9" s="5"/>
      <c r="G9" s="5"/>
      <c r="H9" s="5"/>
      <c r="I9" s="2"/>
      <c r="J9" s="3"/>
      <c r="K9" s="3"/>
      <c r="L9" s="3"/>
      <c r="M9" s="3"/>
      <c r="N9" s="2"/>
      <c r="O9" s="4"/>
      <c r="P9" s="4"/>
      <c r="Q9" s="4"/>
      <c r="R9" s="4"/>
      <c r="S9" s="4"/>
    </row>
    <row r="10" spans="4:11" ht="9.75" customHeight="1">
      <c r="D10" s="2"/>
      <c r="E10" s="2"/>
      <c r="F10" s="2"/>
      <c r="G10" s="2"/>
      <c r="H10" s="2"/>
      <c r="I10" s="2"/>
      <c r="J10" s="2"/>
      <c r="K10" s="2"/>
    </row>
    <row r="11" spans="1:19" ht="12.75">
      <c r="A11" s="6" t="s">
        <v>2</v>
      </c>
      <c r="B11" s="6" t="s">
        <v>3</v>
      </c>
      <c r="C11" s="21" t="s">
        <v>4</v>
      </c>
      <c r="D11" s="21"/>
      <c r="E11" s="21"/>
      <c r="F11" s="6" t="s">
        <v>5</v>
      </c>
      <c r="G11" s="6"/>
      <c r="H11" s="6" t="s">
        <v>6</v>
      </c>
      <c r="I11" s="7" t="s">
        <v>7</v>
      </c>
      <c r="J11" s="22" t="s">
        <v>8</v>
      </c>
      <c r="K11" s="22"/>
      <c r="L11" s="7" t="s">
        <v>9</v>
      </c>
      <c r="M11" s="7" t="s">
        <v>10</v>
      </c>
      <c r="N11" s="30" t="s">
        <v>11</v>
      </c>
      <c r="O11" s="30"/>
      <c r="P11" s="21" t="s">
        <v>12</v>
      </c>
      <c r="Q11" s="21"/>
      <c r="R11" s="31" t="s">
        <v>13</v>
      </c>
      <c r="S11" s="31"/>
    </row>
    <row r="12" spans="1:19" ht="12.75">
      <c r="A12" s="8" t="s">
        <v>14</v>
      </c>
      <c r="B12" s="8" t="s">
        <v>15</v>
      </c>
      <c r="C12" s="32" t="s">
        <v>15</v>
      </c>
      <c r="D12" s="32"/>
      <c r="E12" s="32"/>
      <c r="F12" s="8" t="s">
        <v>16</v>
      </c>
      <c r="G12" s="8" t="s">
        <v>17</v>
      </c>
      <c r="H12" s="8" t="s">
        <v>18</v>
      </c>
      <c r="I12" s="9" t="s">
        <v>15</v>
      </c>
      <c r="J12" s="10" t="s">
        <v>19</v>
      </c>
      <c r="K12" s="11" t="s">
        <v>20</v>
      </c>
      <c r="L12" s="9" t="s">
        <v>21</v>
      </c>
      <c r="M12" s="9" t="s">
        <v>22</v>
      </c>
      <c r="N12" s="10" t="s">
        <v>19</v>
      </c>
      <c r="O12" s="12" t="s">
        <v>20</v>
      </c>
      <c r="P12" s="10" t="s">
        <v>19</v>
      </c>
      <c r="Q12" s="11" t="s">
        <v>20</v>
      </c>
      <c r="R12" s="13" t="s">
        <v>22</v>
      </c>
      <c r="S12" s="11" t="s">
        <v>23</v>
      </c>
    </row>
    <row r="13" spans="1:19" ht="24" customHeight="1">
      <c r="A13" s="14">
        <f>IF(B13&lt;&gt;"",ROW()-12,"")</f>
        <v>1</v>
      </c>
      <c r="B13" s="46">
        <v>101</v>
      </c>
      <c r="C13" s="47" t="s">
        <v>42</v>
      </c>
      <c r="D13" s="47"/>
      <c r="E13" s="47"/>
      <c r="F13" s="51" t="s">
        <v>43</v>
      </c>
      <c r="G13" s="52">
        <v>100</v>
      </c>
      <c r="H13" s="48">
        <v>200</v>
      </c>
      <c r="I13" s="15">
        <f>G13*H13</f>
        <v>20000</v>
      </c>
      <c r="J13" s="46"/>
      <c r="K13" s="15">
        <f>I13*J13/100</f>
        <v>0</v>
      </c>
      <c r="L13" s="48">
        <v>0</v>
      </c>
      <c r="M13" s="15">
        <f>I13-K13+L13</f>
        <v>20000</v>
      </c>
      <c r="N13" s="49">
        <v>30</v>
      </c>
      <c r="O13" s="15">
        <f>M13*N13/100</f>
        <v>6000</v>
      </c>
      <c r="P13" s="50">
        <v>18</v>
      </c>
      <c r="Q13" s="15">
        <f>(M13+O13)*P13/100</f>
        <v>4680</v>
      </c>
      <c r="R13" s="15">
        <f>(I13-K13)+O13+Q13</f>
        <v>30680</v>
      </c>
      <c r="S13" s="16">
        <f>R13/G13</f>
        <v>306.8</v>
      </c>
    </row>
    <row r="14" spans="1:19" ht="12.75">
      <c r="A14" s="17"/>
      <c r="B14" s="17"/>
      <c r="C14" s="33"/>
      <c r="D14" s="33"/>
      <c r="E14" s="33"/>
      <c r="F14" s="17"/>
      <c r="G14" s="18"/>
      <c r="H14" s="19"/>
      <c r="I14" s="19"/>
      <c r="J14" s="20"/>
      <c r="K14" s="19"/>
      <c r="L14" s="20"/>
      <c r="M14" s="20"/>
      <c r="N14" s="20"/>
      <c r="O14" s="19"/>
      <c r="P14" s="19"/>
      <c r="Q14" s="19"/>
      <c r="R14" s="20"/>
      <c r="S14" s="20"/>
    </row>
    <row r="15" spans="5:19" ht="22.5" customHeight="1">
      <c r="E15" s="53" t="s">
        <v>24</v>
      </c>
      <c r="F15" s="53"/>
      <c r="G15" s="53"/>
      <c r="H15" s="53"/>
      <c r="I15" s="54">
        <f>SUM(I13:I14)</f>
        <v>20000</v>
      </c>
      <c r="J15" s="55"/>
      <c r="K15" s="54">
        <f>SUM(K13:K14)</f>
        <v>0</v>
      </c>
      <c r="L15" s="54">
        <f>SUM(L13:L14)</f>
        <v>0</v>
      </c>
      <c r="M15" s="54">
        <f>I15-K15+L15</f>
        <v>20000</v>
      </c>
      <c r="N15" s="55"/>
      <c r="O15" s="54">
        <f>SUM(O13:O14)</f>
        <v>6000</v>
      </c>
      <c r="P15" s="54"/>
      <c r="Q15" s="54">
        <f>Q13</f>
        <v>4680</v>
      </c>
      <c r="R15" s="54">
        <f>SUM(R13:R14)</f>
        <v>30680</v>
      </c>
      <c r="S15" s="55"/>
    </row>
    <row r="17" spans="2:4" ht="12.75">
      <c r="B17" s="34" t="s">
        <v>25</v>
      </c>
      <c r="C17" s="34"/>
      <c r="D17" s="34"/>
    </row>
    <row r="18" spans="2:4" ht="12.75">
      <c r="B18" s="34"/>
      <c r="C18" s="34"/>
      <c r="D18" s="34"/>
    </row>
    <row r="19" spans="12:19" ht="12.75">
      <c r="L19" s="20"/>
      <c r="M19" s="20"/>
      <c r="N19" s="20"/>
      <c r="O19" s="20"/>
      <c r="P19" s="20"/>
      <c r="Q19" s="20"/>
      <c r="R19" s="20"/>
      <c r="S19" s="20"/>
    </row>
    <row r="20" spans="2:19" ht="12.75" customHeight="1">
      <c r="B20" s="35" t="s">
        <v>26</v>
      </c>
      <c r="C20" s="35"/>
      <c r="D20" s="35"/>
      <c r="E20" s="36">
        <f>I15-K15</f>
        <v>20000</v>
      </c>
      <c r="F20" s="36"/>
      <c r="G20" s="37" t="s">
        <v>27</v>
      </c>
      <c r="H20" s="37"/>
      <c r="I20" s="37"/>
      <c r="J20" s="37"/>
      <c r="L20" s="20"/>
      <c r="M20" s="44"/>
      <c r="N20" s="44"/>
      <c r="O20" s="44"/>
      <c r="P20" s="44"/>
      <c r="Q20" s="44"/>
      <c r="R20" s="44"/>
      <c r="S20" s="20"/>
    </row>
    <row r="21" spans="2:19" ht="12.75" customHeight="1">
      <c r="B21" s="35" t="s">
        <v>28</v>
      </c>
      <c r="C21" s="35"/>
      <c r="D21" s="35"/>
      <c r="E21" s="36">
        <f>L15</f>
        <v>0</v>
      </c>
      <c r="F21" s="36"/>
      <c r="G21" s="37"/>
      <c r="H21" s="37"/>
      <c r="I21" s="37"/>
      <c r="J21" s="37"/>
      <c r="L21" s="20"/>
      <c r="M21" s="44"/>
      <c r="N21" s="44"/>
      <c r="O21" s="44"/>
      <c r="P21" s="44"/>
      <c r="Q21" s="44"/>
      <c r="R21" s="44"/>
      <c r="S21" s="20"/>
    </row>
    <row r="22" spans="2:19" ht="12.75" customHeight="1">
      <c r="B22" s="35" t="s">
        <v>29</v>
      </c>
      <c r="C22" s="35"/>
      <c r="D22" s="35"/>
      <c r="E22" s="36">
        <f>E20+E21</f>
        <v>20000</v>
      </c>
      <c r="F22" s="36"/>
      <c r="G22" s="37" t="s">
        <v>30</v>
      </c>
      <c r="H22" s="37"/>
      <c r="I22" s="37"/>
      <c r="J22" s="37"/>
      <c r="L22" s="45"/>
      <c r="M22" s="45"/>
      <c r="N22" s="45"/>
      <c r="O22" s="44"/>
      <c r="P22" s="44"/>
      <c r="Q22" s="44"/>
      <c r="R22" s="44"/>
      <c r="S22" s="44"/>
    </row>
    <row r="23" spans="2:19" ht="12.75" customHeight="1">
      <c r="B23" s="38" t="s">
        <v>11</v>
      </c>
      <c r="C23" s="38"/>
      <c r="D23" s="38"/>
      <c r="E23" s="36">
        <f>O15</f>
        <v>6000</v>
      </c>
      <c r="F23" s="36"/>
      <c r="G23" s="39"/>
      <c r="H23" s="39"/>
      <c r="I23" s="39"/>
      <c r="J23" s="39"/>
      <c r="L23" s="45"/>
      <c r="M23" s="45"/>
      <c r="N23" s="45"/>
      <c r="O23" s="44"/>
      <c r="P23" s="44"/>
      <c r="Q23" s="44"/>
      <c r="R23" s="44"/>
      <c r="S23" s="44"/>
    </row>
    <row r="24" spans="2:19" ht="16.5" customHeight="1">
      <c r="B24" s="40" t="s">
        <v>31</v>
      </c>
      <c r="C24" s="40"/>
      <c r="D24" s="40"/>
      <c r="E24" s="41">
        <f>Q13</f>
        <v>4680</v>
      </c>
      <c r="F24" s="41"/>
      <c r="G24" s="42"/>
      <c r="H24" s="42"/>
      <c r="I24" s="42"/>
      <c r="J24" s="42"/>
      <c r="L24" s="45"/>
      <c r="M24" s="45"/>
      <c r="N24" s="45"/>
      <c r="O24" s="44"/>
      <c r="P24" s="44"/>
      <c r="Q24" s="44"/>
      <c r="R24" s="44"/>
      <c r="S24" s="44"/>
    </row>
    <row r="25" spans="2:19" ht="12.75" customHeight="1">
      <c r="B25" s="38" t="s">
        <v>32</v>
      </c>
      <c r="C25" s="38"/>
      <c r="D25" s="38"/>
      <c r="E25" s="36">
        <f>E22+E23+E24</f>
        <v>30680</v>
      </c>
      <c r="F25" s="36"/>
      <c r="G25" s="37" t="s">
        <v>33</v>
      </c>
      <c r="H25" s="37"/>
      <c r="I25" s="37"/>
      <c r="J25" s="37"/>
      <c r="L25" s="45"/>
      <c r="M25" s="45"/>
      <c r="N25" s="45"/>
      <c r="O25" s="44"/>
      <c r="P25" s="44"/>
      <c r="Q25" s="44"/>
      <c r="R25" s="44"/>
      <c r="S25" s="44"/>
    </row>
    <row r="26" spans="12:19" ht="10.5" customHeight="1">
      <c r="L26" s="45"/>
      <c r="M26" s="45"/>
      <c r="N26" s="45"/>
      <c r="O26" s="44"/>
      <c r="P26" s="44"/>
      <c r="Q26" s="44"/>
      <c r="R26" s="44"/>
      <c r="S26" s="44"/>
    </row>
    <row r="27" spans="2:19" ht="12.75">
      <c r="B27" s="38" t="s">
        <v>34</v>
      </c>
      <c r="C27" s="38"/>
      <c r="D27" s="38"/>
      <c r="E27" s="36">
        <f>E20*18%</f>
        <v>3600</v>
      </c>
      <c r="F27" s="36"/>
      <c r="G27" s="37" t="s">
        <v>35</v>
      </c>
      <c r="H27" s="37"/>
      <c r="I27" s="37"/>
      <c r="J27" s="37"/>
      <c r="L27" s="45"/>
      <c r="M27" s="45"/>
      <c r="N27" s="45"/>
      <c r="O27" s="23"/>
      <c r="P27" s="23"/>
      <c r="Q27" s="23"/>
      <c r="R27" s="23"/>
      <c r="S27" s="23"/>
    </row>
    <row r="28" spans="2:19" ht="12.75">
      <c r="B28" s="38" t="s">
        <v>36</v>
      </c>
      <c r="C28" s="38"/>
      <c r="D28" s="38"/>
      <c r="E28" s="36"/>
      <c r="F28" s="36"/>
      <c r="G28" s="37" t="s">
        <v>35</v>
      </c>
      <c r="H28" s="37"/>
      <c r="I28" s="37"/>
      <c r="J28" s="37"/>
      <c r="L28" s="45"/>
      <c r="M28" s="45"/>
      <c r="N28" s="45"/>
      <c r="O28" s="23"/>
      <c r="P28" s="23"/>
      <c r="Q28" s="23"/>
      <c r="R28" s="23"/>
      <c r="S28" s="23"/>
    </row>
    <row r="29" spans="2:19" ht="12.75">
      <c r="B29" s="35" t="s">
        <v>37</v>
      </c>
      <c r="C29" s="35"/>
      <c r="D29" s="35"/>
      <c r="E29" s="36">
        <f>E27+E28</f>
        <v>3600</v>
      </c>
      <c r="F29" s="36"/>
      <c r="G29" s="37" t="s">
        <v>35</v>
      </c>
      <c r="H29" s="37"/>
      <c r="I29" s="37"/>
      <c r="J29" s="37"/>
      <c r="L29" s="23"/>
      <c r="M29" s="23"/>
      <c r="N29" s="23"/>
      <c r="O29" s="23"/>
      <c r="P29" s="23"/>
      <c r="Q29" s="23"/>
      <c r="R29" s="23"/>
      <c r="S29" s="23"/>
    </row>
    <row r="30" spans="2:19" ht="12.75">
      <c r="B30" s="38" t="s">
        <v>38</v>
      </c>
      <c r="C30" s="38"/>
      <c r="D30" s="38"/>
      <c r="E30" s="38"/>
      <c r="F30" s="43">
        <f>E20+E29</f>
        <v>23600</v>
      </c>
      <c r="G30" s="43"/>
      <c r="H30" s="43"/>
      <c r="L30" s="20"/>
      <c r="M30" s="20"/>
      <c r="N30" s="20"/>
      <c r="O30" s="20"/>
      <c r="P30" s="20"/>
      <c r="Q30" s="20"/>
      <c r="R30" s="20"/>
      <c r="S30" s="20"/>
    </row>
  </sheetData>
  <mergeCells count="45">
    <mergeCell ref="B30:E30"/>
    <mergeCell ref="F30:H30"/>
    <mergeCell ref="B29:D29"/>
    <mergeCell ref="E29:F29"/>
    <mergeCell ref="G29:J29"/>
    <mergeCell ref="B28:D28"/>
    <mergeCell ref="E28:F28"/>
    <mergeCell ref="G28:J28"/>
    <mergeCell ref="B27:D27"/>
    <mergeCell ref="E27:F27"/>
    <mergeCell ref="G27:J27"/>
    <mergeCell ref="B25:D25"/>
    <mergeCell ref="E25:F25"/>
    <mergeCell ref="G25:J25"/>
    <mergeCell ref="B24:D24"/>
    <mergeCell ref="E24:F24"/>
    <mergeCell ref="G24:J24"/>
    <mergeCell ref="B23:D23"/>
    <mergeCell ref="E23:F23"/>
    <mergeCell ref="G23:J23"/>
    <mergeCell ref="B22:D22"/>
    <mergeCell ref="E22:F22"/>
    <mergeCell ref="G22:J22"/>
    <mergeCell ref="B21:D21"/>
    <mergeCell ref="E21:F21"/>
    <mergeCell ref="G21:J21"/>
    <mergeCell ref="B17:D18"/>
    <mergeCell ref="B20:D20"/>
    <mergeCell ref="E20:F20"/>
    <mergeCell ref="G20:J20"/>
    <mergeCell ref="C12:E12"/>
    <mergeCell ref="C13:E13"/>
    <mergeCell ref="C14:E14"/>
    <mergeCell ref="E15:H15"/>
    <mergeCell ref="O5:S8"/>
    <mergeCell ref="E8:H8"/>
    <mergeCell ref="C11:E11"/>
    <mergeCell ref="J11:K11"/>
    <mergeCell ref="N11:O11"/>
    <mergeCell ref="P11:Q11"/>
    <mergeCell ref="R11:S11"/>
    <mergeCell ref="D1:N2"/>
    <mergeCell ref="A5:C8"/>
    <mergeCell ref="E5:H6"/>
    <mergeCell ref="J5:L8"/>
  </mergeCells>
  <printOptions/>
  <pageMargins left="0" right="0" top="0.25" bottom="0.2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cp:lastPrinted>2012-08-25T11:15:17Z</cp:lastPrinted>
  <dcterms:created xsi:type="dcterms:W3CDTF">1996-10-14T23:33:28Z</dcterms:created>
  <dcterms:modified xsi:type="dcterms:W3CDTF">2012-08-25T11:19:13Z</dcterms:modified>
  <cp:category/>
  <cp:version/>
  <cp:contentType/>
  <cp:contentStatus/>
</cp:coreProperties>
</file>