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<sst xmlns="http://schemas.openxmlformats.org/spreadsheetml/2006/main" count="30" uniqueCount="29">
  <si>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Kombinacija</t>
  </si>
  <si>
    <t>Analiza</t>
  </si>
  <si>
    <t>Teorijski</t>
  </si>
  <si>
    <t>Suma</t>
  </si>
  <si>
    <t>m = 5</t>
  </si>
  <si>
    <t>Realizovano - Mk</t>
  </si>
  <si>
    <t>p7</t>
  </si>
  <si>
    <t>p6</t>
  </si>
  <si>
    <t>p5</t>
  </si>
  <si>
    <t>p4</t>
  </si>
  <si>
    <t>p3</t>
  </si>
  <si>
    <t>n</t>
  </si>
  <si>
    <t>Br. Komb.</t>
  </si>
  <si>
    <t>Mk - nPk</t>
  </si>
  <si>
    <t>(Mk - nPk)^2</t>
  </si>
  <si>
    <t>(Mk - nPk)^2/nPk</t>
  </si>
  <si>
    <t>nPk</t>
  </si>
  <si>
    <t>nP7</t>
  </si>
  <si>
    <t>nP6</t>
  </si>
  <si>
    <t>nP5</t>
  </si>
  <si>
    <t>nP4</t>
  </si>
  <si>
    <t>nP3</t>
  </si>
  <si>
    <t>Ukupno</t>
  </si>
  <si>
    <t>Pk=1/39</t>
  </si>
  <si>
    <t>Mk-nPk</t>
  </si>
  <si>
    <t>(Mk-nPk)^2</t>
  </si>
  <si>
    <t>Suma:</t>
  </si>
  <si>
    <t>(Mk-nPk)^2/nPk</t>
  </si>
  <si>
    <t>Mk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</si>
</sst>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right"/>
    </xf>
    <xf numFmtId="0" fontId="0" fillId="3" borderId="1" xfId="0" applyFill="1" applyBorder="1" applyAlignment="1">
      <alignment/>
    </xf>
    <xf numFmtId="0" fontId="3" fillId="4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25"/>
  <sheetViews>
    <sheetView tabSelected="1" workbookViewId="0" topLeftCell="O4">
      <selection activeCell="AB41" sqref="AB41"/>
    </sheetView>
  </sheetViews>
  <sheetFormatPr defaultColWidth="11.57421875" defaultRowHeight="12.75"/>
  <cols>
    <col min="2" max="2" width="12.421875" style="0" bestFit="1" customWidth="1"/>
    <col min="8" max="13" width="12.421875" style="0" bestFit="1" customWidth="1"/>
    <col min="26" max="26" width="11.57421875" style="0" customWidth="1"/>
    <col min="28" max="28" width="15.7109375" style="0" customWidth="1"/>
  </cols>
  <sheetData>
    <row r="1" spans="1:28" ht="12.75">
      <c r="A1" t="s">
        <v>0</v>
      </c>
      <c r="B1">
        <v>7</v>
      </c>
      <c r="C1">
        <v>6</v>
      </c>
      <c r="D1">
        <v>5</v>
      </c>
      <c r="E1">
        <v>4</v>
      </c>
      <c r="F1">
        <v>3</v>
      </c>
      <c r="H1" t="s">
        <v>1</v>
      </c>
      <c r="W1" s="8" t="s">
        <v>23</v>
      </c>
      <c r="X1" s="8" t="s">
        <v>28</v>
      </c>
      <c r="Y1" s="8" t="s">
        <v>16</v>
      </c>
      <c r="Z1" s="8" t="s">
        <v>24</v>
      </c>
      <c r="AA1" s="8" t="s">
        <v>25</v>
      </c>
      <c r="AB1" s="8" t="s">
        <v>27</v>
      </c>
    </row>
    <row r="2" spans="15:28" ht="12.75">
      <c r="O2" s="5">
        <v>9</v>
      </c>
      <c r="P2" s="5">
        <v>11</v>
      </c>
      <c r="Q2" s="5">
        <v>12</v>
      </c>
      <c r="R2" s="5">
        <v>18</v>
      </c>
      <c r="S2" s="5">
        <v>20</v>
      </c>
      <c r="T2" s="5">
        <v>26</v>
      </c>
      <c r="U2" s="5">
        <v>35</v>
      </c>
      <c r="W2" s="5">
        <v>1</v>
      </c>
      <c r="X2" s="5">
        <f>COUNTIF(O2:U525,"=1")</f>
        <v>89</v>
      </c>
      <c r="Y2" s="5">
        <f>X41*1/39</f>
        <v>94.05128205128206</v>
      </c>
      <c r="Z2" s="5">
        <f>X2-Y2</f>
        <v>-5.051282051282058</v>
      </c>
      <c r="AA2" s="5">
        <f>Z2*Z2</f>
        <v>25.515450361604277</v>
      </c>
      <c r="AB2" s="5">
        <f>AA2/Y2</f>
        <v>0.27129295640746093</v>
      </c>
    </row>
    <row r="3" spans="1:28" ht="12.75">
      <c r="A3">
        <f aca="true" t="shared" si="0" ref="A3:F3">SUM(A5:A9870)</f>
        <v>22545149</v>
      </c>
      <c r="B3">
        <f t="shared" si="0"/>
        <v>2</v>
      </c>
      <c r="C3">
        <f t="shared" si="0"/>
        <v>342</v>
      </c>
      <c r="D3">
        <f t="shared" si="0"/>
        <v>16552</v>
      </c>
      <c r="E3">
        <f t="shared" si="0"/>
        <v>255222</v>
      </c>
      <c r="F3">
        <f t="shared" si="0"/>
        <v>1849281</v>
      </c>
      <c r="H3">
        <v>7</v>
      </c>
      <c r="I3">
        <v>6</v>
      </c>
      <c r="J3">
        <v>5</v>
      </c>
      <c r="K3">
        <v>4</v>
      </c>
      <c r="L3">
        <v>3</v>
      </c>
      <c r="O3" s="5">
        <v>10</v>
      </c>
      <c r="P3" s="5">
        <v>13</v>
      </c>
      <c r="Q3" s="5">
        <v>15</v>
      </c>
      <c r="R3" s="5">
        <v>20</v>
      </c>
      <c r="S3" s="5">
        <v>21</v>
      </c>
      <c r="T3" s="5">
        <v>25</v>
      </c>
      <c r="U3" s="5">
        <v>35</v>
      </c>
      <c r="W3" s="5">
        <v>2</v>
      </c>
      <c r="X3" s="5">
        <f>COUNTIF(O2:U525,"=2")</f>
        <v>104</v>
      </c>
      <c r="Y3" s="5">
        <f>Y2</f>
        <v>94.05128205128206</v>
      </c>
      <c r="Z3" s="5">
        <f aca="true" t="shared" si="1" ref="Z3:Z40">X3-Y3</f>
        <v>9.948717948717942</v>
      </c>
      <c r="AA3" s="5">
        <f aca="true" t="shared" si="2" ref="AA3:AA40">Z3*Z3</f>
        <v>98.97698882314253</v>
      </c>
      <c r="AB3" s="5">
        <f aca="true" t="shared" si="3" ref="AB3:AB40">AA3/Y3</f>
        <v>1.052372563822944</v>
      </c>
    </row>
    <row r="4" spans="15:28" ht="12.75">
      <c r="O4" s="5">
        <v>1</v>
      </c>
      <c r="P4" s="5">
        <v>8</v>
      </c>
      <c r="Q4" s="5">
        <v>17</v>
      </c>
      <c r="R4" s="5">
        <v>21</v>
      </c>
      <c r="S4" s="5">
        <v>22</v>
      </c>
      <c r="T4" s="5">
        <v>27</v>
      </c>
      <c r="U4" s="5">
        <v>34</v>
      </c>
      <c r="W4" s="5">
        <v>3</v>
      </c>
      <c r="X4" s="5">
        <f>COUNTIF(O2:U525,"=3")</f>
        <v>96</v>
      </c>
      <c r="Y4" s="5">
        <f>Y3</f>
        <v>94.05128205128206</v>
      </c>
      <c r="Z4" s="5">
        <f t="shared" si="1"/>
        <v>1.9487179487179418</v>
      </c>
      <c r="AA4" s="5">
        <f t="shared" si="2"/>
        <v>3.7975016436554627</v>
      </c>
      <c r="AB4" s="5">
        <f t="shared" si="3"/>
        <v>0.04037692587310879</v>
      </c>
    </row>
    <row r="5" spans="1:28" ht="12.75">
      <c r="A5">
        <v>916373</v>
      </c>
      <c r="B5">
        <v>0</v>
      </c>
      <c r="C5">
        <v>9</v>
      </c>
      <c r="D5">
        <v>777</v>
      </c>
      <c r="E5">
        <v>12263</v>
      </c>
      <c r="F5">
        <v>85762</v>
      </c>
      <c r="H5">
        <f>B3/A3*15380937</f>
        <v>1.3644564513634396</v>
      </c>
      <c r="I5">
        <f>C3/A3*15380937/224</f>
        <v>1.0416163088533401</v>
      </c>
      <c r="J5">
        <f>D3/A3*15380937/10416</f>
        <v>1.0841245767553596</v>
      </c>
      <c r="K5">
        <f>E3/A3*15380937/173600</f>
        <v>1.0029933883349074</v>
      </c>
      <c r="L5">
        <f>F3/A3*15380937/1258600</f>
        <v>1.0024087839002993</v>
      </c>
      <c r="O5" s="5">
        <v>10</v>
      </c>
      <c r="P5" s="5">
        <v>13</v>
      </c>
      <c r="Q5" s="5">
        <v>17</v>
      </c>
      <c r="R5" s="5">
        <v>18</v>
      </c>
      <c r="S5" s="5">
        <v>21</v>
      </c>
      <c r="T5" s="5">
        <v>29</v>
      </c>
      <c r="U5" s="5">
        <v>37</v>
      </c>
      <c r="W5" s="5">
        <v>4</v>
      </c>
      <c r="X5" s="5">
        <f>COUNTIF(O2:U525,"=4")</f>
        <v>93</v>
      </c>
      <c r="Y5" s="5">
        <f>Y4</f>
        <v>94.05128205128206</v>
      </c>
      <c r="Z5" s="5">
        <f t="shared" si="1"/>
        <v>-1.0512820512820582</v>
      </c>
      <c r="AA5" s="5">
        <f t="shared" si="2"/>
        <v>1.105193951347812</v>
      </c>
      <c r="AB5" s="5">
        <f t="shared" si="3"/>
        <v>0.01175097167463595</v>
      </c>
    </row>
    <row r="6" spans="1:28" ht="12.75">
      <c r="A6">
        <v>818983</v>
      </c>
      <c r="B6">
        <v>0</v>
      </c>
      <c r="C6">
        <v>19</v>
      </c>
      <c r="D6">
        <v>1613</v>
      </c>
      <c r="E6">
        <v>10003</v>
      </c>
      <c r="F6">
        <v>67662</v>
      </c>
      <c r="O6" s="5">
        <v>5</v>
      </c>
      <c r="P6" s="5">
        <v>8</v>
      </c>
      <c r="Q6" s="5">
        <v>12</v>
      </c>
      <c r="R6" s="5">
        <v>17</v>
      </c>
      <c r="S6" s="5">
        <v>19</v>
      </c>
      <c r="T6" s="5">
        <v>21</v>
      </c>
      <c r="U6" s="5">
        <v>37</v>
      </c>
      <c r="W6" s="5">
        <v>5</v>
      </c>
      <c r="X6" s="5">
        <f>COUNTIF(O2:U525,"=5")</f>
        <v>85</v>
      </c>
      <c r="Y6" s="5">
        <f>Y5</f>
        <v>94.05128205128206</v>
      </c>
      <c r="Z6" s="5">
        <f t="shared" si="1"/>
        <v>-9.051282051282058</v>
      </c>
      <c r="AA6" s="5">
        <f t="shared" si="2"/>
        <v>81.92570677186075</v>
      </c>
      <c r="AB6" s="5">
        <f t="shared" si="3"/>
        <v>0.8710748538992826</v>
      </c>
    </row>
    <row r="7" spans="1:28" ht="12.75">
      <c r="A7">
        <v>927782</v>
      </c>
      <c r="B7">
        <v>0</v>
      </c>
      <c r="C7">
        <v>16</v>
      </c>
      <c r="D7">
        <v>638</v>
      </c>
      <c r="E7">
        <v>10724</v>
      </c>
      <c r="F7">
        <v>76980</v>
      </c>
      <c r="H7" s="7" t="s">
        <v>4</v>
      </c>
      <c r="I7" s="7"/>
      <c r="J7" s="7"/>
      <c r="K7" s="7"/>
      <c r="L7" s="7"/>
      <c r="M7" s="2"/>
      <c r="O7" s="5">
        <v>2</v>
      </c>
      <c r="P7" s="5">
        <v>15</v>
      </c>
      <c r="Q7" s="5">
        <v>18</v>
      </c>
      <c r="R7" s="5">
        <v>24</v>
      </c>
      <c r="S7" s="5">
        <v>27</v>
      </c>
      <c r="T7" s="5">
        <v>34</v>
      </c>
      <c r="U7" s="5">
        <v>35</v>
      </c>
      <c r="W7" s="5">
        <v>6</v>
      </c>
      <c r="X7" s="5">
        <f>COUNTIF(O2:U525,"=6")</f>
        <v>95</v>
      </c>
      <c r="Y7" s="5">
        <f>Y6</f>
        <v>94.05128205128206</v>
      </c>
      <c r="Z7" s="5">
        <f t="shared" si="1"/>
        <v>0.9487179487179418</v>
      </c>
      <c r="AA7" s="5">
        <f t="shared" si="2"/>
        <v>0.9000657462195792</v>
      </c>
      <c r="AB7" s="5">
        <f t="shared" si="3"/>
        <v>0.009569946592847215</v>
      </c>
    </row>
    <row r="8" spans="1:28" ht="12.75">
      <c r="A8">
        <v>898801</v>
      </c>
      <c r="B8">
        <v>0</v>
      </c>
      <c r="C8">
        <v>8</v>
      </c>
      <c r="D8">
        <v>458</v>
      </c>
      <c r="E8">
        <v>9123</v>
      </c>
      <c r="F8">
        <v>72144</v>
      </c>
      <c r="H8" s="7" t="s">
        <v>11</v>
      </c>
      <c r="I8" s="7"/>
      <c r="J8" s="7"/>
      <c r="K8" s="7"/>
      <c r="L8" s="7"/>
      <c r="M8" s="2"/>
      <c r="O8" s="5">
        <v>1</v>
      </c>
      <c r="P8" s="5">
        <v>7</v>
      </c>
      <c r="Q8" s="5">
        <v>19</v>
      </c>
      <c r="R8" s="5">
        <v>20</v>
      </c>
      <c r="S8" s="5">
        <v>25</v>
      </c>
      <c r="T8" s="5">
        <v>37</v>
      </c>
      <c r="U8" s="5">
        <v>39</v>
      </c>
      <c r="W8" s="5">
        <v>7</v>
      </c>
      <c r="X8" s="5">
        <f>COUNTIF(O2:U525,"=7")</f>
        <v>91</v>
      </c>
      <c r="Y8" s="5">
        <f>Y7</f>
        <v>94.05128205128206</v>
      </c>
      <c r="Z8" s="5">
        <f t="shared" si="1"/>
        <v>-3.051282051282058</v>
      </c>
      <c r="AA8" s="5">
        <f t="shared" si="2"/>
        <v>9.310322156476046</v>
      </c>
      <c r="AB8" s="5">
        <f t="shared" si="3"/>
        <v>0.09899197494617387</v>
      </c>
    </row>
    <row r="9" spans="1:28" ht="12.75">
      <c r="A9">
        <v>901107</v>
      </c>
      <c r="B9">
        <v>0</v>
      </c>
      <c r="C9">
        <v>13</v>
      </c>
      <c r="D9">
        <v>693</v>
      </c>
      <c r="E9">
        <v>11959</v>
      </c>
      <c r="F9">
        <v>83211</v>
      </c>
      <c r="H9" s="2">
        <f>A3</f>
        <v>22545149</v>
      </c>
      <c r="I9" s="2">
        <f>H9</f>
        <v>22545149</v>
      </c>
      <c r="J9" s="2">
        <f>H9</f>
        <v>22545149</v>
      </c>
      <c r="K9" s="2">
        <f>H9</f>
        <v>22545149</v>
      </c>
      <c r="L9" s="2">
        <f>H9</f>
        <v>22545149</v>
      </c>
      <c r="M9" s="2"/>
      <c r="O9" s="5">
        <v>4</v>
      </c>
      <c r="P9" s="5">
        <v>10</v>
      </c>
      <c r="Q9" s="5">
        <v>12</v>
      </c>
      <c r="R9" s="5">
        <v>14</v>
      </c>
      <c r="S9" s="5">
        <v>23</v>
      </c>
      <c r="T9" s="5">
        <v>25</v>
      </c>
      <c r="U9" s="5">
        <v>27</v>
      </c>
      <c r="W9" s="5">
        <v>8</v>
      </c>
      <c r="X9" s="5">
        <f>COUNTIF(O2:U525,"=8")</f>
        <v>112</v>
      </c>
      <c r="Y9" s="5">
        <f>Y8</f>
        <v>94.05128205128206</v>
      </c>
      <c r="Z9" s="5">
        <f t="shared" si="1"/>
        <v>17.948717948717942</v>
      </c>
      <c r="AA9" s="5">
        <f t="shared" si="2"/>
        <v>322.1564760026296</v>
      </c>
      <c r="AB9" s="5">
        <f t="shared" si="3"/>
        <v>3.4253278528087656</v>
      </c>
    </row>
    <row r="10" spans="1:28" ht="12.75">
      <c r="A10">
        <v>932186</v>
      </c>
      <c r="B10">
        <v>0</v>
      </c>
      <c r="C10">
        <v>17</v>
      </c>
      <c r="D10">
        <v>377</v>
      </c>
      <c r="E10">
        <v>8035</v>
      </c>
      <c r="F10">
        <v>65481</v>
      </c>
      <c r="H10" s="2"/>
      <c r="I10" s="2"/>
      <c r="J10" s="2"/>
      <c r="K10" s="2"/>
      <c r="L10" s="2"/>
      <c r="M10" s="2"/>
      <c r="O10" s="5">
        <v>6</v>
      </c>
      <c r="P10" s="5">
        <v>16</v>
      </c>
      <c r="Q10" s="5">
        <v>22</v>
      </c>
      <c r="R10" s="5">
        <v>27</v>
      </c>
      <c r="S10" s="5">
        <v>31</v>
      </c>
      <c r="T10" s="5">
        <v>32</v>
      </c>
      <c r="U10" s="5">
        <v>39</v>
      </c>
      <c r="W10" s="5">
        <v>9</v>
      </c>
      <c r="X10" s="5">
        <f>COUNTIF(O2:U525,"=9")</f>
        <v>84</v>
      </c>
      <c r="Y10" s="5">
        <f aca="true" t="shared" si="4" ref="Y10:Y40">Y9</f>
        <v>94.05128205128206</v>
      </c>
      <c r="Z10" s="5">
        <f t="shared" si="1"/>
        <v>-10.051282051282058</v>
      </c>
      <c r="AA10" s="5">
        <f t="shared" si="2"/>
        <v>101.02827087442486</v>
      </c>
      <c r="AB10" s="5">
        <f t="shared" si="3"/>
        <v>1.0741828146408314</v>
      </c>
    </row>
    <row r="11" spans="1:28" ht="12.75">
      <c r="A11">
        <v>983234</v>
      </c>
      <c r="B11">
        <v>0</v>
      </c>
      <c r="C11">
        <v>14</v>
      </c>
      <c r="D11">
        <v>843</v>
      </c>
      <c r="E11">
        <v>11216</v>
      </c>
      <c r="F11">
        <v>78086</v>
      </c>
      <c r="H11" s="1">
        <v>7</v>
      </c>
      <c r="I11" s="1">
        <v>6</v>
      </c>
      <c r="J11" s="1">
        <v>5</v>
      </c>
      <c r="K11" s="1">
        <v>4</v>
      </c>
      <c r="L11" s="1">
        <v>3</v>
      </c>
      <c r="M11" s="2"/>
      <c r="O11" s="5">
        <v>1</v>
      </c>
      <c r="P11" s="5">
        <v>6</v>
      </c>
      <c r="Q11" s="5">
        <v>8</v>
      </c>
      <c r="R11" s="5">
        <v>20</v>
      </c>
      <c r="S11" s="5">
        <v>28</v>
      </c>
      <c r="T11" s="5">
        <v>29</v>
      </c>
      <c r="U11" s="5">
        <v>37</v>
      </c>
      <c r="W11" s="5">
        <v>10</v>
      </c>
      <c r="X11" s="5">
        <f>COUNTIF(O2:U525,"=10")</f>
        <v>98</v>
      </c>
      <c r="Y11" s="5">
        <f t="shared" si="4"/>
        <v>94.05128205128206</v>
      </c>
      <c r="Z11" s="5">
        <f t="shared" si="1"/>
        <v>3.948717948717942</v>
      </c>
      <c r="AA11" s="5">
        <f t="shared" si="2"/>
        <v>15.59237343852723</v>
      </c>
      <c r="AB11" s="5">
        <f t="shared" si="3"/>
        <v>0.16578586807594384</v>
      </c>
    </row>
    <row r="12" spans="1:28" ht="12.75">
      <c r="A12">
        <v>1029064</v>
      </c>
      <c r="B12">
        <v>0</v>
      </c>
      <c r="C12">
        <v>17</v>
      </c>
      <c r="D12">
        <v>722</v>
      </c>
      <c r="E12">
        <v>12110</v>
      </c>
      <c r="F12">
        <v>90264</v>
      </c>
      <c r="H12" s="7" t="s">
        <v>2</v>
      </c>
      <c r="I12" s="7"/>
      <c r="J12" s="7"/>
      <c r="K12" s="7"/>
      <c r="L12" s="7"/>
      <c r="M12" s="3"/>
      <c r="O12" s="5">
        <v>9</v>
      </c>
      <c r="P12" s="5">
        <v>10</v>
      </c>
      <c r="Q12" s="5">
        <v>13</v>
      </c>
      <c r="R12" s="5">
        <v>19</v>
      </c>
      <c r="S12" s="5">
        <v>23</v>
      </c>
      <c r="T12" s="5">
        <v>29</v>
      </c>
      <c r="U12" s="5">
        <v>35</v>
      </c>
      <c r="W12" s="5">
        <v>11</v>
      </c>
      <c r="X12" s="5">
        <f>COUNTIF(O2:U525,"=11")</f>
        <v>90</v>
      </c>
      <c r="Y12" s="5">
        <f t="shared" si="4"/>
        <v>94.05128205128206</v>
      </c>
      <c r="Z12" s="5">
        <f t="shared" si="1"/>
        <v>-4.051282051282058</v>
      </c>
      <c r="AA12" s="5">
        <f t="shared" si="2"/>
        <v>16.41288625904016</v>
      </c>
      <c r="AB12" s="5">
        <f t="shared" si="3"/>
        <v>0.17450996840309874</v>
      </c>
    </row>
    <row r="13" spans="1:28" ht="12.75">
      <c r="A13">
        <v>942557</v>
      </c>
      <c r="B13">
        <v>0</v>
      </c>
      <c r="C13">
        <v>13</v>
      </c>
      <c r="D13">
        <v>573</v>
      </c>
      <c r="E13">
        <v>9556</v>
      </c>
      <c r="F13">
        <v>69695</v>
      </c>
      <c r="H13" s="2">
        <v>15380937</v>
      </c>
      <c r="I13" s="2">
        <v>3262623</v>
      </c>
      <c r="J13" s="2">
        <v>575757</v>
      </c>
      <c r="K13" s="2">
        <v>82251</v>
      </c>
      <c r="L13" s="2">
        <v>9139</v>
      </c>
      <c r="M13" s="1" t="s">
        <v>12</v>
      </c>
      <c r="O13" s="5">
        <v>7</v>
      </c>
      <c r="P13" s="5">
        <v>10</v>
      </c>
      <c r="Q13" s="5">
        <v>19</v>
      </c>
      <c r="R13" s="5">
        <v>24</v>
      </c>
      <c r="S13" s="5">
        <v>28</v>
      </c>
      <c r="T13" s="5">
        <v>31</v>
      </c>
      <c r="U13" s="5">
        <v>38</v>
      </c>
      <c r="W13" s="5">
        <v>12</v>
      </c>
      <c r="X13" s="5">
        <f>COUNTIF(O2:U525,"=12")</f>
        <v>89</v>
      </c>
      <c r="Y13" s="5">
        <f t="shared" si="4"/>
        <v>94.05128205128206</v>
      </c>
      <c r="Z13" s="5">
        <f t="shared" si="1"/>
        <v>-5.051282051282058</v>
      </c>
      <c r="AA13" s="5">
        <f t="shared" si="2"/>
        <v>25.515450361604277</v>
      </c>
      <c r="AB13" s="5">
        <f t="shared" si="3"/>
        <v>0.27129295640746093</v>
      </c>
    </row>
    <row r="14" spans="1:28" ht="12.75">
      <c r="A14">
        <v>977460</v>
      </c>
      <c r="B14">
        <v>0</v>
      </c>
      <c r="C14">
        <v>9</v>
      </c>
      <c r="D14">
        <v>520</v>
      </c>
      <c r="E14">
        <v>9496</v>
      </c>
      <c r="F14">
        <v>75515</v>
      </c>
      <c r="H14" s="1" t="s">
        <v>6</v>
      </c>
      <c r="I14" s="1" t="s">
        <v>7</v>
      </c>
      <c r="J14" s="1" t="s">
        <v>8</v>
      </c>
      <c r="K14" s="1" t="s">
        <v>9</v>
      </c>
      <c r="L14" s="1" t="s">
        <v>10</v>
      </c>
      <c r="M14" s="2"/>
      <c r="O14" s="5">
        <v>5</v>
      </c>
      <c r="P14" s="5">
        <v>12</v>
      </c>
      <c r="Q14" s="5">
        <v>16</v>
      </c>
      <c r="R14" s="5">
        <v>27</v>
      </c>
      <c r="S14" s="5">
        <v>32</v>
      </c>
      <c r="T14" s="5">
        <v>38</v>
      </c>
      <c r="U14" s="5">
        <v>39</v>
      </c>
      <c r="W14" s="5">
        <v>13</v>
      </c>
      <c r="X14" s="5">
        <f>COUNTIF(O2:U525,"=13")</f>
        <v>102</v>
      </c>
      <c r="Y14" s="5">
        <f t="shared" si="4"/>
        <v>94.05128205128206</v>
      </c>
      <c r="Z14" s="5">
        <f t="shared" si="1"/>
        <v>7.948717948717942</v>
      </c>
      <c r="AA14" s="5">
        <f t="shared" si="2"/>
        <v>63.18211702827077</v>
      </c>
      <c r="AB14" s="5">
        <f t="shared" si="3"/>
        <v>0.6717836870508614</v>
      </c>
    </row>
    <row r="15" spans="1:28" ht="12.75">
      <c r="A15">
        <v>1052718</v>
      </c>
      <c r="B15">
        <v>2</v>
      </c>
      <c r="C15">
        <v>30</v>
      </c>
      <c r="D15">
        <v>1156</v>
      </c>
      <c r="E15">
        <v>16359</v>
      </c>
      <c r="F15">
        <v>104277</v>
      </c>
      <c r="H15" s="2">
        <f>1/H13</f>
        <v>6.501554489170588E-08</v>
      </c>
      <c r="I15" s="2">
        <f>1/I13</f>
        <v>3.065018544894706E-07</v>
      </c>
      <c r="J15" s="2">
        <f>1/J13</f>
        <v>1.736843842107E-06</v>
      </c>
      <c r="K15" s="2">
        <f>1/K13</f>
        <v>1.2157906894749E-05</v>
      </c>
      <c r="L15" s="2">
        <f>1/L13</f>
        <v>0.000109421162052741</v>
      </c>
      <c r="M15" s="2"/>
      <c r="O15" s="5">
        <v>1</v>
      </c>
      <c r="P15" s="5">
        <v>5</v>
      </c>
      <c r="Q15" s="5">
        <v>23</v>
      </c>
      <c r="R15" s="5">
        <v>28</v>
      </c>
      <c r="S15" s="5">
        <v>30</v>
      </c>
      <c r="T15" s="5">
        <v>36</v>
      </c>
      <c r="U15" s="5">
        <v>37</v>
      </c>
      <c r="W15" s="5">
        <v>14</v>
      </c>
      <c r="X15" s="5">
        <f>COUNTIF(O2:U525,"=14")</f>
        <v>92</v>
      </c>
      <c r="Y15" s="5">
        <f t="shared" si="4"/>
        <v>94.05128205128206</v>
      </c>
      <c r="Z15" s="5">
        <f t="shared" si="1"/>
        <v>-2.051282051282058</v>
      </c>
      <c r="AA15" s="5">
        <f t="shared" si="2"/>
        <v>4.207758053911928</v>
      </c>
      <c r="AB15" s="5">
        <f t="shared" si="3"/>
        <v>0.04473897603668626</v>
      </c>
    </row>
    <row r="16" spans="1:28" ht="12.75">
      <c r="A16">
        <v>725864</v>
      </c>
      <c r="B16">
        <v>0</v>
      </c>
      <c r="C16">
        <v>8</v>
      </c>
      <c r="D16">
        <v>449</v>
      </c>
      <c r="E16">
        <v>7374</v>
      </c>
      <c r="F16">
        <v>57144</v>
      </c>
      <c r="H16" s="2"/>
      <c r="I16" s="2"/>
      <c r="J16" s="2"/>
      <c r="K16" s="2"/>
      <c r="L16" s="2"/>
      <c r="M16" s="2"/>
      <c r="O16" s="5">
        <v>4</v>
      </c>
      <c r="P16" s="5">
        <v>9</v>
      </c>
      <c r="Q16" s="5">
        <v>11</v>
      </c>
      <c r="R16" s="5">
        <v>17</v>
      </c>
      <c r="S16" s="5">
        <v>19</v>
      </c>
      <c r="T16" s="5">
        <v>26</v>
      </c>
      <c r="U16" s="5">
        <v>29</v>
      </c>
      <c r="W16" s="5">
        <v>15</v>
      </c>
      <c r="X16" s="5">
        <f>COUNTIF(O2:U525,"=15")</f>
        <v>94</v>
      </c>
      <c r="Y16" s="5">
        <f t="shared" si="4"/>
        <v>94.05128205128206</v>
      </c>
      <c r="Z16" s="5">
        <f t="shared" si="1"/>
        <v>-0.051282051282058205</v>
      </c>
      <c r="AA16" s="5">
        <f t="shared" si="2"/>
        <v>0.0026298487836956476</v>
      </c>
      <c r="AB16" s="5">
        <f t="shared" si="3"/>
        <v>2.7961860022936275E-05</v>
      </c>
    </row>
    <row r="17" spans="1:28" ht="12.75">
      <c r="A17">
        <v>642101</v>
      </c>
      <c r="B17">
        <v>0</v>
      </c>
      <c r="C17">
        <v>17</v>
      </c>
      <c r="D17">
        <v>477</v>
      </c>
      <c r="E17">
        <v>6728</v>
      </c>
      <c r="F17">
        <v>48428</v>
      </c>
      <c r="H17" s="7" t="s">
        <v>5</v>
      </c>
      <c r="I17" s="7"/>
      <c r="J17" s="7"/>
      <c r="K17" s="7"/>
      <c r="L17" s="7"/>
      <c r="M17" s="2"/>
      <c r="O17" s="5">
        <v>15</v>
      </c>
      <c r="P17" s="5">
        <v>17</v>
      </c>
      <c r="Q17" s="5">
        <v>24</v>
      </c>
      <c r="R17" s="5">
        <v>26</v>
      </c>
      <c r="S17" s="5">
        <v>33</v>
      </c>
      <c r="T17" s="5">
        <v>36</v>
      </c>
      <c r="U17" s="5">
        <v>39</v>
      </c>
      <c r="W17" s="5">
        <v>16</v>
      </c>
      <c r="X17" s="5">
        <f>COUNTIF(O2:U525,"=16")</f>
        <v>81</v>
      </c>
      <c r="Y17" s="5">
        <f t="shared" si="4"/>
        <v>94.05128205128206</v>
      </c>
      <c r="Z17" s="5">
        <f t="shared" si="1"/>
        <v>-13.051282051282058</v>
      </c>
      <c r="AA17" s="5">
        <f t="shared" si="2"/>
        <v>170.3359631821172</v>
      </c>
      <c r="AB17" s="5">
        <f t="shared" si="3"/>
        <v>1.8110966641501012</v>
      </c>
    </row>
    <row r="18" spans="1:28" ht="12.75">
      <c r="A18">
        <v>747358</v>
      </c>
      <c r="B18">
        <v>0</v>
      </c>
      <c r="C18">
        <v>12</v>
      </c>
      <c r="D18">
        <v>306</v>
      </c>
      <c r="E18">
        <v>6327</v>
      </c>
      <c r="F18">
        <v>52503</v>
      </c>
      <c r="H18" s="2">
        <f>B3</f>
        <v>2</v>
      </c>
      <c r="I18" s="2">
        <f>C3</f>
        <v>342</v>
      </c>
      <c r="J18" s="2">
        <f>D3</f>
        <v>16552</v>
      </c>
      <c r="K18" s="2">
        <f>E3</f>
        <v>255222</v>
      </c>
      <c r="L18" s="2">
        <f>F3</f>
        <v>1849281</v>
      </c>
      <c r="M18" s="2"/>
      <c r="O18" s="5">
        <v>3</v>
      </c>
      <c r="P18" s="5">
        <v>14</v>
      </c>
      <c r="Q18" s="5">
        <v>15</v>
      </c>
      <c r="R18" s="5">
        <v>16</v>
      </c>
      <c r="S18" s="5">
        <v>26</v>
      </c>
      <c r="T18" s="5">
        <v>27</v>
      </c>
      <c r="U18" s="5">
        <v>36</v>
      </c>
      <c r="W18" s="5">
        <v>17</v>
      </c>
      <c r="X18" s="5">
        <f>COUNTIF(O2:U525,"=17")</f>
        <v>81</v>
      </c>
      <c r="Y18" s="5">
        <f t="shared" si="4"/>
        <v>94.05128205128206</v>
      </c>
      <c r="Z18" s="5">
        <f t="shared" si="1"/>
        <v>-13.051282051282058</v>
      </c>
      <c r="AA18" s="5">
        <f t="shared" si="2"/>
        <v>170.3359631821172</v>
      </c>
      <c r="AB18" s="5">
        <f t="shared" si="3"/>
        <v>1.8110966641501012</v>
      </c>
    </row>
    <row r="19" spans="1:28" ht="12.75">
      <c r="A19">
        <v>722630</v>
      </c>
      <c r="B19">
        <v>0</v>
      </c>
      <c r="C19">
        <v>24</v>
      </c>
      <c r="D19">
        <v>988</v>
      </c>
      <c r="E19">
        <v>13399</v>
      </c>
      <c r="F19">
        <v>76699</v>
      </c>
      <c r="H19" s="1"/>
      <c r="I19" s="1"/>
      <c r="J19" s="1"/>
      <c r="K19" s="1"/>
      <c r="L19" s="1"/>
      <c r="M19" s="2"/>
      <c r="O19" s="5">
        <v>9</v>
      </c>
      <c r="P19" s="5">
        <v>15</v>
      </c>
      <c r="Q19" s="5">
        <v>20</v>
      </c>
      <c r="R19" s="5">
        <v>23</v>
      </c>
      <c r="S19" s="5">
        <v>24</v>
      </c>
      <c r="T19" s="5">
        <v>29</v>
      </c>
      <c r="U19" s="5">
        <v>33</v>
      </c>
      <c r="W19" s="5">
        <v>18</v>
      </c>
      <c r="X19" s="5">
        <f>COUNTIF(O2:U525,"=18")</f>
        <v>88</v>
      </c>
      <c r="Y19" s="5">
        <f t="shared" si="4"/>
        <v>94.05128205128206</v>
      </c>
      <c r="Z19" s="5">
        <f t="shared" si="1"/>
        <v>-6.051282051282058</v>
      </c>
      <c r="AA19" s="5">
        <f t="shared" si="2"/>
        <v>36.6180144641684</v>
      </c>
      <c r="AB19" s="5">
        <f t="shared" si="3"/>
        <v>0.3893409389592605</v>
      </c>
    </row>
    <row r="20" spans="1:28" ht="12.75">
      <c r="A20">
        <v>776435</v>
      </c>
      <c r="B20">
        <v>0</v>
      </c>
      <c r="C20">
        <v>7</v>
      </c>
      <c r="D20">
        <v>388</v>
      </c>
      <c r="E20">
        <v>6740</v>
      </c>
      <c r="F20">
        <v>53479</v>
      </c>
      <c r="H20" s="7" t="s">
        <v>16</v>
      </c>
      <c r="I20" s="7"/>
      <c r="J20" s="7"/>
      <c r="K20" s="7"/>
      <c r="L20" s="7"/>
      <c r="M20" s="2"/>
      <c r="O20" s="5">
        <v>1</v>
      </c>
      <c r="P20" s="5">
        <v>4</v>
      </c>
      <c r="Q20" s="5">
        <v>5</v>
      </c>
      <c r="R20" s="5">
        <v>17</v>
      </c>
      <c r="S20" s="5">
        <v>18</v>
      </c>
      <c r="T20" s="5">
        <v>19</v>
      </c>
      <c r="U20" s="5">
        <v>39</v>
      </c>
      <c r="W20" s="5">
        <v>19</v>
      </c>
      <c r="X20" s="5">
        <f>COUNTIF(O2:U525,"=19")</f>
        <v>95</v>
      </c>
      <c r="Y20" s="5">
        <f t="shared" si="4"/>
        <v>94.05128205128206</v>
      </c>
      <c r="Z20" s="5">
        <f t="shared" si="1"/>
        <v>0.9487179487179418</v>
      </c>
      <c r="AA20" s="5">
        <f t="shared" si="2"/>
        <v>0.9000657462195792</v>
      </c>
      <c r="AB20" s="5">
        <f t="shared" si="3"/>
        <v>0.009569946592847215</v>
      </c>
    </row>
    <row r="21" spans="1:28" ht="12.75">
      <c r="A21">
        <v>730743</v>
      </c>
      <c r="B21">
        <v>0</v>
      </c>
      <c r="C21">
        <v>8</v>
      </c>
      <c r="D21">
        <v>468</v>
      </c>
      <c r="E21">
        <v>7436</v>
      </c>
      <c r="F21">
        <v>56004</v>
      </c>
      <c r="H21" s="1" t="s">
        <v>17</v>
      </c>
      <c r="I21" s="1" t="s">
        <v>18</v>
      </c>
      <c r="J21" s="1" t="s">
        <v>19</v>
      </c>
      <c r="K21" s="1" t="s">
        <v>20</v>
      </c>
      <c r="L21" s="1" t="s">
        <v>21</v>
      </c>
      <c r="M21" s="2"/>
      <c r="O21" s="5">
        <v>3</v>
      </c>
      <c r="P21" s="5">
        <v>8</v>
      </c>
      <c r="Q21" s="5">
        <v>11</v>
      </c>
      <c r="R21" s="5">
        <v>24</v>
      </c>
      <c r="S21" s="5">
        <v>27</v>
      </c>
      <c r="T21" s="5">
        <v>28</v>
      </c>
      <c r="U21" s="5">
        <v>29</v>
      </c>
      <c r="W21" s="5">
        <v>20</v>
      </c>
      <c r="X21" s="5">
        <f>COUNTIF(O2:U525,"=20")</f>
        <v>88</v>
      </c>
      <c r="Y21" s="5">
        <f t="shared" si="4"/>
        <v>94.05128205128206</v>
      </c>
      <c r="Z21" s="5">
        <f t="shared" si="1"/>
        <v>-6.051282051282058</v>
      </c>
      <c r="AA21" s="5">
        <f t="shared" si="2"/>
        <v>36.6180144641684</v>
      </c>
      <c r="AB21" s="5">
        <f t="shared" si="3"/>
        <v>0.3893409389592605</v>
      </c>
    </row>
    <row r="22" spans="1:28" ht="12.75">
      <c r="A22">
        <v>735900</v>
      </c>
      <c r="B22">
        <v>0</v>
      </c>
      <c r="C22">
        <v>11</v>
      </c>
      <c r="D22">
        <v>581</v>
      </c>
      <c r="E22">
        <v>9085</v>
      </c>
      <c r="F22">
        <v>63306</v>
      </c>
      <c r="H22" s="2">
        <f>H9*H15</f>
        <v>1.4657851468996979</v>
      </c>
      <c r="I22" s="2">
        <f>I9*I15</f>
        <v>6.910129978241433</v>
      </c>
      <c r="J22" s="2">
        <f>J9*J15</f>
        <v>39.157403210034786</v>
      </c>
      <c r="K22" s="2">
        <f>K9*K15</f>
        <v>274.1018224702435</v>
      </c>
      <c r="L22" s="2">
        <f>L9*L15</f>
        <v>2466.9164022321916</v>
      </c>
      <c r="M22" s="2"/>
      <c r="O22" s="5">
        <v>6</v>
      </c>
      <c r="P22" s="5">
        <v>11</v>
      </c>
      <c r="Q22" s="5">
        <v>19</v>
      </c>
      <c r="R22" s="5">
        <v>30</v>
      </c>
      <c r="S22" s="5">
        <v>32</v>
      </c>
      <c r="T22" s="5">
        <v>34</v>
      </c>
      <c r="U22" s="5">
        <v>36</v>
      </c>
      <c r="W22" s="5">
        <v>21</v>
      </c>
      <c r="X22" s="5">
        <f>COUNTIF(O2:U525,"=21")</f>
        <v>98</v>
      </c>
      <c r="Y22" s="5">
        <f t="shared" si="4"/>
        <v>94.05128205128206</v>
      </c>
      <c r="Z22" s="5">
        <f t="shared" si="1"/>
        <v>3.948717948717942</v>
      </c>
      <c r="AA22" s="5">
        <f t="shared" si="2"/>
        <v>15.59237343852723</v>
      </c>
      <c r="AB22" s="5">
        <f t="shared" si="3"/>
        <v>0.16578586807594384</v>
      </c>
    </row>
    <row r="23" spans="1:28" ht="12.75">
      <c r="A23">
        <v>686739</v>
      </c>
      <c r="B23">
        <v>0</v>
      </c>
      <c r="C23">
        <v>11</v>
      </c>
      <c r="D23">
        <v>417</v>
      </c>
      <c r="E23">
        <v>7212</v>
      </c>
      <c r="F23">
        <v>56226</v>
      </c>
      <c r="H23" s="2"/>
      <c r="I23" s="2"/>
      <c r="J23" s="2"/>
      <c r="K23" s="2"/>
      <c r="L23" s="2"/>
      <c r="M23" s="2"/>
      <c r="O23" s="5">
        <v>1</v>
      </c>
      <c r="P23" s="5">
        <v>3</v>
      </c>
      <c r="Q23" s="5">
        <v>11</v>
      </c>
      <c r="R23" s="5">
        <v>12</v>
      </c>
      <c r="S23" s="5">
        <v>15</v>
      </c>
      <c r="T23" s="5">
        <v>16</v>
      </c>
      <c r="U23" s="5">
        <v>36</v>
      </c>
      <c r="W23" s="5">
        <v>22</v>
      </c>
      <c r="X23" s="5">
        <f>COUNTIF(O2:U525,"=22")</f>
        <v>83</v>
      </c>
      <c r="Y23" s="5">
        <f t="shared" si="4"/>
        <v>94.05128205128206</v>
      </c>
      <c r="Z23" s="5">
        <f t="shared" si="1"/>
        <v>-11.051282051282058</v>
      </c>
      <c r="AA23" s="5">
        <f t="shared" si="2"/>
        <v>122.13083497698898</v>
      </c>
      <c r="AB23" s="5">
        <f t="shared" si="3"/>
        <v>1.2985557699298174</v>
      </c>
    </row>
    <row r="24" spans="1:28" ht="12.75">
      <c r="A24">
        <v>750285</v>
      </c>
      <c r="B24">
        <v>0</v>
      </c>
      <c r="C24">
        <v>13</v>
      </c>
      <c r="D24">
        <v>671</v>
      </c>
      <c r="E24">
        <v>10395</v>
      </c>
      <c r="F24">
        <v>71318</v>
      </c>
      <c r="H24" s="7" t="s">
        <v>13</v>
      </c>
      <c r="I24" s="7"/>
      <c r="J24" s="7"/>
      <c r="K24" s="7"/>
      <c r="L24" s="7"/>
      <c r="M24" s="2"/>
      <c r="O24" s="5">
        <v>1</v>
      </c>
      <c r="P24" s="5">
        <v>4</v>
      </c>
      <c r="Q24" s="5">
        <v>7</v>
      </c>
      <c r="R24" s="5">
        <v>12</v>
      </c>
      <c r="S24" s="5">
        <v>22</v>
      </c>
      <c r="T24" s="5">
        <v>24</v>
      </c>
      <c r="U24" s="5">
        <v>39</v>
      </c>
      <c r="W24" s="5">
        <v>23</v>
      </c>
      <c r="X24" s="5">
        <f>COUNTIF(O2:U525,"=23")</f>
        <v>99</v>
      </c>
      <c r="Y24" s="5">
        <f t="shared" si="4"/>
        <v>94.05128205128206</v>
      </c>
      <c r="Z24" s="5">
        <f t="shared" si="1"/>
        <v>4.948717948717942</v>
      </c>
      <c r="AA24" s="5">
        <f t="shared" si="2"/>
        <v>24.489809335963113</v>
      </c>
      <c r="AB24" s="5">
        <f t="shared" si="3"/>
        <v>0.26038783099851726</v>
      </c>
    </row>
    <row r="25" spans="1:28" ht="12.75">
      <c r="A25">
        <v>697323</v>
      </c>
      <c r="B25">
        <v>0</v>
      </c>
      <c r="C25">
        <v>12</v>
      </c>
      <c r="D25">
        <v>421</v>
      </c>
      <c r="E25">
        <v>6875</v>
      </c>
      <c r="F25">
        <v>50531</v>
      </c>
      <c r="H25" s="2">
        <f>H18-H22</f>
        <v>0.5342148531003021</v>
      </c>
      <c r="I25" s="2">
        <f>I18-I22</f>
        <v>335.08987002175854</v>
      </c>
      <c r="J25" s="2">
        <f>J18-J22</f>
        <v>16512.842596789964</v>
      </c>
      <c r="K25" s="2">
        <f>K18-K22</f>
        <v>254947.89817752974</v>
      </c>
      <c r="L25" s="2">
        <f>L18-L22</f>
        <v>1846814.0835977679</v>
      </c>
      <c r="M25" s="2"/>
      <c r="O25" s="5">
        <v>1</v>
      </c>
      <c r="P25" s="5">
        <v>2</v>
      </c>
      <c r="Q25" s="5">
        <v>13</v>
      </c>
      <c r="R25" s="5">
        <v>15</v>
      </c>
      <c r="S25" s="5">
        <v>29</v>
      </c>
      <c r="T25" s="5">
        <v>35</v>
      </c>
      <c r="U25" s="5">
        <v>36</v>
      </c>
      <c r="W25" s="5">
        <v>24</v>
      </c>
      <c r="X25" s="5">
        <f>COUNTIF(O2:U525,"=24")</f>
        <v>91</v>
      </c>
      <c r="Y25" s="5">
        <f t="shared" si="4"/>
        <v>94.05128205128206</v>
      </c>
      <c r="Z25" s="5">
        <f t="shared" si="1"/>
        <v>-3.051282051282058</v>
      </c>
      <c r="AA25" s="5">
        <f t="shared" si="2"/>
        <v>9.310322156476046</v>
      </c>
      <c r="AB25" s="5">
        <f t="shared" si="3"/>
        <v>0.09899197494617387</v>
      </c>
    </row>
    <row r="26" spans="1:28" ht="12.75">
      <c r="A26">
        <v>699211</v>
      </c>
      <c r="B26">
        <v>0</v>
      </c>
      <c r="C26">
        <v>10</v>
      </c>
      <c r="D26">
        <v>281</v>
      </c>
      <c r="E26">
        <v>6367</v>
      </c>
      <c r="F26">
        <v>52342</v>
      </c>
      <c r="H26" s="2"/>
      <c r="I26" s="2"/>
      <c r="J26" s="2"/>
      <c r="K26" s="2"/>
      <c r="L26" s="2"/>
      <c r="M26" s="2"/>
      <c r="O26" s="5">
        <v>7</v>
      </c>
      <c r="P26" s="5">
        <v>10</v>
      </c>
      <c r="Q26" s="5">
        <v>14</v>
      </c>
      <c r="R26" s="5">
        <v>15</v>
      </c>
      <c r="S26" s="5">
        <v>28</v>
      </c>
      <c r="T26" s="5">
        <v>29</v>
      </c>
      <c r="U26" s="5">
        <v>38</v>
      </c>
      <c r="W26" s="5">
        <v>25</v>
      </c>
      <c r="X26" s="5">
        <f>COUNTIF(O2:U525,"=25")</f>
        <v>102</v>
      </c>
      <c r="Y26" s="5">
        <f t="shared" si="4"/>
        <v>94.05128205128206</v>
      </c>
      <c r="Z26" s="5">
        <f t="shared" si="1"/>
        <v>7.948717948717942</v>
      </c>
      <c r="AA26" s="5">
        <f t="shared" si="2"/>
        <v>63.18211702827077</v>
      </c>
      <c r="AB26" s="5">
        <f t="shared" si="3"/>
        <v>0.6717836870508614</v>
      </c>
    </row>
    <row r="27" spans="1:28" ht="12.75">
      <c r="A27">
        <v>665114</v>
      </c>
      <c r="B27">
        <v>0</v>
      </c>
      <c r="C27">
        <v>8</v>
      </c>
      <c r="D27">
        <v>477</v>
      </c>
      <c r="E27">
        <v>7385</v>
      </c>
      <c r="F27">
        <v>53947</v>
      </c>
      <c r="H27" s="7" t="s">
        <v>14</v>
      </c>
      <c r="I27" s="7"/>
      <c r="J27" s="7"/>
      <c r="K27" s="7"/>
      <c r="L27" s="7"/>
      <c r="M27" s="2"/>
      <c r="O27" s="5">
        <v>2</v>
      </c>
      <c r="P27" s="5">
        <v>6</v>
      </c>
      <c r="Q27" s="5">
        <v>9</v>
      </c>
      <c r="R27" s="5">
        <v>16</v>
      </c>
      <c r="S27" s="5">
        <v>22</v>
      </c>
      <c r="T27" s="5">
        <v>33</v>
      </c>
      <c r="U27" s="5">
        <v>37</v>
      </c>
      <c r="W27" s="5">
        <v>26</v>
      </c>
      <c r="X27" s="5">
        <f>COUNTIF(O2:U525,"=26")</f>
        <v>97</v>
      </c>
      <c r="Y27" s="5">
        <f t="shared" si="4"/>
        <v>94.05128205128206</v>
      </c>
      <c r="Z27" s="5">
        <f t="shared" si="1"/>
        <v>2.948717948717942</v>
      </c>
      <c r="AA27" s="5">
        <f t="shared" si="2"/>
        <v>8.694937541091347</v>
      </c>
      <c r="AB27" s="5">
        <f t="shared" si="3"/>
        <v>0.09244889970080766</v>
      </c>
    </row>
    <row r="28" spans="1:28" ht="12.75">
      <c r="A28">
        <v>693000</v>
      </c>
      <c r="B28">
        <v>0</v>
      </c>
      <c r="C28">
        <v>3</v>
      </c>
      <c r="D28">
        <v>295</v>
      </c>
      <c r="E28">
        <v>6216</v>
      </c>
      <c r="F28">
        <v>52602</v>
      </c>
      <c r="H28" s="2">
        <f>H25*H25</f>
        <v>0.2853855092729774</v>
      </c>
      <c r="I28" s="2">
        <f>I25*I25</f>
        <v>112285.22099119904</v>
      </c>
      <c r="J28" s="2">
        <f>J25*J25</f>
        <v>272673970.62636113</v>
      </c>
      <c r="K28" s="2">
        <f>K25*K25</f>
        <v>64998430785.140076</v>
      </c>
      <c r="L28" s="2">
        <f>L25*L25</f>
        <v>3410722259375.063</v>
      </c>
      <c r="M28" s="2"/>
      <c r="O28" s="5">
        <v>4</v>
      </c>
      <c r="P28" s="5">
        <v>5</v>
      </c>
      <c r="Q28" s="5">
        <v>10</v>
      </c>
      <c r="R28" s="5">
        <v>11</v>
      </c>
      <c r="S28" s="5">
        <v>23</v>
      </c>
      <c r="T28" s="5">
        <v>31</v>
      </c>
      <c r="U28" s="5">
        <v>39</v>
      </c>
      <c r="W28" s="5">
        <v>27</v>
      </c>
      <c r="X28" s="5">
        <f>COUNTIF(O2:U525,"=27")</f>
        <v>84</v>
      </c>
      <c r="Y28" s="5">
        <f t="shared" si="4"/>
        <v>94.05128205128206</v>
      </c>
      <c r="Z28" s="5">
        <f t="shared" si="1"/>
        <v>-10.051282051282058</v>
      </c>
      <c r="AA28" s="5">
        <f t="shared" si="2"/>
        <v>101.02827087442486</v>
      </c>
      <c r="AB28" s="5">
        <f t="shared" si="3"/>
        <v>1.0741828146408314</v>
      </c>
    </row>
    <row r="29" spans="1:28" ht="12.75">
      <c r="A29">
        <v>685334</v>
      </c>
      <c r="B29">
        <v>0</v>
      </c>
      <c r="C29">
        <v>5</v>
      </c>
      <c r="D29">
        <v>364</v>
      </c>
      <c r="E29">
        <v>7389</v>
      </c>
      <c r="F29">
        <v>55370</v>
      </c>
      <c r="H29" s="2"/>
      <c r="I29" s="2"/>
      <c r="J29" s="2"/>
      <c r="K29" s="2"/>
      <c r="L29" s="2"/>
      <c r="M29" s="2"/>
      <c r="O29" s="5">
        <v>6</v>
      </c>
      <c r="P29" s="5">
        <v>11</v>
      </c>
      <c r="Q29" s="5">
        <v>14</v>
      </c>
      <c r="R29" s="5">
        <v>23</v>
      </c>
      <c r="S29" s="5">
        <v>28</v>
      </c>
      <c r="T29" s="5">
        <v>34</v>
      </c>
      <c r="U29" s="5">
        <v>35</v>
      </c>
      <c r="W29" s="5">
        <v>28</v>
      </c>
      <c r="X29" s="5">
        <f>COUNTIF(O2:U525,"=28")</f>
        <v>95</v>
      </c>
      <c r="Y29" s="5">
        <f t="shared" si="4"/>
        <v>94.05128205128206</v>
      </c>
      <c r="Z29" s="5">
        <f t="shared" si="1"/>
        <v>0.9487179487179418</v>
      </c>
      <c r="AA29" s="5">
        <f t="shared" si="2"/>
        <v>0.9000657462195792</v>
      </c>
      <c r="AB29" s="5">
        <f t="shared" si="3"/>
        <v>0.009569946592847215</v>
      </c>
    </row>
    <row r="30" spans="1:28" ht="12.75">
      <c r="A30">
        <v>732087</v>
      </c>
      <c r="B30">
        <v>0</v>
      </c>
      <c r="C30">
        <v>6</v>
      </c>
      <c r="D30">
        <v>451</v>
      </c>
      <c r="E30">
        <v>7816</v>
      </c>
      <c r="F30">
        <v>55207</v>
      </c>
      <c r="H30" s="7" t="s">
        <v>15</v>
      </c>
      <c r="I30" s="7"/>
      <c r="J30" s="7"/>
      <c r="K30" s="7"/>
      <c r="L30" s="7"/>
      <c r="M30" s="4" t="s">
        <v>3</v>
      </c>
      <c r="O30" s="5">
        <v>1</v>
      </c>
      <c r="P30" s="5">
        <v>8</v>
      </c>
      <c r="Q30" s="5">
        <v>12</v>
      </c>
      <c r="R30" s="5">
        <v>17</v>
      </c>
      <c r="S30" s="5">
        <v>25</v>
      </c>
      <c r="T30" s="5">
        <v>30</v>
      </c>
      <c r="U30" s="5">
        <v>35</v>
      </c>
      <c r="W30" s="5">
        <v>29</v>
      </c>
      <c r="X30" s="5">
        <f>COUNTIF(O2:U525,"=29")</f>
        <v>97</v>
      </c>
      <c r="Y30" s="5">
        <f t="shared" si="4"/>
        <v>94.05128205128206</v>
      </c>
      <c r="Z30" s="5">
        <f t="shared" si="1"/>
        <v>2.948717948717942</v>
      </c>
      <c r="AA30" s="5">
        <f t="shared" si="2"/>
        <v>8.694937541091347</v>
      </c>
      <c r="AB30" s="5">
        <f t="shared" si="3"/>
        <v>0.09244889970080766</v>
      </c>
    </row>
    <row r="31" spans="1:28" ht="12.75">
      <c r="A31">
        <v>698661</v>
      </c>
      <c r="B31">
        <v>0</v>
      </c>
      <c r="C31">
        <v>12</v>
      </c>
      <c r="D31">
        <v>561</v>
      </c>
      <c r="E31">
        <v>9221</v>
      </c>
      <c r="F31">
        <v>63777</v>
      </c>
      <c r="H31" s="2">
        <f>H28/H22</f>
        <v>0.19469804962657739</v>
      </c>
      <c r="I31" s="2">
        <f>I28/I22</f>
        <v>16249.364533628444</v>
      </c>
      <c r="J31" s="2">
        <f>J28/J22</f>
        <v>6963535.5839041835</v>
      </c>
      <c r="K31" s="2">
        <f>K28/K22</f>
        <v>237132428.37776572</v>
      </c>
      <c r="L31" s="2">
        <f>L28/L22</f>
        <v>1382585261.6200807</v>
      </c>
      <c r="M31" s="2">
        <f>SUM(H31:L31)</f>
        <v>1626697475.1409824</v>
      </c>
      <c r="O31" s="5">
        <v>9</v>
      </c>
      <c r="P31" s="5">
        <v>10</v>
      </c>
      <c r="Q31" s="5">
        <v>17</v>
      </c>
      <c r="R31" s="5">
        <v>22</v>
      </c>
      <c r="S31" s="5">
        <v>26</v>
      </c>
      <c r="T31" s="5">
        <v>32</v>
      </c>
      <c r="U31" s="5">
        <v>38</v>
      </c>
      <c r="W31" s="5">
        <v>30</v>
      </c>
      <c r="X31" s="5">
        <f>COUNTIF(O2:U525,"=30")</f>
        <v>85</v>
      </c>
      <c r="Y31" s="5">
        <f t="shared" si="4"/>
        <v>94.05128205128206</v>
      </c>
      <c r="Z31" s="5">
        <f t="shared" si="1"/>
        <v>-9.051282051282058</v>
      </c>
      <c r="AA31" s="5">
        <f t="shared" si="2"/>
        <v>81.92570677186075</v>
      </c>
      <c r="AB31" s="5">
        <f t="shared" si="3"/>
        <v>0.8710748538992826</v>
      </c>
    </row>
    <row r="32" spans="1:28" ht="12.75">
      <c r="A32">
        <v>776099</v>
      </c>
      <c r="B32">
        <v>0</v>
      </c>
      <c r="C32">
        <v>10</v>
      </c>
      <c r="D32">
        <v>587</v>
      </c>
      <c r="E32">
        <v>8413</v>
      </c>
      <c r="F32">
        <v>61321</v>
      </c>
      <c r="O32" s="5">
        <v>14</v>
      </c>
      <c r="P32" s="5">
        <v>15</v>
      </c>
      <c r="Q32" s="5">
        <v>23</v>
      </c>
      <c r="R32" s="5">
        <v>28</v>
      </c>
      <c r="S32" s="5">
        <v>29</v>
      </c>
      <c r="T32" s="5">
        <v>32</v>
      </c>
      <c r="U32" s="5">
        <v>34</v>
      </c>
      <c r="W32" s="5">
        <v>31</v>
      </c>
      <c r="X32" s="5">
        <f>COUNTIF(O2:U525,"=31")</f>
        <v>103</v>
      </c>
      <c r="Y32" s="5">
        <f t="shared" si="4"/>
        <v>94.05128205128206</v>
      </c>
      <c r="Z32" s="5">
        <f t="shared" si="1"/>
        <v>8.948717948717942</v>
      </c>
      <c r="AA32" s="5">
        <f t="shared" si="2"/>
        <v>80.07955292570665</v>
      </c>
      <c r="AB32" s="5">
        <f t="shared" si="3"/>
        <v>0.851445628163184</v>
      </c>
    </row>
    <row r="33" spans="15:28" ht="12.75">
      <c r="O33" s="5">
        <v>20</v>
      </c>
      <c r="P33" s="5">
        <v>31</v>
      </c>
      <c r="Q33" s="5">
        <v>32</v>
      </c>
      <c r="R33" s="5">
        <v>34</v>
      </c>
      <c r="S33" s="5">
        <v>36</v>
      </c>
      <c r="T33" s="5">
        <v>37</v>
      </c>
      <c r="U33" s="5">
        <v>39</v>
      </c>
      <c r="W33" s="5">
        <v>32</v>
      </c>
      <c r="X33" s="5">
        <f>COUNTIF(O2:U525,"=32")</f>
        <v>98</v>
      </c>
      <c r="Y33" s="5">
        <f t="shared" si="4"/>
        <v>94.05128205128206</v>
      </c>
      <c r="Z33" s="5">
        <f t="shared" si="1"/>
        <v>3.948717948717942</v>
      </c>
      <c r="AA33" s="5">
        <f t="shared" si="2"/>
        <v>15.59237343852723</v>
      </c>
      <c r="AB33" s="5">
        <f t="shared" si="3"/>
        <v>0.16578586807594384</v>
      </c>
    </row>
    <row r="34" spans="15:28" ht="12.75">
      <c r="O34" s="5">
        <v>7</v>
      </c>
      <c r="P34" s="5">
        <v>16</v>
      </c>
      <c r="Q34" s="5">
        <v>19</v>
      </c>
      <c r="R34" s="5">
        <v>31</v>
      </c>
      <c r="S34" s="5">
        <v>33</v>
      </c>
      <c r="T34" s="5">
        <v>34</v>
      </c>
      <c r="U34" s="5">
        <v>35</v>
      </c>
      <c r="W34" s="5">
        <v>33</v>
      </c>
      <c r="X34" s="5">
        <f>COUNTIF(O2:U525,"=33")</f>
        <v>97</v>
      </c>
      <c r="Y34" s="5">
        <f t="shared" si="4"/>
        <v>94.05128205128206</v>
      </c>
      <c r="Z34" s="5">
        <f t="shared" si="1"/>
        <v>2.948717948717942</v>
      </c>
      <c r="AA34" s="5">
        <f t="shared" si="2"/>
        <v>8.694937541091347</v>
      </c>
      <c r="AB34" s="5">
        <f t="shared" si="3"/>
        <v>0.09244889970080766</v>
      </c>
    </row>
    <row r="35" spans="15:28" ht="12.75">
      <c r="O35" s="5">
        <v>15</v>
      </c>
      <c r="P35" s="5">
        <v>18</v>
      </c>
      <c r="Q35" s="5">
        <v>20</v>
      </c>
      <c r="R35" s="5">
        <v>22</v>
      </c>
      <c r="S35" s="5">
        <v>27</v>
      </c>
      <c r="T35" s="5">
        <v>30</v>
      </c>
      <c r="U35" s="5">
        <v>33</v>
      </c>
      <c r="W35" s="5">
        <v>34</v>
      </c>
      <c r="X35" s="5">
        <f>COUNTIF(O2:U525,"=34")</f>
        <v>109</v>
      </c>
      <c r="Y35" s="5">
        <f t="shared" si="4"/>
        <v>94.05128205128206</v>
      </c>
      <c r="Z35" s="5">
        <f t="shared" si="1"/>
        <v>14.948717948717942</v>
      </c>
      <c r="AA35" s="5">
        <f t="shared" si="2"/>
        <v>223.46416831032195</v>
      </c>
      <c r="AB35" s="5">
        <f t="shared" si="3"/>
        <v>2.375982160333303</v>
      </c>
    </row>
    <row r="36" spans="15:28" ht="12.75">
      <c r="O36" s="5">
        <v>4</v>
      </c>
      <c r="P36" s="5">
        <v>7</v>
      </c>
      <c r="Q36" s="5">
        <v>8</v>
      </c>
      <c r="R36" s="5">
        <v>9</v>
      </c>
      <c r="S36" s="5">
        <v>14</v>
      </c>
      <c r="T36" s="5">
        <v>19</v>
      </c>
      <c r="U36" s="5">
        <v>27</v>
      </c>
      <c r="W36" s="5">
        <v>35</v>
      </c>
      <c r="X36" s="5">
        <f>COUNTIF(O2:U525,"=35")</f>
        <v>103</v>
      </c>
      <c r="Y36" s="5">
        <f t="shared" si="4"/>
        <v>94.05128205128206</v>
      </c>
      <c r="Z36" s="5">
        <f t="shared" si="1"/>
        <v>8.948717948717942</v>
      </c>
      <c r="AA36" s="5">
        <f t="shared" si="2"/>
        <v>80.07955292570665</v>
      </c>
      <c r="AB36" s="5">
        <f t="shared" si="3"/>
        <v>0.851445628163184</v>
      </c>
    </row>
    <row r="37" spans="15:28" ht="12.75">
      <c r="O37" s="5">
        <v>2</v>
      </c>
      <c r="P37" s="5">
        <v>8</v>
      </c>
      <c r="Q37" s="5">
        <v>13</v>
      </c>
      <c r="R37" s="5">
        <v>15</v>
      </c>
      <c r="S37" s="5">
        <v>16</v>
      </c>
      <c r="T37" s="5">
        <v>19</v>
      </c>
      <c r="U37" s="5">
        <v>26</v>
      </c>
      <c r="W37" s="5">
        <v>36</v>
      </c>
      <c r="X37" s="5">
        <f>COUNTIF(O2:U525,"=36")</f>
        <v>85</v>
      </c>
      <c r="Y37" s="5">
        <f t="shared" si="4"/>
        <v>94.05128205128206</v>
      </c>
      <c r="Z37" s="5">
        <f t="shared" si="1"/>
        <v>-9.051282051282058</v>
      </c>
      <c r="AA37" s="5">
        <f t="shared" si="2"/>
        <v>81.92570677186075</v>
      </c>
      <c r="AB37" s="5">
        <f t="shared" si="3"/>
        <v>0.8710748538992826</v>
      </c>
    </row>
    <row r="38" spans="15:28" ht="12.75">
      <c r="O38" s="5">
        <v>7</v>
      </c>
      <c r="P38" s="5">
        <v>10</v>
      </c>
      <c r="Q38" s="5">
        <v>13</v>
      </c>
      <c r="R38" s="5">
        <v>15</v>
      </c>
      <c r="S38" s="5">
        <v>25</v>
      </c>
      <c r="T38" s="5">
        <v>27</v>
      </c>
      <c r="U38" s="5">
        <v>37</v>
      </c>
      <c r="W38" s="5">
        <v>37</v>
      </c>
      <c r="X38" s="5">
        <f>COUNTIF(O2:U525,"=37")</f>
        <v>99</v>
      </c>
      <c r="Y38" s="5">
        <f t="shared" si="4"/>
        <v>94.05128205128206</v>
      </c>
      <c r="Z38" s="5">
        <f t="shared" si="1"/>
        <v>4.948717948717942</v>
      </c>
      <c r="AA38" s="5">
        <f t="shared" si="2"/>
        <v>24.489809335963113</v>
      </c>
      <c r="AB38" s="5">
        <f t="shared" si="3"/>
        <v>0.26038783099851726</v>
      </c>
    </row>
    <row r="39" spans="15:28" ht="12.75">
      <c r="O39" s="5">
        <v>3</v>
      </c>
      <c r="P39" s="5">
        <v>4</v>
      </c>
      <c r="Q39" s="5">
        <v>15</v>
      </c>
      <c r="R39" s="5">
        <v>25</v>
      </c>
      <c r="S39" s="5">
        <v>31</v>
      </c>
      <c r="T39" s="5">
        <v>35</v>
      </c>
      <c r="U39" s="5">
        <v>38</v>
      </c>
      <c r="W39" s="5">
        <v>38</v>
      </c>
      <c r="X39" s="5">
        <f>COUNTIF(O2:U525,"=38")</f>
        <v>97</v>
      </c>
      <c r="Y39" s="5">
        <f t="shared" si="4"/>
        <v>94.05128205128206</v>
      </c>
      <c r="Z39" s="5">
        <f t="shared" si="1"/>
        <v>2.948717948717942</v>
      </c>
      <c r="AA39" s="5">
        <f t="shared" si="2"/>
        <v>8.694937541091347</v>
      </c>
      <c r="AB39" s="5">
        <f t="shared" si="3"/>
        <v>0.09244889970080766</v>
      </c>
    </row>
    <row r="40" spans="15:28" ht="12.75">
      <c r="O40" s="5">
        <v>6</v>
      </c>
      <c r="P40" s="5">
        <v>8</v>
      </c>
      <c r="Q40" s="5">
        <v>9</v>
      </c>
      <c r="R40" s="5">
        <v>12</v>
      </c>
      <c r="S40" s="5">
        <v>15</v>
      </c>
      <c r="T40" s="5">
        <v>18</v>
      </c>
      <c r="U40" s="5">
        <v>21</v>
      </c>
      <c r="W40" s="5">
        <v>39</v>
      </c>
      <c r="X40" s="5">
        <f>COUNTIF(O2:U525,"=39")</f>
        <v>99</v>
      </c>
      <c r="Y40" s="5">
        <f t="shared" si="4"/>
        <v>94.05128205128206</v>
      </c>
      <c r="Z40" s="5">
        <f t="shared" si="1"/>
        <v>4.948717948717942</v>
      </c>
      <c r="AA40" s="5">
        <f t="shared" si="2"/>
        <v>24.489809335963113</v>
      </c>
      <c r="AB40" s="5">
        <f t="shared" si="3"/>
        <v>0.26038783099851726</v>
      </c>
    </row>
    <row r="41" spans="15:28" ht="12.75">
      <c r="O41" s="5">
        <v>2</v>
      </c>
      <c r="P41" s="5">
        <v>14</v>
      </c>
      <c r="Q41" s="5">
        <v>18</v>
      </c>
      <c r="R41" s="5">
        <v>25</v>
      </c>
      <c r="S41" s="5">
        <v>28</v>
      </c>
      <c r="T41" s="5">
        <v>31</v>
      </c>
      <c r="U41" s="5">
        <v>36</v>
      </c>
      <c r="W41" s="5" t="s">
        <v>22</v>
      </c>
      <c r="X41" s="5">
        <f>SUM(X2:X40)</f>
        <v>3668</v>
      </c>
      <c r="Y41" s="5"/>
      <c r="Z41" s="5"/>
      <c r="AA41" s="5" t="s">
        <v>26</v>
      </c>
      <c r="AB41" s="6">
        <f>SUM(AB2:AB40)</f>
        <v>23.050163576881143</v>
      </c>
    </row>
    <row r="42" spans="15:21" ht="12.75">
      <c r="O42" s="5">
        <v>12</v>
      </c>
      <c r="P42" s="5">
        <v>23</v>
      </c>
      <c r="Q42" s="5">
        <v>24</v>
      </c>
      <c r="R42" s="5">
        <v>25</v>
      </c>
      <c r="S42" s="5">
        <v>27</v>
      </c>
      <c r="T42" s="5">
        <v>37</v>
      </c>
      <c r="U42" s="5">
        <v>38</v>
      </c>
    </row>
    <row r="43" spans="15:21" ht="12.75">
      <c r="O43" s="5">
        <v>1</v>
      </c>
      <c r="P43" s="5">
        <v>2</v>
      </c>
      <c r="Q43" s="5">
        <v>6</v>
      </c>
      <c r="R43" s="5">
        <v>12</v>
      </c>
      <c r="S43" s="5">
        <v>24</v>
      </c>
      <c r="T43" s="5">
        <v>32</v>
      </c>
      <c r="U43" s="5">
        <v>36</v>
      </c>
    </row>
    <row r="44" spans="15:21" ht="12.75">
      <c r="O44" s="5">
        <v>1</v>
      </c>
      <c r="P44" s="5">
        <v>19</v>
      </c>
      <c r="Q44" s="5">
        <v>23</v>
      </c>
      <c r="R44" s="5">
        <v>25</v>
      </c>
      <c r="S44" s="5">
        <v>29</v>
      </c>
      <c r="T44" s="5">
        <v>36</v>
      </c>
      <c r="U44" s="5">
        <v>39</v>
      </c>
    </row>
    <row r="45" spans="15:21" ht="12.75">
      <c r="O45" s="5">
        <v>1</v>
      </c>
      <c r="P45" s="5">
        <v>3</v>
      </c>
      <c r="Q45" s="5">
        <v>6</v>
      </c>
      <c r="R45" s="5">
        <v>7</v>
      </c>
      <c r="S45" s="5">
        <v>11</v>
      </c>
      <c r="T45" s="5">
        <v>14</v>
      </c>
      <c r="U45" s="5">
        <v>34</v>
      </c>
    </row>
    <row r="46" spans="15:21" ht="12.75">
      <c r="O46" s="5">
        <v>3</v>
      </c>
      <c r="P46" s="5">
        <v>5</v>
      </c>
      <c r="Q46" s="5">
        <v>7</v>
      </c>
      <c r="R46" s="5">
        <v>10</v>
      </c>
      <c r="S46" s="5">
        <v>24</v>
      </c>
      <c r="T46" s="5">
        <v>28</v>
      </c>
      <c r="U46" s="5">
        <v>36</v>
      </c>
    </row>
    <row r="47" spans="15:21" ht="12.75">
      <c r="O47" s="5">
        <v>2</v>
      </c>
      <c r="P47" s="5">
        <v>6</v>
      </c>
      <c r="Q47" s="5">
        <v>10</v>
      </c>
      <c r="R47" s="5">
        <v>17</v>
      </c>
      <c r="S47" s="5">
        <v>22</v>
      </c>
      <c r="T47" s="5">
        <v>30</v>
      </c>
      <c r="U47" s="5">
        <v>34</v>
      </c>
    </row>
    <row r="48" spans="15:21" ht="12.75">
      <c r="O48" s="5">
        <v>8</v>
      </c>
      <c r="P48" s="5">
        <v>11</v>
      </c>
      <c r="Q48" s="5">
        <v>28</v>
      </c>
      <c r="R48" s="5">
        <v>31</v>
      </c>
      <c r="S48" s="5">
        <v>32</v>
      </c>
      <c r="T48" s="5">
        <v>33</v>
      </c>
      <c r="U48" s="5">
        <v>34</v>
      </c>
    </row>
    <row r="49" spans="15:21" ht="12.75">
      <c r="O49" s="5">
        <v>2</v>
      </c>
      <c r="P49" s="5">
        <v>6</v>
      </c>
      <c r="Q49" s="5">
        <v>16</v>
      </c>
      <c r="R49" s="5">
        <v>17</v>
      </c>
      <c r="S49" s="5">
        <v>28</v>
      </c>
      <c r="T49" s="5">
        <v>37</v>
      </c>
      <c r="U49" s="5">
        <v>38</v>
      </c>
    </row>
    <row r="50" spans="15:21" ht="12.75">
      <c r="O50" s="5">
        <v>4</v>
      </c>
      <c r="P50" s="5">
        <v>9</v>
      </c>
      <c r="Q50" s="5">
        <v>11</v>
      </c>
      <c r="R50" s="5">
        <v>14</v>
      </c>
      <c r="S50" s="5">
        <v>32</v>
      </c>
      <c r="T50" s="5">
        <v>36</v>
      </c>
      <c r="U50" s="5">
        <v>37</v>
      </c>
    </row>
    <row r="51" spans="15:21" ht="12.75">
      <c r="O51" s="5">
        <v>2</v>
      </c>
      <c r="P51" s="5">
        <v>3</v>
      </c>
      <c r="Q51" s="5">
        <v>4</v>
      </c>
      <c r="R51" s="5">
        <v>6</v>
      </c>
      <c r="S51" s="5">
        <v>28</v>
      </c>
      <c r="T51" s="5">
        <v>35</v>
      </c>
      <c r="U51" s="5">
        <v>39</v>
      </c>
    </row>
    <row r="52" spans="15:21" ht="12.75">
      <c r="O52" s="5">
        <v>4</v>
      </c>
      <c r="P52" s="5">
        <v>6</v>
      </c>
      <c r="Q52" s="5">
        <v>13</v>
      </c>
      <c r="R52" s="5">
        <v>18</v>
      </c>
      <c r="S52" s="5">
        <v>23</v>
      </c>
      <c r="T52" s="5">
        <v>33</v>
      </c>
      <c r="U52" s="5">
        <v>37</v>
      </c>
    </row>
    <row r="53" spans="15:21" ht="12.75">
      <c r="O53" s="5">
        <v>4</v>
      </c>
      <c r="P53" s="5">
        <v>18</v>
      </c>
      <c r="Q53" s="5">
        <v>20</v>
      </c>
      <c r="R53" s="5">
        <v>28</v>
      </c>
      <c r="S53" s="5">
        <v>30</v>
      </c>
      <c r="T53" s="5">
        <v>32</v>
      </c>
      <c r="U53" s="5">
        <v>37</v>
      </c>
    </row>
    <row r="54" spans="15:21" ht="12.75">
      <c r="O54" s="5">
        <v>12</v>
      </c>
      <c r="P54" s="5">
        <v>15</v>
      </c>
      <c r="Q54" s="5">
        <v>19</v>
      </c>
      <c r="R54" s="5">
        <v>20</v>
      </c>
      <c r="S54" s="5">
        <v>21</v>
      </c>
      <c r="T54" s="5">
        <v>27</v>
      </c>
      <c r="U54" s="5">
        <v>36</v>
      </c>
    </row>
    <row r="55" spans="15:21" ht="12.75">
      <c r="O55" s="5">
        <v>4</v>
      </c>
      <c r="P55" s="5">
        <v>14</v>
      </c>
      <c r="Q55" s="5">
        <v>19</v>
      </c>
      <c r="R55" s="5">
        <v>26</v>
      </c>
      <c r="S55" s="5">
        <v>29</v>
      </c>
      <c r="T55" s="5">
        <v>30</v>
      </c>
      <c r="U55" s="5">
        <v>38</v>
      </c>
    </row>
    <row r="56" spans="15:21" ht="12.75">
      <c r="O56" s="5">
        <v>3</v>
      </c>
      <c r="P56" s="5">
        <v>4</v>
      </c>
      <c r="Q56" s="5">
        <v>5</v>
      </c>
      <c r="R56" s="5">
        <v>8</v>
      </c>
      <c r="S56" s="5">
        <v>10</v>
      </c>
      <c r="T56" s="5">
        <v>14</v>
      </c>
      <c r="U56" s="5">
        <v>37</v>
      </c>
    </row>
    <row r="57" spans="15:21" ht="12.75">
      <c r="O57" s="5">
        <v>5</v>
      </c>
      <c r="P57" s="5">
        <v>19</v>
      </c>
      <c r="Q57" s="5">
        <v>20</v>
      </c>
      <c r="R57" s="5">
        <v>29</v>
      </c>
      <c r="S57" s="5">
        <v>32</v>
      </c>
      <c r="T57" s="5">
        <v>34</v>
      </c>
      <c r="U57" s="5">
        <v>38</v>
      </c>
    </row>
    <row r="58" spans="15:21" ht="12.75">
      <c r="O58" s="5">
        <v>2</v>
      </c>
      <c r="P58" s="5">
        <v>4</v>
      </c>
      <c r="Q58" s="5">
        <v>10</v>
      </c>
      <c r="R58" s="5">
        <v>19</v>
      </c>
      <c r="S58" s="5">
        <v>22</v>
      </c>
      <c r="T58" s="5">
        <v>33</v>
      </c>
      <c r="U58" s="5">
        <v>35</v>
      </c>
    </row>
    <row r="59" spans="15:21" ht="12.75">
      <c r="O59" s="5">
        <v>4</v>
      </c>
      <c r="P59" s="5">
        <v>5</v>
      </c>
      <c r="Q59" s="5">
        <v>7</v>
      </c>
      <c r="R59" s="5">
        <v>12</v>
      </c>
      <c r="S59" s="5">
        <v>19</v>
      </c>
      <c r="T59" s="5">
        <v>20</v>
      </c>
      <c r="U59" s="5">
        <v>34</v>
      </c>
    </row>
    <row r="60" spans="15:21" ht="12.75">
      <c r="O60" s="5">
        <v>2</v>
      </c>
      <c r="P60" s="5">
        <v>7</v>
      </c>
      <c r="Q60" s="5">
        <v>17</v>
      </c>
      <c r="R60" s="5">
        <v>20</v>
      </c>
      <c r="S60" s="5">
        <v>21</v>
      </c>
      <c r="T60" s="5">
        <v>25</v>
      </c>
      <c r="U60" s="5">
        <v>32</v>
      </c>
    </row>
    <row r="61" spans="15:21" ht="12.75">
      <c r="O61" s="5">
        <v>9</v>
      </c>
      <c r="P61" s="5">
        <v>15</v>
      </c>
      <c r="Q61" s="5">
        <v>17</v>
      </c>
      <c r="R61" s="5">
        <v>19</v>
      </c>
      <c r="S61" s="5">
        <v>31</v>
      </c>
      <c r="T61" s="5">
        <v>36</v>
      </c>
      <c r="U61" s="5">
        <v>39</v>
      </c>
    </row>
    <row r="62" spans="15:21" ht="12.75">
      <c r="O62" s="5">
        <v>3</v>
      </c>
      <c r="P62" s="5">
        <v>4</v>
      </c>
      <c r="Q62" s="5">
        <v>8</v>
      </c>
      <c r="R62" s="5">
        <v>15</v>
      </c>
      <c r="S62" s="5">
        <v>18</v>
      </c>
      <c r="T62" s="5">
        <v>26</v>
      </c>
      <c r="U62" s="5">
        <v>29</v>
      </c>
    </row>
    <row r="63" spans="15:21" ht="12.75">
      <c r="O63" s="5">
        <v>3</v>
      </c>
      <c r="P63" s="5">
        <v>6</v>
      </c>
      <c r="Q63" s="5">
        <v>19</v>
      </c>
      <c r="R63" s="5">
        <v>22</v>
      </c>
      <c r="S63" s="5">
        <v>24</v>
      </c>
      <c r="T63" s="5">
        <v>26</v>
      </c>
      <c r="U63" s="5">
        <v>30</v>
      </c>
    </row>
    <row r="64" spans="15:21" ht="12.75">
      <c r="O64" s="5">
        <v>4</v>
      </c>
      <c r="P64" s="5">
        <v>10</v>
      </c>
      <c r="Q64" s="5">
        <v>11</v>
      </c>
      <c r="R64" s="5">
        <v>18</v>
      </c>
      <c r="S64" s="5">
        <v>25</v>
      </c>
      <c r="T64" s="5">
        <v>31</v>
      </c>
      <c r="U64" s="5">
        <v>36</v>
      </c>
    </row>
    <row r="65" spans="15:21" ht="12.75">
      <c r="O65" s="5">
        <v>5</v>
      </c>
      <c r="P65" s="5">
        <v>9</v>
      </c>
      <c r="Q65" s="5">
        <v>13</v>
      </c>
      <c r="R65" s="5">
        <v>21</v>
      </c>
      <c r="S65" s="5">
        <v>22</v>
      </c>
      <c r="T65" s="5">
        <v>29</v>
      </c>
      <c r="U65" s="5">
        <v>38</v>
      </c>
    </row>
    <row r="66" spans="15:21" ht="12.75">
      <c r="O66" s="5">
        <v>11</v>
      </c>
      <c r="P66" s="5">
        <v>13</v>
      </c>
      <c r="Q66" s="5">
        <v>18</v>
      </c>
      <c r="R66" s="5">
        <v>19</v>
      </c>
      <c r="S66" s="5">
        <v>20</v>
      </c>
      <c r="T66" s="5">
        <v>22</v>
      </c>
      <c r="U66" s="5">
        <v>26</v>
      </c>
    </row>
    <row r="67" spans="15:21" ht="12.75">
      <c r="O67" s="5">
        <v>2</v>
      </c>
      <c r="P67" s="5">
        <v>5</v>
      </c>
      <c r="Q67" s="5">
        <v>7</v>
      </c>
      <c r="R67" s="5">
        <v>8</v>
      </c>
      <c r="S67" s="5">
        <v>23</v>
      </c>
      <c r="T67" s="5">
        <v>29</v>
      </c>
      <c r="U67" s="5">
        <v>39</v>
      </c>
    </row>
    <row r="68" spans="15:21" ht="12.75">
      <c r="O68" s="5">
        <v>4</v>
      </c>
      <c r="P68" s="5">
        <v>7</v>
      </c>
      <c r="Q68" s="5">
        <v>13</v>
      </c>
      <c r="R68" s="5">
        <v>20</v>
      </c>
      <c r="S68" s="5">
        <v>21</v>
      </c>
      <c r="T68" s="5">
        <v>34</v>
      </c>
      <c r="U68" s="5">
        <v>38</v>
      </c>
    </row>
    <row r="69" spans="15:21" ht="12.75">
      <c r="O69" s="5">
        <v>2</v>
      </c>
      <c r="P69" s="5">
        <v>4</v>
      </c>
      <c r="Q69" s="5">
        <v>6</v>
      </c>
      <c r="R69" s="5">
        <v>21</v>
      </c>
      <c r="S69" s="5">
        <v>32</v>
      </c>
      <c r="T69" s="5">
        <v>33</v>
      </c>
      <c r="U69" s="5">
        <v>38</v>
      </c>
    </row>
    <row r="70" spans="15:21" ht="12.75">
      <c r="O70" s="5">
        <v>15</v>
      </c>
      <c r="P70" s="5">
        <v>20</v>
      </c>
      <c r="Q70" s="5">
        <v>24</v>
      </c>
      <c r="R70" s="5">
        <v>28</v>
      </c>
      <c r="S70" s="5">
        <v>33</v>
      </c>
      <c r="T70" s="5">
        <v>37</v>
      </c>
      <c r="U70" s="5">
        <v>39</v>
      </c>
    </row>
    <row r="71" spans="15:21" ht="12.75">
      <c r="O71" s="5">
        <v>6</v>
      </c>
      <c r="P71" s="5">
        <v>7</v>
      </c>
      <c r="Q71" s="5">
        <v>9</v>
      </c>
      <c r="R71" s="5">
        <v>12</v>
      </c>
      <c r="S71" s="5">
        <v>23</v>
      </c>
      <c r="T71" s="5">
        <v>29</v>
      </c>
      <c r="U71" s="5">
        <v>36</v>
      </c>
    </row>
    <row r="72" spans="15:21" ht="12.75">
      <c r="O72" s="5">
        <v>2</v>
      </c>
      <c r="P72" s="5">
        <v>3</v>
      </c>
      <c r="Q72" s="5">
        <v>10</v>
      </c>
      <c r="R72" s="5">
        <v>11</v>
      </c>
      <c r="S72" s="5">
        <v>19</v>
      </c>
      <c r="T72" s="5">
        <v>20</v>
      </c>
      <c r="U72" s="5">
        <v>24</v>
      </c>
    </row>
    <row r="73" spans="15:21" ht="12.75">
      <c r="O73" s="5">
        <v>2</v>
      </c>
      <c r="P73" s="5">
        <v>6</v>
      </c>
      <c r="Q73" s="5">
        <v>7</v>
      </c>
      <c r="R73" s="5">
        <v>9</v>
      </c>
      <c r="S73" s="5">
        <v>10</v>
      </c>
      <c r="T73" s="5">
        <v>25</v>
      </c>
      <c r="U73" s="5">
        <v>35</v>
      </c>
    </row>
    <row r="74" spans="15:21" ht="12.75">
      <c r="O74" s="5">
        <v>6</v>
      </c>
      <c r="P74" s="5">
        <v>8</v>
      </c>
      <c r="Q74" s="5">
        <v>14</v>
      </c>
      <c r="R74" s="5">
        <v>15</v>
      </c>
      <c r="S74" s="5">
        <v>29</v>
      </c>
      <c r="T74" s="5">
        <v>31</v>
      </c>
      <c r="U74" s="5">
        <v>32</v>
      </c>
    </row>
    <row r="75" spans="15:21" ht="12.75">
      <c r="O75" s="5">
        <v>11</v>
      </c>
      <c r="P75" s="5">
        <v>15</v>
      </c>
      <c r="Q75" s="5">
        <v>19</v>
      </c>
      <c r="R75" s="5">
        <v>24</v>
      </c>
      <c r="S75" s="5">
        <v>27</v>
      </c>
      <c r="T75" s="5">
        <v>30</v>
      </c>
      <c r="U75" s="5">
        <v>31</v>
      </c>
    </row>
    <row r="76" spans="15:21" ht="12.75">
      <c r="O76" s="5">
        <v>8</v>
      </c>
      <c r="P76" s="5">
        <v>13</v>
      </c>
      <c r="Q76" s="5">
        <v>26</v>
      </c>
      <c r="R76" s="5">
        <v>27</v>
      </c>
      <c r="S76" s="5">
        <v>29</v>
      </c>
      <c r="T76" s="5">
        <v>31</v>
      </c>
      <c r="U76" s="5">
        <v>38</v>
      </c>
    </row>
    <row r="77" spans="15:21" ht="12.75">
      <c r="O77" s="5">
        <v>10</v>
      </c>
      <c r="P77" s="5">
        <v>16</v>
      </c>
      <c r="Q77" s="5">
        <v>17</v>
      </c>
      <c r="R77" s="5">
        <v>29</v>
      </c>
      <c r="S77" s="5">
        <v>31</v>
      </c>
      <c r="T77" s="5">
        <v>32</v>
      </c>
      <c r="U77" s="5">
        <v>39</v>
      </c>
    </row>
    <row r="78" spans="15:21" ht="12.75">
      <c r="O78" s="5">
        <v>2</v>
      </c>
      <c r="P78" s="5">
        <v>5</v>
      </c>
      <c r="Q78" s="5">
        <v>14</v>
      </c>
      <c r="R78" s="5">
        <v>28</v>
      </c>
      <c r="S78" s="5">
        <v>29</v>
      </c>
      <c r="T78" s="5">
        <v>30</v>
      </c>
      <c r="U78" s="5">
        <v>36</v>
      </c>
    </row>
    <row r="79" spans="15:21" ht="12.75">
      <c r="O79" s="5">
        <v>8</v>
      </c>
      <c r="P79" s="5">
        <v>16</v>
      </c>
      <c r="Q79" s="5">
        <v>19</v>
      </c>
      <c r="R79" s="5">
        <v>20</v>
      </c>
      <c r="S79" s="5">
        <v>25</v>
      </c>
      <c r="T79" s="5">
        <v>29</v>
      </c>
      <c r="U79" s="5">
        <v>33</v>
      </c>
    </row>
    <row r="80" spans="15:21" ht="12.75">
      <c r="O80" s="5">
        <v>20</v>
      </c>
      <c r="P80" s="5">
        <v>26</v>
      </c>
      <c r="Q80" s="5">
        <v>27</v>
      </c>
      <c r="R80" s="5">
        <v>32</v>
      </c>
      <c r="S80" s="5">
        <v>36</v>
      </c>
      <c r="T80" s="5">
        <v>37</v>
      </c>
      <c r="U80" s="5">
        <v>38</v>
      </c>
    </row>
    <row r="81" spans="15:21" ht="12.75">
      <c r="O81" s="5">
        <v>2</v>
      </c>
      <c r="P81" s="5">
        <v>7</v>
      </c>
      <c r="Q81" s="5">
        <v>8</v>
      </c>
      <c r="R81" s="5">
        <v>17</v>
      </c>
      <c r="S81" s="5">
        <v>24</v>
      </c>
      <c r="T81" s="5">
        <v>31</v>
      </c>
      <c r="U81" s="5">
        <v>39</v>
      </c>
    </row>
    <row r="82" spans="15:21" ht="12.75">
      <c r="O82" s="5">
        <v>6</v>
      </c>
      <c r="P82" s="5">
        <v>8</v>
      </c>
      <c r="Q82" s="5">
        <v>13</v>
      </c>
      <c r="R82" s="5">
        <v>15</v>
      </c>
      <c r="S82" s="5">
        <v>23</v>
      </c>
      <c r="T82" s="5">
        <v>26</v>
      </c>
      <c r="U82" s="5">
        <v>34</v>
      </c>
    </row>
    <row r="83" spans="15:21" ht="12.75">
      <c r="O83" s="5">
        <v>2</v>
      </c>
      <c r="P83" s="5">
        <v>7</v>
      </c>
      <c r="Q83" s="5">
        <v>11</v>
      </c>
      <c r="R83" s="5">
        <v>12</v>
      </c>
      <c r="S83" s="5">
        <v>19</v>
      </c>
      <c r="T83" s="5">
        <v>34</v>
      </c>
      <c r="U83" s="5">
        <v>37</v>
      </c>
    </row>
    <row r="84" spans="15:21" ht="12.75">
      <c r="O84" s="5">
        <v>11</v>
      </c>
      <c r="P84" s="5">
        <v>14</v>
      </c>
      <c r="Q84" s="5">
        <v>21</v>
      </c>
      <c r="R84" s="5">
        <v>32</v>
      </c>
      <c r="S84" s="5">
        <v>35</v>
      </c>
      <c r="T84" s="5">
        <v>38</v>
      </c>
      <c r="U84" s="5">
        <v>39</v>
      </c>
    </row>
    <row r="85" spans="15:21" ht="12.75">
      <c r="O85" s="5">
        <v>1</v>
      </c>
      <c r="P85" s="5">
        <v>3</v>
      </c>
      <c r="Q85" s="5">
        <v>10</v>
      </c>
      <c r="R85" s="5">
        <v>15</v>
      </c>
      <c r="S85" s="5">
        <v>16</v>
      </c>
      <c r="T85" s="5">
        <v>18</v>
      </c>
      <c r="U85" s="5">
        <v>38</v>
      </c>
    </row>
    <row r="86" spans="15:21" ht="12.75">
      <c r="O86" s="5">
        <v>1</v>
      </c>
      <c r="P86" s="5">
        <v>7</v>
      </c>
      <c r="Q86" s="5">
        <v>16</v>
      </c>
      <c r="R86" s="5">
        <v>29</v>
      </c>
      <c r="S86" s="5">
        <v>32</v>
      </c>
      <c r="T86" s="5">
        <v>33</v>
      </c>
      <c r="U86" s="5">
        <v>37</v>
      </c>
    </row>
    <row r="87" spans="15:21" ht="12.75">
      <c r="O87" s="5">
        <v>3</v>
      </c>
      <c r="P87" s="5">
        <v>4</v>
      </c>
      <c r="Q87" s="5">
        <v>5</v>
      </c>
      <c r="R87" s="5">
        <v>9</v>
      </c>
      <c r="S87" s="5">
        <v>23</v>
      </c>
      <c r="T87" s="5">
        <v>35</v>
      </c>
      <c r="U87" s="5">
        <v>38</v>
      </c>
    </row>
    <row r="88" spans="15:21" ht="12.75">
      <c r="O88" s="5">
        <v>5</v>
      </c>
      <c r="P88" s="5">
        <v>9</v>
      </c>
      <c r="Q88" s="5">
        <v>18</v>
      </c>
      <c r="R88" s="5">
        <v>22</v>
      </c>
      <c r="S88" s="5">
        <v>24</v>
      </c>
      <c r="T88" s="5">
        <v>30</v>
      </c>
      <c r="U88" s="5">
        <v>39</v>
      </c>
    </row>
    <row r="89" spans="15:21" ht="12.75">
      <c r="O89" s="5">
        <v>7</v>
      </c>
      <c r="P89" s="5">
        <v>8</v>
      </c>
      <c r="Q89" s="5">
        <v>10</v>
      </c>
      <c r="R89" s="5">
        <v>11</v>
      </c>
      <c r="S89" s="5">
        <v>26</v>
      </c>
      <c r="T89" s="5">
        <v>31</v>
      </c>
      <c r="U89" s="5">
        <v>35</v>
      </c>
    </row>
    <row r="90" spans="15:21" ht="12.75">
      <c r="O90" s="5">
        <v>9</v>
      </c>
      <c r="P90" s="5">
        <v>15</v>
      </c>
      <c r="Q90" s="5">
        <v>16</v>
      </c>
      <c r="R90" s="5">
        <v>22</v>
      </c>
      <c r="S90" s="5">
        <v>28</v>
      </c>
      <c r="T90" s="5">
        <v>35</v>
      </c>
      <c r="U90" s="5">
        <v>36</v>
      </c>
    </row>
    <row r="91" spans="15:21" ht="12.75">
      <c r="O91" s="5">
        <v>5</v>
      </c>
      <c r="P91" s="5">
        <v>15</v>
      </c>
      <c r="Q91" s="5">
        <v>18</v>
      </c>
      <c r="R91" s="5">
        <v>19</v>
      </c>
      <c r="S91" s="5">
        <v>25</v>
      </c>
      <c r="T91" s="5">
        <v>33</v>
      </c>
      <c r="U91" s="5">
        <v>35</v>
      </c>
    </row>
    <row r="92" spans="15:21" ht="12.75">
      <c r="O92" s="5">
        <v>4</v>
      </c>
      <c r="P92" s="5">
        <v>8</v>
      </c>
      <c r="Q92" s="5">
        <v>9</v>
      </c>
      <c r="R92" s="5">
        <v>12</v>
      </c>
      <c r="S92" s="5">
        <v>14</v>
      </c>
      <c r="T92" s="5">
        <v>20</v>
      </c>
      <c r="U92" s="5">
        <v>28</v>
      </c>
    </row>
    <row r="93" spans="15:21" ht="12.75">
      <c r="O93" s="5">
        <v>4</v>
      </c>
      <c r="P93" s="5">
        <v>10</v>
      </c>
      <c r="Q93" s="5">
        <v>20</v>
      </c>
      <c r="R93" s="5">
        <v>23</v>
      </c>
      <c r="S93" s="5">
        <v>24</v>
      </c>
      <c r="T93" s="5">
        <v>25</v>
      </c>
      <c r="U93" s="5">
        <v>30</v>
      </c>
    </row>
    <row r="94" spans="15:21" ht="12.75">
      <c r="O94" s="5">
        <v>7</v>
      </c>
      <c r="P94" s="5">
        <v>10</v>
      </c>
      <c r="Q94" s="5">
        <v>12</v>
      </c>
      <c r="R94" s="5">
        <v>19</v>
      </c>
      <c r="S94" s="5">
        <v>25</v>
      </c>
      <c r="T94" s="5">
        <v>26</v>
      </c>
      <c r="U94" s="5">
        <v>32</v>
      </c>
    </row>
    <row r="95" spans="15:21" ht="12.75">
      <c r="O95" s="5">
        <v>6</v>
      </c>
      <c r="P95" s="5">
        <v>13</v>
      </c>
      <c r="Q95" s="5">
        <v>14</v>
      </c>
      <c r="R95" s="5">
        <v>15</v>
      </c>
      <c r="S95" s="5">
        <v>17</v>
      </c>
      <c r="T95" s="5">
        <v>20</v>
      </c>
      <c r="U95" s="5">
        <v>29</v>
      </c>
    </row>
    <row r="96" spans="15:21" ht="12.75">
      <c r="O96" s="5">
        <v>6</v>
      </c>
      <c r="P96" s="5">
        <v>11</v>
      </c>
      <c r="Q96" s="5">
        <v>19</v>
      </c>
      <c r="R96" s="5">
        <v>22</v>
      </c>
      <c r="S96" s="5">
        <v>24</v>
      </c>
      <c r="T96" s="5">
        <v>25</v>
      </c>
      <c r="U96" s="5">
        <v>39</v>
      </c>
    </row>
    <row r="97" spans="15:21" ht="12.75">
      <c r="O97" s="5">
        <v>3</v>
      </c>
      <c r="P97" s="5">
        <v>11</v>
      </c>
      <c r="Q97" s="5">
        <v>13</v>
      </c>
      <c r="R97" s="5">
        <v>14</v>
      </c>
      <c r="S97" s="5">
        <v>17</v>
      </c>
      <c r="T97" s="5">
        <v>18</v>
      </c>
      <c r="U97" s="5">
        <v>28</v>
      </c>
    </row>
    <row r="98" spans="15:21" ht="12.75">
      <c r="O98" s="5">
        <v>7</v>
      </c>
      <c r="P98" s="5">
        <v>12</v>
      </c>
      <c r="Q98" s="5">
        <v>14</v>
      </c>
      <c r="R98" s="5">
        <v>19</v>
      </c>
      <c r="S98" s="5">
        <v>24</v>
      </c>
      <c r="T98" s="5">
        <v>25</v>
      </c>
      <c r="U98" s="5">
        <v>29</v>
      </c>
    </row>
    <row r="99" spans="15:21" ht="12.75">
      <c r="O99" s="5">
        <v>5</v>
      </c>
      <c r="P99" s="5">
        <v>7</v>
      </c>
      <c r="Q99" s="5">
        <v>11</v>
      </c>
      <c r="R99" s="5">
        <v>22</v>
      </c>
      <c r="S99" s="5">
        <v>30</v>
      </c>
      <c r="T99" s="5">
        <v>32</v>
      </c>
      <c r="U99" s="5">
        <v>39</v>
      </c>
    </row>
    <row r="100" spans="15:21" ht="12.75">
      <c r="O100" s="5">
        <v>1</v>
      </c>
      <c r="P100" s="5">
        <v>13</v>
      </c>
      <c r="Q100" s="5">
        <v>16</v>
      </c>
      <c r="R100" s="5">
        <v>27</v>
      </c>
      <c r="S100" s="5">
        <v>28</v>
      </c>
      <c r="T100" s="5">
        <v>32</v>
      </c>
      <c r="U100" s="5">
        <v>38</v>
      </c>
    </row>
    <row r="101" spans="15:21" ht="12.75">
      <c r="O101" s="5">
        <v>9</v>
      </c>
      <c r="P101" s="5">
        <v>12</v>
      </c>
      <c r="Q101" s="5">
        <v>25</v>
      </c>
      <c r="R101" s="5">
        <v>26</v>
      </c>
      <c r="S101" s="5">
        <v>30</v>
      </c>
      <c r="T101" s="5">
        <v>31</v>
      </c>
      <c r="U101" s="5">
        <v>32</v>
      </c>
    </row>
    <row r="102" spans="15:21" ht="12.75">
      <c r="O102" s="5">
        <v>1</v>
      </c>
      <c r="P102" s="5">
        <v>2</v>
      </c>
      <c r="Q102" s="5">
        <v>13</v>
      </c>
      <c r="R102" s="5">
        <v>15</v>
      </c>
      <c r="S102" s="5">
        <v>16</v>
      </c>
      <c r="T102" s="5">
        <v>23</v>
      </c>
      <c r="U102" s="5">
        <v>31</v>
      </c>
    </row>
    <row r="103" spans="15:21" ht="12.75">
      <c r="O103" s="5">
        <v>7</v>
      </c>
      <c r="P103" s="5">
        <v>12</v>
      </c>
      <c r="Q103" s="5">
        <v>13</v>
      </c>
      <c r="R103" s="5">
        <v>20</v>
      </c>
      <c r="S103" s="5">
        <v>23</v>
      </c>
      <c r="T103" s="5">
        <v>33</v>
      </c>
      <c r="U103" s="5">
        <v>39</v>
      </c>
    </row>
    <row r="104" spans="15:21" ht="12.75">
      <c r="O104" s="5">
        <v>4</v>
      </c>
      <c r="P104" s="5">
        <v>19</v>
      </c>
      <c r="Q104" s="5">
        <v>23</v>
      </c>
      <c r="R104" s="5">
        <v>30</v>
      </c>
      <c r="S104" s="5">
        <v>34</v>
      </c>
      <c r="T104" s="5">
        <v>35</v>
      </c>
      <c r="U104" s="5">
        <v>36</v>
      </c>
    </row>
    <row r="105" spans="15:21" ht="12.75">
      <c r="O105" s="5">
        <v>2</v>
      </c>
      <c r="P105" s="5">
        <v>6</v>
      </c>
      <c r="Q105" s="5">
        <v>8</v>
      </c>
      <c r="R105" s="5">
        <v>27</v>
      </c>
      <c r="S105" s="5">
        <v>31</v>
      </c>
      <c r="T105" s="5">
        <v>33</v>
      </c>
      <c r="U105" s="5">
        <v>34</v>
      </c>
    </row>
    <row r="106" spans="15:21" ht="12.75">
      <c r="O106" s="5">
        <v>2</v>
      </c>
      <c r="P106" s="5">
        <v>8</v>
      </c>
      <c r="Q106" s="5">
        <v>14</v>
      </c>
      <c r="R106" s="5">
        <v>19</v>
      </c>
      <c r="S106" s="5">
        <v>21</v>
      </c>
      <c r="T106" s="5">
        <v>24</v>
      </c>
      <c r="U106" s="5">
        <v>30</v>
      </c>
    </row>
    <row r="107" spans="15:21" ht="12.75">
      <c r="O107" s="5">
        <v>2</v>
      </c>
      <c r="P107" s="5">
        <v>10</v>
      </c>
      <c r="Q107" s="5">
        <v>27</v>
      </c>
      <c r="R107" s="5">
        <v>30</v>
      </c>
      <c r="S107" s="5">
        <v>32</v>
      </c>
      <c r="T107" s="5">
        <v>33</v>
      </c>
      <c r="U107" s="5">
        <v>39</v>
      </c>
    </row>
    <row r="108" spans="15:21" ht="12.75">
      <c r="O108" s="5">
        <v>2</v>
      </c>
      <c r="P108" s="5">
        <v>3</v>
      </c>
      <c r="Q108" s="5">
        <v>5</v>
      </c>
      <c r="R108" s="5">
        <v>7</v>
      </c>
      <c r="S108" s="5">
        <v>8</v>
      </c>
      <c r="T108" s="5">
        <v>11</v>
      </c>
      <c r="U108" s="5">
        <v>16</v>
      </c>
    </row>
    <row r="109" spans="15:21" ht="12.75">
      <c r="O109" s="5">
        <v>7</v>
      </c>
      <c r="P109" s="5">
        <v>10</v>
      </c>
      <c r="Q109" s="5">
        <v>21</v>
      </c>
      <c r="R109" s="5">
        <v>22</v>
      </c>
      <c r="S109" s="5">
        <v>25</v>
      </c>
      <c r="T109" s="5">
        <v>26</v>
      </c>
      <c r="U109" s="5">
        <v>32</v>
      </c>
    </row>
    <row r="110" spans="15:21" ht="12.75">
      <c r="O110" s="5">
        <v>1</v>
      </c>
      <c r="P110" s="5">
        <v>7</v>
      </c>
      <c r="Q110" s="5">
        <v>10</v>
      </c>
      <c r="R110" s="5">
        <v>20</v>
      </c>
      <c r="S110" s="5">
        <v>23</v>
      </c>
      <c r="T110" s="5">
        <v>26</v>
      </c>
      <c r="U110" s="5">
        <v>30</v>
      </c>
    </row>
    <row r="111" spans="15:21" ht="12.75">
      <c r="O111" s="5">
        <v>13</v>
      </c>
      <c r="P111" s="5">
        <v>14</v>
      </c>
      <c r="Q111" s="5">
        <v>18</v>
      </c>
      <c r="R111" s="5">
        <v>26</v>
      </c>
      <c r="S111" s="5">
        <v>30</v>
      </c>
      <c r="T111" s="5">
        <v>36</v>
      </c>
      <c r="U111" s="5">
        <v>39</v>
      </c>
    </row>
    <row r="112" spans="15:21" ht="12.75">
      <c r="O112" s="5">
        <v>3</v>
      </c>
      <c r="P112" s="5">
        <v>13</v>
      </c>
      <c r="Q112" s="5">
        <v>24</v>
      </c>
      <c r="R112" s="5">
        <v>31</v>
      </c>
      <c r="S112" s="5">
        <v>37</v>
      </c>
      <c r="T112" s="5">
        <v>38</v>
      </c>
      <c r="U112" s="5">
        <v>39</v>
      </c>
    </row>
    <row r="113" spans="15:21" ht="12.75">
      <c r="O113" s="5">
        <v>6</v>
      </c>
      <c r="P113" s="5">
        <v>19</v>
      </c>
      <c r="Q113" s="5">
        <v>21</v>
      </c>
      <c r="R113" s="5">
        <v>22</v>
      </c>
      <c r="S113" s="5">
        <v>27</v>
      </c>
      <c r="T113" s="5">
        <v>33</v>
      </c>
      <c r="U113" s="5">
        <v>37</v>
      </c>
    </row>
    <row r="114" spans="15:21" ht="12.75">
      <c r="O114" s="5">
        <v>3</v>
      </c>
      <c r="P114" s="5">
        <v>18</v>
      </c>
      <c r="Q114" s="5">
        <v>20</v>
      </c>
      <c r="R114" s="5">
        <v>23</v>
      </c>
      <c r="S114" s="5">
        <v>25</v>
      </c>
      <c r="T114" s="5">
        <v>28</v>
      </c>
      <c r="U114" s="5">
        <v>29</v>
      </c>
    </row>
    <row r="115" spans="15:21" ht="12.75">
      <c r="O115" s="5">
        <v>1</v>
      </c>
      <c r="P115" s="5">
        <v>11</v>
      </c>
      <c r="Q115" s="5">
        <v>18</v>
      </c>
      <c r="R115" s="5">
        <v>21</v>
      </c>
      <c r="S115" s="5">
        <v>26</v>
      </c>
      <c r="T115" s="5">
        <v>32</v>
      </c>
      <c r="U115" s="5">
        <v>37</v>
      </c>
    </row>
    <row r="116" spans="15:21" ht="12.75">
      <c r="O116" s="5">
        <v>1</v>
      </c>
      <c r="P116" s="5">
        <v>4</v>
      </c>
      <c r="Q116" s="5">
        <v>8</v>
      </c>
      <c r="R116" s="5">
        <v>13</v>
      </c>
      <c r="S116" s="5">
        <v>19</v>
      </c>
      <c r="T116" s="5">
        <v>22</v>
      </c>
      <c r="U116" s="5">
        <v>32</v>
      </c>
    </row>
    <row r="117" spans="15:21" ht="12.75">
      <c r="O117" s="5">
        <v>4</v>
      </c>
      <c r="P117" s="5">
        <v>9</v>
      </c>
      <c r="Q117" s="5">
        <v>11</v>
      </c>
      <c r="R117" s="5">
        <v>20</v>
      </c>
      <c r="S117" s="5">
        <v>23</v>
      </c>
      <c r="T117" s="5">
        <v>28</v>
      </c>
      <c r="U117" s="5">
        <v>32</v>
      </c>
    </row>
    <row r="118" spans="15:21" ht="12.75">
      <c r="O118" s="5">
        <v>2</v>
      </c>
      <c r="P118" s="5">
        <v>3</v>
      </c>
      <c r="Q118" s="5">
        <v>17</v>
      </c>
      <c r="R118" s="5">
        <v>20</v>
      </c>
      <c r="S118" s="5">
        <v>23</v>
      </c>
      <c r="T118" s="5">
        <v>25</v>
      </c>
      <c r="U118" s="5">
        <v>34</v>
      </c>
    </row>
    <row r="119" spans="15:21" ht="12.75">
      <c r="O119" s="5">
        <v>5</v>
      </c>
      <c r="P119" s="5">
        <v>12</v>
      </c>
      <c r="Q119" s="5">
        <v>13</v>
      </c>
      <c r="R119" s="5">
        <v>14</v>
      </c>
      <c r="S119" s="5">
        <v>26</v>
      </c>
      <c r="T119" s="5">
        <v>31</v>
      </c>
      <c r="U119" s="5">
        <v>33</v>
      </c>
    </row>
    <row r="120" spans="15:21" ht="12.75">
      <c r="O120" s="5">
        <v>8</v>
      </c>
      <c r="P120" s="5">
        <v>14</v>
      </c>
      <c r="Q120" s="5">
        <v>18</v>
      </c>
      <c r="R120" s="5">
        <v>23</v>
      </c>
      <c r="S120" s="5">
        <v>24</v>
      </c>
      <c r="T120" s="5">
        <v>28</v>
      </c>
      <c r="U120" s="5">
        <v>37</v>
      </c>
    </row>
    <row r="121" spans="15:21" ht="12.75">
      <c r="O121" s="5">
        <v>2</v>
      </c>
      <c r="P121" s="5">
        <v>5</v>
      </c>
      <c r="Q121" s="5">
        <v>14</v>
      </c>
      <c r="R121" s="5">
        <v>20</v>
      </c>
      <c r="S121" s="5">
        <v>22</v>
      </c>
      <c r="T121" s="5">
        <v>25</v>
      </c>
      <c r="U121" s="5">
        <v>34</v>
      </c>
    </row>
    <row r="122" spans="15:21" ht="12.75">
      <c r="O122" s="5">
        <v>1</v>
      </c>
      <c r="P122" s="5">
        <v>2</v>
      </c>
      <c r="Q122" s="5">
        <v>4</v>
      </c>
      <c r="R122" s="5">
        <v>12</v>
      </c>
      <c r="S122" s="5">
        <v>15</v>
      </c>
      <c r="T122" s="5">
        <v>34</v>
      </c>
      <c r="U122" s="5">
        <v>37</v>
      </c>
    </row>
    <row r="123" spans="15:21" ht="12.75">
      <c r="O123" s="5">
        <v>9</v>
      </c>
      <c r="P123" s="5">
        <v>13</v>
      </c>
      <c r="Q123" s="5">
        <v>14</v>
      </c>
      <c r="R123" s="5">
        <v>21</v>
      </c>
      <c r="S123" s="5">
        <v>23</v>
      </c>
      <c r="T123" s="5">
        <v>30</v>
      </c>
      <c r="U123" s="5">
        <v>31</v>
      </c>
    </row>
    <row r="124" spans="15:21" ht="12.75">
      <c r="O124" s="5">
        <v>2</v>
      </c>
      <c r="P124" s="5">
        <v>8</v>
      </c>
      <c r="Q124" s="5">
        <v>10</v>
      </c>
      <c r="R124" s="5">
        <v>14</v>
      </c>
      <c r="S124" s="5">
        <v>22</v>
      </c>
      <c r="T124" s="5">
        <v>25</v>
      </c>
      <c r="U124" s="5">
        <v>34</v>
      </c>
    </row>
    <row r="125" spans="15:21" ht="12.75">
      <c r="O125" s="5">
        <v>9</v>
      </c>
      <c r="P125" s="5">
        <v>13</v>
      </c>
      <c r="Q125" s="5">
        <v>24</v>
      </c>
      <c r="R125" s="5">
        <v>29</v>
      </c>
      <c r="S125" s="5">
        <v>32</v>
      </c>
      <c r="T125" s="5">
        <v>35</v>
      </c>
      <c r="U125" s="5">
        <v>37</v>
      </c>
    </row>
    <row r="126" spans="15:21" ht="12.75">
      <c r="O126" s="5">
        <v>4</v>
      </c>
      <c r="P126" s="5">
        <v>5</v>
      </c>
      <c r="Q126" s="5">
        <v>14</v>
      </c>
      <c r="R126" s="5">
        <v>18</v>
      </c>
      <c r="S126" s="5">
        <v>24</v>
      </c>
      <c r="T126" s="5">
        <v>37</v>
      </c>
      <c r="U126" s="5">
        <v>38</v>
      </c>
    </row>
    <row r="127" spans="15:21" ht="12.75">
      <c r="O127" s="5">
        <v>3</v>
      </c>
      <c r="P127" s="5">
        <v>6</v>
      </c>
      <c r="Q127" s="5">
        <v>13</v>
      </c>
      <c r="R127" s="5">
        <v>18</v>
      </c>
      <c r="S127" s="5">
        <v>21</v>
      </c>
      <c r="T127" s="5">
        <v>32</v>
      </c>
      <c r="U127" s="5">
        <v>38</v>
      </c>
    </row>
    <row r="128" spans="15:21" ht="12.75">
      <c r="O128" s="5">
        <v>6</v>
      </c>
      <c r="P128" s="5">
        <v>10</v>
      </c>
      <c r="Q128" s="5">
        <v>13</v>
      </c>
      <c r="R128" s="5">
        <v>19</v>
      </c>
      <c r="S128" s="5">
        <v>31</v>
      </c>
      <c r="T128" s="5">
        <v>33</v>
      </c>
      <c r="U128" s="5">
        <v>36</v>
      </c>
    </row>
    <row r="129" spans="15:21" ht="12.75">
      <c r="O129" s="5">
        <v>1</v>
      </c>
      <c r="P129" s="5">
        <v>2</v>
      </c>
      <c r="Q129" s="5">
        <v>13</v>
      </c>
      <c r="R129" s="5">
        <v>14</v>
      </c>
      <c r="S129" s="5">
        <v>25</v>
      </c>
      <c r="T129" s="5">
        <v>33</v>
      </c>
      <c r="U129" s="5">
        <v>34</v>
      </c>
    </row>
    <row r="130" spans="15:21" ht="12.75">
      <c r="O130" s="5">
        <v>5</v>
      </c>
      <c r="P130" s="5">
        <v>8</v>
      </c>
      <c r="Q130" s="5">
        <v>10</v>
      </c>
      <c r="R130" s="5">
        <v>21</v>
      </c>
      <c r="S130" s="5">
        <v>28</v>
      </c>
      <c r="T130" s="5">
        <v>29</v>
      </c>
      <c r="U130" s="5">
        <v>38</v>
      </c>
    </row>
    <row r="131" spans="15:21" ht="12.75">
      <c r="O131" s="5">
        <v>3</v>
      </c>
      <c r="P131" s="5">
        <v>10</v>
      </c>
      <c r="Q131" s="5">
        <v>11</v>
      </c>
      <c r="R131" s="5">
        <v>17</v>
      </c>
      <c r="S131" s="5">
        <v>18</v>
      </c>
      <c r="T131" s="5">
        <v>25</v>
      </c>
      <c r="U131" s="5">
        <v>27</v>
      </c>
    </row>
    <row r="132" spans="15:21" ht="12.75">
      <c r="O132" s="5">
        <v>5</v>
      </c>
      <c r="P132" s="5">
        <v>8</v>
      </c>
      <c r="Q132" s="5">
        <v>9</v>
      </c>
      <c r="R132" s="5">
        <v>21</v>
      </c>
      <c r="S132" s="5">
        <v>33</v>
      </c>
      <c r="T132" s="5">
        <v>34</v>
      </c>
      <c r="U132" s="5">
        <v>38</v>
      </c>
    </row>
    <row r="133" spans="15:21" ht="12.75">
      <c r="O133" s="5">
        <v>1</v>
      </c>
      <c r="P133" s="5">
        <v>2</v>
      </c>
      <c r="Q133" s="5">
        <v>11</v>
      </c>
      <c r="R133" s="5">
        <v>13</v>
      </c>
      <c r="S133" s="5">
        <v>16</v>
      </c>
      <c r="T133" s="5">
        <v>20</v>
      </c>
      <c r="U133" s="5">
        <v>25</v>
      </c>
    </row>
    <row r="134" spans="15:21" ht="12.75">
      <c r="O134" s="5">
        <v>3</v>
      </c>
      <c r="P134" s="5">
        <v>8</v>
      </c>
      <c r="Q134" s="5">
        <v>9</v>
      </c>
      <c r="R134" s="5">
        <v>20</v>
      </c>
      <c r="S134" s="5">
        <v>28</v>
      </c>
      <c r="T134" s="5">
        <v>33</v>
      </c>
      <c r="U134" s="5">
        <v>35</v>
      </c>
    </row>
    <row r="135" spans="15:21" ht="12.75">
      <c r="O135" s="5">
        <v>6</v>
      </c>
      <c r="P135" s="5">
        <v>9</v>
      </c>
      <c r="Q135" s="5">
        <v>22</v>
      </c>
      <c r="R135" s="5">
        <v>29</v>
      </c>
      <c r="S135" s="5">
        <v>32</v>
      </c>
      <c r="T135" s="5">
        <v>33</v>
      </c>
      <c r="U135" s="5">
        <v>39</v>
      </c>
    </row>
    <row r="136" spans="15:21" ht="12.75">
      <c r="O136" s="5">
        <v>16</v>
      </c>
      <c r="P136" s="5">
        <v>21</v>
      </c>
      <c r="Q136" s="5">
        <v>22</v>
      </c>
      <c r="R136" s="5">
        <v>24</v>
      </c>
      <c r="S136" s="5">
        <v>35</v>
      </c>
      <c r="T136" s="5">
        <v>38</v>
      </c>
      <c r="U136" s="5">
        <v>39</v>
      </c>
    </row>
    <row r="137" spans="15:21" ht="12.75">
      <c r="O137" s="5">
        <v>2</v>
      </c>
      <c r="P137" s="5">
        <v>4</v>
      </c>
      <c r="Q137" s="5">
        <v>5</v>
      </c>
      <c r="R137" s="5">
        <v>11</v>
      </c>
      <c r="S137" s="5">
        <v>26</v>
      </c>
      <c r="T137" s="5">
        <v>28</v>
      </c>
      <c r="U137" s="5">
        <v>33</v>
      </c>
    </row>
    <row r="138" spans="15:21" ht="12.75">
      <c r="O138" s="5">
        <v>3</v>
      </c>
      <c r="P138" s="5">
        <v>10</v>
      </c>
      <c r="Q138" s="5">
        <v>17</v>
      </c>
      <c r="R138" s="5">
        <v>20</v>
      </c>
      <c r="S138" s="5">
        <v>23</v>
      </c>
      <c r="T138" s="5">
        <v>24</v>
      </c>
      <c r="U138" s="5">
        <v>32</v>
      </c>
    </row>
    <row r="139" spans="15:21" ht="12.75">
      <c r="O139" s="5">
        <v>7</v>
      </c>
      <c r="P139" s="5">
        <v>10</v>
      </c>
      <c r="Q139" s="5">
        <v>15</v>
      </c>
      <c r="R139" s="5">
        <v>17</v>
      </c>
      <c r="S139" s="5">
        <v>23</v>
      </c>
      <c r="T139" s="5">
        <v>29</v>
      </c>
      <c r="U139" s="5">
        <v>35</v>
      </c>
    </row>
    <row r="140" spans="15:21" ht="12.75">
      <c r="O140" s="5">
        <v>9</v>
      </c>
      <c r="P140" s="5">
        <v>10</v>
      </c>
      <c r="Q140" s="5">
        <v>23</v>
      </c>
      <c r="R140" s="5">
        <v>24</v>
      </c>
      <c r="S140" s="5">
        <v>32</v>
      </c>
      <c r="T140" s="5">
        <v>35</v>
      </c>
      <c r="U140" s="5">
        <v>36</v>
      </c>
    </row>
    <row r="141" spans="15:21" ht="12.75">
      <c r="O141" s="5">
        <v>1</v>
      </c>
      <c r="P141" s="5">
        <v>5</v>
      </c>
      <c r="Q141" s="5">
        <v>6</v>
      </c>
      <c r="R141" s="5">
        <v>13</v>
      </c>
      <c r="S141" s="5">
        <v>19</v>
      </c>
      <c r="T141" s="5">
        <v>32</v>
      </c>
      <c r="U141" s="5">
        <v>38</v>
      </c>
    </row>
    <row r="142" spans="15:21" ht="12.75">
      <c r="O142" s="5">
        <v>3</v>
      </c>
      <c r="P142" s="5">
        <v>10</v>
      </c>
      <c r="Q142" s="5">
        <v>25</v>
      </c>
      <c r="R142" s="5">
        <v>26</v>
      </c>
      <c r="S142" s="5">
        <v>30</v>
      </c>
      <c r="T142" s="5">
        <v>32</v>
      </c>
      <c r="U142" s="5">
        <v>38</v>
      </c>
    </row>
    <row r="143" spans="15:21" ht="12.75">
      <c r="O143" s="5">
        <v>7</v>
      </c>
      <c r="P143" s="5">
        <v>8</v>
      </c>
      <c r="Q143" s="5">
        <v>11</v>
      </c>
      <c r="R143" s="5">
        <v>14</v>
      </c>
      <c r="S143" s="5">
        <v>34</v>
      </c>
      <c r="T143" s="5">
        <v>35</v>
      </c>
      <c r="U143" s="5">
        <v>37</v>
      </c>
    </row>
    <row r="144" spans="15:21" ht="12.75">
      <c r="O144" s="5">
        <v>4</v>
      </c>
      <c r="P144" s="5">
        <v>10</v>
      </c>
      <c r="Q144" s="5">
        <v>12</v>
      </c>
      <c r="R144" s="5">
        <v>24</v>
      </c>
      <c r="S144" s="5">
        <v>25</v>
      </c>
      <c r="T144" s="5">
        <v>28</v>
      </c>
      <c r="U144" s="5">
        <v>36</v>
      </c>
    </row>
    <row r="145" spans="15:21" ht="12.75">
      <c r="O145" s="5">
        <v>4</v>
      </c>
      <c r="P145" s="5">
        <v>7</v>
      </c>
      <c r="Q145" s="5">
        <v>11</v>
      </c>
      <c r="R145" s="5">
        <v>14</v>
      </c>
      <c r="S145" s="5">
        <v>22</v>
      </c>
      <c r="T145" s="5">
        <v>27</v>
      </c>
      <c r="U145" s="5">
        <v>36</v>
      </c>
    </row>
    <row r="146" spans="15:21" ht="12.75">
      <c r="O146" s="5">
        <v>4</v>
      </c>
      <c r="P146" s="5">
        <v>9</v>
      </c>
      <c r="Q146" s="5">
        <v>10</v>
      </c>
      <c r="R146" s="5">
        <v>12</v>
      </c>
      <c r="S146" s="5">
        <v>14</v>
      </c>
      <c r="T146" s="5">
        <v>29</v>
      </c>
      <c r="U146" s="5">
        <v>34</v>
      </c>
    </row>
    <row r="147" spans="15:21" ht="12.75">
      <c r="O147" s="5">
        <v>3</v>
      </c>
      <c r="P147" s="5">
        <v>7</v>
      </c>
      <c r="Q147" s="5">
        <v>9</v>
      </c>
      <c r="R147" s="5">
        <v>13</v>
      </c>
      <c r="S147" s="5">
        <v>14</v>
      </c>
      <c r="T147" s="5">
        <v>22</v>
      </c>
      <c r="U147" s="5">
        <v>28</v>
      </c>
    </row>
    <row r="148" spans="15:21" ht="12.75">
      <c r="O148" s="5">
        <v>9</v>
      </c>
      <c r="P148" s="5">
        <v>14</v>
      </c>
      <c r="Q148" s="5">
        <v>15</v>
      </c>
      <c r="R148" s="5">
        <v>21</v>
      </c>
      <c r="S148" s="5">
        <v>27</v>
      </c>
      <c r="T148" s="5">
        <v>33</v>
      </c>
      <c r="U148" s="5">
        <v>36</v>
      </c>
    </row>
    <row r="149" spans="15:21" ht="12.75">
      <c r="O149" s="5">
        <v>2</v>
      </c>
      <c r="P149" s="5">
        <v>3</v>
      </c>
      <c r="Q149" s="5">
        <v>7</v>
      </c>
      <c r="R149" s="5">
        <v>13</v>
      </c>
      <c r="S149" s="5">
        <v>18</v>
      </c>
      <c r="T149" s="5">
        <v>29</v>
      </c>
      <c r="U149" s="5">
        <v>39</v>
      </c>
    </row>
    <row r="150" spans="15:21" ht="12.75">
      <c r="O150" s="5">
        <v>18</v>
      </c>
      <c r="P150" s="5">
        <v>20</v>
      </c>
      <c r="Q150" s="5">
        <v>22</v>
      </c>
      <c r="R150" s="5">
        <v>24</v>
      </c>
      <c r="S150" s="5">
        <v>28</v>
      </c>
      <c r="T150" s="5">
        <v>32</v>
      </c>
      <c r="U150" s="5">
        <v>33</v>
      </c>
    </row>
    <row r="151" spans="15:21" ht="12.75">
      <c r="O151" s="5">
        <v>1</v>
      </c>
      <c r="P151" s="5">
        <v>3</v>
      </c>
      <c r="Q151" s="5">
        <v>7</v>
      </c>
      <c r="R151" s="5">
        <v>11</v>
      </c>
      <c r="S151" s="5">
        <v>18</v>
      </c>
      <c r="T151" s="5">
        <v>23</v>
      </c>
      <c r="U151" s="5">
        <v>37</v>
      </c>
    </row>
    <row r="152" spans="15:21" ht="12.75">
      <c r="O152" s="5">
        <v>3</v>
      </c>
      <c r="P152" s="5">
        <v>8</v>
      </c>
      <c r="Q152" s="5">
        <v>10</v>
      </c>
      <c r="R152" s="5">
        <v>21</v>
      </c>
      <c r="S152" s="5">
        <v>33</v>
      </c>
      <c r="T152" s="5">
        <v>34</v>
      </c>
      <c r="U152" s="5">
        <v>35</v>
      </c>
    </row>
    <row r="153" spans="15:21" ht="12.75">
      <c r="O153" s="5">
        <v>8</v>
      </c>
      <c r="P153" s="5">
        <v>9</v>
      </c>
      <c r="Q153" s="5">
        <v>18</v>
      </c>
      <c r="R153" s="5">
        <v>25</v>
      </c>
      <c r="S153" s="5">
        <v>27</v>
      </c>
      <c r="T153" s="5">
        <v>28</v>
      </c>
      <c r="U153" s="5">
        <v>36</v>
      </c>
    </row>
    <row r="154" spans="15:21" ht="12.75">
      <c r="O154" s="5">
        <v>9</v>
      </c>
      <c r="P154" s="5">
        <v>11</v>
      </c>
      <c r="Q154" s="5">
        <v>12</v>
      </c>
      <c r="R154" s="5">
        <v>15</v>
      </c>
      <c r="S154" s="5">
        <v>21</v>
      </c>
      <c r="T154" s="5">
        <v>22</v>
      </c>
      <c r="U154" s="5">
        <v>26</v>
      </c>
    </row>
    <row r="155" spans="15:21" ht="12.75">
      <c r="O155" s="5">
        <v>1</v>
      </c>
      <c r="P155" s="5">
        <v>2</v>
      </c>
      <c r="Q155" s="5">
        <v>4</v>
      </c>
      <c r="R155" s="5">
        <v>8</v>
      </c>
      <c r="S155" s="5">
        <v>13</v>
      </c>
      <c r="T155" s="5">
        <v>14</v>
      </c>
      <c r="U155" s="5">
        <v>26</v>
      </c>
    </row>
    <row r="156" spans="15:21" ht="12.75">
      <c r="O156" s="5">
        <v>1</v>
      </c>
      <c r="P156" s="5">
        <v>8</v>
      </c>
      <c r="Q156" s="5">
        <v>19</v>
      </c>
      <c r="R156" s="5">
        <v>25</v>
      </c>
      <c r="S156" s="5">
        <v>26</v>
      </c>
      <c r="T156" s="5">
        <v>27</v>
      </c>
      <c r="U156" s="5">
        <v>28</v>
      </c>
    </row>
    <row r="157" spans="15:21" ht="12.75">
      <c r="O157" s="5">
        <v>3</v>
      </c>
      <c r="P157" s="5">
        <v>8</v>
      </c>
      <c r="Q157" s="5">
        <v>11</v>
      </c>
      <c r="R157" s="5">
        <v>20</v>
      </c>
      <c r="S157" s="5">
        <v>24</v>
      </c>
      <c r="T157" s="5">
        <v>28</v>
      </c>
      <c r="U157" s="5">
        <v>38</v>
      </c>
    </row>
    <row r="158" spans="15:21" ht="12.75">
      <c r="O158" s="5">
        <v>1</v>
      </c>
      <c r="P158" s="5">
        <v>5</v>
      </c>
      <c r="Q158" s="5">
        <v>10</v>
      </c>
      <c r="R158" s="5">
        <v>14</v>
      </c>
      <c r="S158" s="5">
        <v>25</v>
      </c>
      <c r="T158" s="5">
        <v>31</v>
      </c>
      <c r="U158" s="5">
        <v>36</v>
      </c>
    </row>
    <row r="159" spans="15:21" ht="12.75">
      <c r="O159" s="5">
        <v>9</v>
      </c>
      <c r="P159" s="5">
        <v>15</v>
      </c>
      <c r="Q159" s="5">
        <v>17</v>
      </c>
      <c r="R159" s="5">
        <v>20</v>
      </c>
      <c r="S159" s="5">
        <v>25</v>
      </c>
      <c r="T159" s="5">
        <v>26</v>
      </c>
      <c r="U159" s="5">
        <v>39</v>
      </c>
    </row>
    <row r="160" spans="15:21" ht="12.75">
      <c r="O160" s="5">
        <v>2</v>
      </c>
      <c r="P160" s="5">
        <v>6</v>
      </c>
      <c r="Q160" s="5">
        <v>8</v>
      </c>
      <c r="R160" s="5">
        <v>9</v>
      </c>
      <c r="S160" s="5">
        <v>19</v>
      </c>
      <c r="T160" s="5">
        <v>31</v>
      </c>
      <c r="U160" s="5">
        <v>32</v>
      </c>
    </row>
    <row r="161" spans="15:21" ht="12.75">
      <c r="O161" s="5">
        <v>5</v>
      </c>
      <c r="P161" s="5">
        <v>9</v>
      </c>
      <c r="Q161" s="5">
        <v>14</v>
      </c>
      <c r="R161" s="5">
        <v>18</v>
      </c>
      <c r="S161" s="5">
        <v>22</v>
      </c>
      <c r="T161" s="5">
        <v>23</v>
      </c>
      <c r="U161" s="5">
        <v>25</v>
      </c>
    </row>
    <row r="162" spans="15:21" ht="12.75">
      <c r="O162" s="5">
        <v>2</v>
      </c>
      <c r="P162" s="5">
        <v>3</v>
      </c>
      <c r="Q162" s="5">
        <v>19</v>
      </c>
      <c r="R162" s="5">
        <v>22</v>
      </c>
      <c r="S162" s="5">
        <v>29</v>
      </c>
      <c r="T162" s="5">
        <v>31</v>
      </c>
      <c r="U162" s="5">
        <v>39</v>
      </c>
    </row>
    <row r="163" spans="15:21" ht="12.75">
      <c r="O163" s="5">
        <v>4</v>
      </c>
      <c r="P163" s="5">
        <v>7</v>
      </c>
      <c r="Q163" s="5">
        <v>11</v>
      </c>
      <c r="R163" s="5">
        <v>17</v>
      </c>
      <c r="S163" s="5">
        <v>26</v>
      </c>
      <c r="T163" s="5">
        <v>34</v>
      </c>
      <c r="U163" s="5">
        <v>35</v>
      </c>
    </row>
    <row r="164" spans="15:21" ht="12.75">
      <c r="O164" s="5">
        <v>7</v>
      </c>
      <c r="P164" s="5">
        <v>11</v>
      </c>
      <c r="Q164" s="5">
        <v>16</v>
      </c>
      <c r="R164" s="5">
        <v>17</v>
      </c>
      <c r="S164" s="5">
        <v>22</v>
      </c>
      <c r="T164" s="5">
        <v>28</v>
      </c>
      <c r="U164" s="5">
        <v>30</v>
      </c>
    </row>
    <row r="165" spans="15:21" ht="12.75">
      <c r="O165" s="5">
        <v>1</v>
      </c>
      <c r="P165" s="5">
        <v>7</v>
      </c>
      <c r="Q165" s="5">
        <v>8</v>
      </c>
      <c r="R165" s="5">
        <v>24</v>
      </c>
      <c r="S165" s="5">
        <v>25</v>
      </c>
      <c r="T165" s="5">
        <v>32</v>
      </c>
      <c r="U165" s="5">
        <v>39</v>
      </c>
    </row>
    <row r="166" spans="15:21" ht="12.75">
      <c r="O166" s="5">
        <v>7</v>
      </c>
      <c r="P166" s="5">
        <v>17</v>
      </c>
      <c r="Q166" s="5">
        <v>19</v>
      </c>
      <c r="R166" s="5">
        <v>21</v>
      </c>
      <c r="S166" s="5">
        <v>25</v>
      </c>
      <c r="T166" s="5">
        <v>31</v>
      </c>
      <c r="U166" s="5">
        <v>32</v>
      </c>
    </row>
    <row r="167" spans="15:21" ht="12.75">
      <c r="O167" s="5">
        <v>6</v>
      </c>
      <c r="P167" s="5">
        <v>11</v>
      </c>
      <c r="Q167" s="5">
        <v>19</v>
      </c>
      <c r="R167" s="5">
        <v>28</v>
      </c>
      <c r="S167" s="5">
        <v>30</v>
      </c>
      <c r="T167" s="5">
        <v>31</v>
      </c>
      <c r="U167" s="5">
        <v>34</v>
      </c>
    </row>
    <row r="168" spans="15:21" ht="12.75">
      <c r="O168" s="5">
        <v>12</v>
      </c>
      <c r="P168" s="5">
        <v>14</v>
      </c>
      <c r="Q168" s="5">
        <v>21</v>
      </c>
      <c r="R168" s="5">
        <v>24</v>
      </c>
      <c r="S168" s="5">
        <v>29</v>
      </c>
      <c r="T168" s="5">
        <v>30</v>
      </c>
      <c r="U168" s="5">
        <v>39</v>
      </c>
    </row>
    <row r="169" spans="15:21" ht="12.75">
      <c r="O169" s="5">
        <v>1</v>
      </c>
      <c r="P169" s="5">
        <v>9</v>
      </c>
      <c r="Q169" s="5">
        <v>21</v>
      </c>
      <c r="R169" s="5">
        <v>26</v>
      </c>
      <c r="S169" s="5">
        <v>29</v>
      </c>
      <c r="T169" s="5">
        <v>33</v>
      </c>
      <c r="U169" s="5">
        <v>39</v>
      </c>
    </row>
    <row r="170" spans="15:21" ht="12.75">
      <c r="O170" s="5">
        <v>2</v>
      </c>
      <c r="P170" s="5">
        <v>4</v>
      </c>
      <c r="Q170" s="5">
        <v>5</v>
      </c>
      <c r="R170" s="5">
        <v>7</v>
      </c>
      <c r="S170" s="5">
        <v>8</v>
      </c>
      <c r="T170" s="5">
        <v>31</v>
      </c>
      <c r="U170" s="5">
        <v>33</v>
      </c>
    </row>
    <row r="171" spans="15:21" ht="12.75">
      <c r="O171" s="5">
        <v>10</v>
      </c>
      <c r="P171" s="5">
        <v>16</v>
      </c>
      <c r="Q171" s="5">
        <v>19</v>
      </c>
      <c r="R171" s="5">
        <v>23</v>
      </c>
      <c r="S171" s="5">
        <v>27</v>
      </c>
      <c r="T171" s="5">
        <v>35</v>
      </c>
      <c r="U171" s="5">
        <v>37</v>
      </c>
    </row>
    <row r="172" spans="15:21" ht="12.75">
      <c r="O172" s="5">
        <v>3</v>
      </c>
      <c r="P172" s="5">
        <v>8</v>
      </c>
      <c r="Q172" s="5">
        <v>12</v>
      </c>
      <c r="R172" s="5">
        <v>14</v>
      </c>
      <c r="S172" s="5">
        <v>20</v>
      </c>
      <c r="T172" s="5">
        <v>36</v>
      </c>
      <c r="U172" s="5">
        <v>37</v>
      </c>
    </row>
    <row r="173" spans="15:21" ht="12.75">
      <c r="O173" s="5">
        <v>1</v>
      </c>
      <c r="P173" s="5">
        <v>7</v>
      </c>
      <c r="Q173" s="5">
        <v>13</v>
      </c>
      <c r="R173" s="5">
        <v>18</v>
      </c>
      <c r="S173" s="5">
        <v>20</v>
      </c>
      <c r="T173" s="5">
        <v>21</v>
      </c>
      <c r="U173" s="5">
        <v>39</v>
      </c>
    </row>
    <row r="174" spans="15:21" ht="12.75">
      <c r="O174" s="5">
        <v>1</v>
      </c>
      <c r="P174" s="5">
        <v>4</v>
      </c>
      <c r="Q174" s="5">
        <v>13</v>
      </c>
      <c r="R174" s="5">
        <v>15</v>
      </c>
      <c r="S174" s="5">
        <v>16</v>
      </c>
      <c r="T174" s="5">
        <v>18</v>
      </c>
      <c r="U174" s="5">
        <v>33</v>
      </c>
    </row>
    <row r="175" spans="15:21" ht="12.75">
      <c r="O175" s="5">
        <v>2</v>
      </c>
      <c r="P175" s="5">
        <v>3</v>
      </c>
      <c r="Q175" s="5">
        <v>14</v>
      </c>
      <c r="R175" s="5">
        <v>19</v>
      </c>
      <c r="S175" s="5">
        <v>26</v>
      </c>
      <c r="T175" s="5">
        <v>31</v>
      </c>
      <c r="U175" s="5">
        <v>36</v>
      </c>
    </row>
    <row r="176" spans="15:21" ht="12.75">
      <c r="O176" s="5">
        <v>11</v>
      </c>
      <c r="P176" s="5">
        <v>15</v>
      </c>
      <c r="Q176" s="5">
        <v>20</v>
      </c>
      <c r="R176" s="5">
        <v>25</v>
      </c>
      <c r="S176" s="5">
        <v>26</v>
      </c>
      <c r="T176" s="5">
        <v>27</v>
      </c>
      <c r="U176" s="5">
        <v>28</v>
      </c>
    </row>
    <row r="177" spans="15:21" ht="12.75">
      <c r="O177" s="5">
        <v>3</v>
      </c>
      <c r="P177" s="5">
        <v>18</v>
      </c>
      <c r="Q177" s="5">
        <v>21</v>
      </c>
      <c r="R177" s="5">
        <v>22</v>
      </c>
      <c r="S177" s="5">
        <v>25</v>
      </c>
      <c r="T177" s="5">
        <v>37</v>
      </c>
      <c r="U177" s="5">
        <v>39</v>
      </c>
    </row>
    <row r="178" spans="15:21" ht="12.75">
      <c r="O178" s="5">
        <v>5</v>
      </c>
      <c r="P178" s="5">
        <v>11</v>
      </c>
      <c r="Q178" s="5">
        <v>13</v>
      </c>
      <c r="R178" s="5">
        <v>17</v>
      </c>
      <c r="S178" s="5">
        <v>25</v>
      </c>
      <c r="T178" s="5">
        <v>29</v>
      </c>
      <c r="U178" s="5">
        <v>35</v>
      </c>
    </row>
    <row r="179" spans="15:21" ht="12.75">
      <c r="O179" s="5">
        <v>11</v>
      </c>
      <c r="P179" s="5">
        <v>13</v>
      </c>
      <c r="Q179" s="5">
        <v>20</v>
      </c>
      <c r="R179" s="5">
        <v>23</v>
      </c>
      <c r="S179" s="5">
        <v>29</v>
      </c>
      <c r="T179" s="5">
        <v>32</v>
      </c>
      <c r="U179" s="5">
        <v>36</v>
      </c>
    </row>
    <row r="180" spans="15:21" ht="12.75">
      <c r="O180" s="5">
        <v>5</v>
      </c>
      <c r="P180" s="5">
        <v>13</v>
      </c>
      <c r="Q180" s="5">
        <v>19</v>
      </c>
      <c r="R180" s="5">
        <v>21</v>
      </c>
      <c r="S180" s="5">
        <v>28</v>
      </c>
      <c r="T180" s="5">
        <v>33</v>
      </c>
      <c r="U180" s="5">
        <v>34</v>
      </c>
    </row>
    <row r="181" spans="15:21" ht="12.75">
      <c r="O181" s="5">
        <v>2</v>
      </c>
      <c r="P181" s="5">
        <v>5</v>
      </c>
      <c r="Q181" s="5">
        <v>8</v>
      </c>
      <c r="R181" s="5">
        <v>10</v>
      </c>
      <c r="S181" s="5">
        <v>11</v>
      </c>
      <c r="T181" s="5">
        <v>16</v>
      </c>
      <c r="U181" s="5">
        <v>34</v>
      </c>
    </row>
    <row r="182" spans="15:21" ht="12.75">
      <c r="O182" s="5">
        <v>10</v>
      </c>
      <c r="P182" s="5">
        <v>16</v>
      </c>
      <c r="Q182" s="5">
        <v>22</v>
      </c>
      <c r="R182" s="5">
        <v>31</v>
      </c>
      <c r="S182" s="5">
        <v>34</v>
      </c>
      <c r="T182" s="5">
        <v>36</v>
      </c>
      <c r="U182" s="5">
        <v>38</v>
      </c>
    </row>
    <row r="183" spans="15:21" ht="12.75">
      <c r="O183" s="5">
        <v>10</v>
      </c>
      <c r="P183" s="5">
        <v>23</v>
      </c>
      <c r="Q183" s="5">
        <v>25</v>
      </c>
      <c r="R183" s="5">
        <v>26</v>
      </c>
      <c r="S183" s="5">
        <v>29</v>
      </c>
      <c r="T183" s="5">
        <v>31</v>
      </c>
      <c r="U183" s="5">
        <v>34</v>
      </c>
    </row>
    <row r="184" spans="15:21" ht="12.75">
      <c r="O184" s="5">
        <v>1</v>
      </c>
      <c r="P184" s="5">
        <v>8</v>
      </c>
      <c r="Q184" s="5">
        <v>18</v>
      </c>
      <c r="R184" s="5">
        <v>23</v>
      </c>
      <c r="S184" s="5">
        <v>28</v>
      </c>
      <c r="T184" s="5">
        <v>34</v>
      </c>
      <c r="U184" s="5">
        <v>35</v>
      </c>
    </row>
    <row r="185" spans="15:21" ht="12.75">
      <c r="O185" s="5">
        <v>4</v>
      </c>
      <c r="P185" s="5">
        <v>5</v>
      </c>
      <c r="Q185" s="5">
        <v>15</v>
      </c>
      <c r="R185" s="5">
        <v>23</v>
      </c>
      <c r="S185" s="5">
        <v>28</v>
      </c>
      <c r="T185" s="5">
        <v>32</v>
      </c>
      <c r="U185" s="5">
        <v>38</v>
      </c>
    </row>
    <row r="186" spans="15:21" ht="12.75">
      <c r="O186" s="5">
        <v>3</v>
      </c>
      <c r="P186" s="5">
        <v>4</v>
      </c>
      <c r="Q186" s="5">
        <v>7</v>
      </c>
      <c r="R186" s="5">
        <v>18</v>
      </c>
      <c r="S186" s="5">
        <v>25</v>
      </c>
      <c r="T186" s="5">
        <v>36</v>
      </c>
      <c r="U186" s="5">
        <v>37</v>
      </c>
    </row>
    <row r="187" spans="15:21" ht="12.75">
      <c r="O187" s="5">
        <v>1</v>
      </c>
      <c r="P187" s="5">
        <v>8</v>
      </c>
      <c r="Q187" s="5">
        <v>9</v>
      </c>
      <c r="R187" s="5">
        <v>15</v>
      </c>
      <c r="S187" s="5">
        <v>16</v>
      </c>
      <c r="T187" s="5">
        <v>19</v>
      </c>
      <c r="U187" s="5">
        <v>37</v>
      </c>
    </row>
    <row r="188" spans="15:21" ht="12.75">
      <c r="O188" s="5">
        <v>1</v>
      </c>
      <c r="P188" s="5">
        <v>6</v>
      </c>
      <c r="Q188" s="5">
        <v>10</v>
      </c>
      <c r="R188" s="5">
        <v>20</v>
      </c>
      <c r="S188" s="5">
        <v>22</v>
      </c>
      <c r="T188" s="5">
        <v>29</v>
      </c>
      <c r="U188" s="5">
        <v>39</v>
      </c>
    </row>
    <row r="189" spans="15:21" ht="12.75">
      <c r="O189" s="5">
        <v>3</v>
      </c>
      <c r="P189" s="5">
        <v>14</v>
      </c>
      <c r="Q189" s="5">
        <v>15</v>
      </c>
      <c r="R189" s="5">
        <v>20</v>
      </c>
      <c r="S189" s="5">
        <v>24</v>
      </c>
      <c r="T189" s="5">
        <v>32</v>
      </c>
      <c r="U189" s="5">
        <v>34</v>
      </c>
    </row>
    <row r="190" spans="15:21" ht="12.75">
      <c r="O190" s="5">
        <v>3</v>
      </c>
      <c r="P190" s="5">
        <v>5</v>
      </c>
      <c r="Q190" s="5">
        <v>6</v>
      </c>
      <c r="R190" s="5">
        <v>14</v>
      </c>
      <c r="S190" s="5">
        <v>19</v>
      </c>
      <c r="T190" s="5">
        <v>25</v>
      </c>
      <c r="U190" s="5">
        <v>34</v>
      </c>
    </row>
    <row r="191" spans="15:21" ht="12.75">
      <c r="O191" s="5">
        <v>1</v>
      </c>
      <c r="P191" s="5">
        <v>3</v>
      </c>
      <c r="Q191" s="5">
        <v>4</v>
      </c>
      <c r="R191" s="5">
        <v>5</v>
      </c>
      <c r="S191" s="5">
        <v>8</v>
      </c>
      <c r="T191" s="5">
        <v>12</v>
      </c>
      <c r="U191" s="5">
        <v>34</v>
      </c>
    </row>
    <row r="192" spans="15:21" ht="12.75">
      <c r="O192" s="5">
        <v>2</v>
      </c>
      <c r="P192" s="5">
        <v>4</v>
      </c>
      <c r="Q192" s="5">
        <v>9</v>
      </c>
      <c r="R192" s="5">
        <v>11</v>
      </c>
      <c r="S192" s="5">
        <v>16</v>
      </c>
      <c r="T192" s="5">
        <v>27</v>
      </c>
      <c r="U192" s="5">
        <v>39</v>
      </c>
    </row>
    <row r="193" spans="15:21" ht="12.75">
      <c r="O193" s="5">
        <v>2</v>
      </c>
      <c r="P193" s="5">
        <v>8</v>
      </c>
      <c r="Q193" s="5">
        <v>17</v>
      </c>
      <c r="R193" s="5">
        <v>18</v>
      </c>
      <c r="S193" s="5">
        <v>28</v>
      </c>
      <c r="T193" s="5">
        <v>33</v>
      </c>
      <c r="U193" s="5">
        <v>35</v>
      </c>
    </row>
    <row r="194" spans="15:21" ht="12.75">
      <c r="O194" s="5">
        <v>11</v>
      </c>
      <c r="P194" s="5">
        <v>15</v>
      </c>
      <c r="Q194" s="5">
        <v>16</v>
      </c>
      <c r="R194" s="5">
        <v>21</v>
      </c>
      <c r="S194" s="5">
        <v>25</v>
      </c>
      <c r="T194" s="5">
        <v>33</v>
      </c>
      <c r="U194" s="5">
        <v>35</v>
      </c>
    </row>
    <row r="195" spans="15:21" ht="12.75">
      <c r="O195" s="5">
        <v>8</v>
      </c>
      <c r="P195" s="5">
        <v>9</v>
      </c>
      <c r="Q195" s="5">
        <v>24</v>
      </c>
      <c r="R195" s="5">
        <v>27</v>
      </c>
      <c r="S195" s="5">
        <v>28</v>
      </c>
      <c r="T195" s="5">
        <v>29</v>
      </c>
      <c r="U195" s="5">
        <v>37</v>
      </c>
    </row>
    <row r="196" spans="15:21" ht="12.75">
      <c r="O196" s="5">
        <v>8</v>
      </c>
      <c r="P196" s="5">
        <v>11</v>
      </c>
      <c r="Q196" s="5">
        <v>12</v>
      </c>
      <c r="R196" s="5">
        <v>14</v>
      </c>
      <c r="S196" s="5">
        <v>17</v>
      </c>
      <c r="T196" s="5">
        <v>19</v>
      </c>
      <c r="U196" s="5">
        <v>20</v>
      </c>
    </row>
    <row r="197" spans="15:21" ht="12.75">
      <c r="O197" s="5">
        <v>4</v>
      </c>
      <c r="P197" s="5">
        <v>7</v>
      </c>
      <c r="Q197" s="5">
        <v>12</v>
      </c>
      <c r="R197" s="5">
        <v>24</v>
      </c>
      <c r="S197" s="5">
        <v>27</v>
      </c>
      <c r="T197" s="5">
        <v>36</v>
      </c>
      <c r="U197" s="5">
        <v>38</v>
      </c>
    </row>
    <row r="198" spans="15:21" ht="12.75">
      <c r="O198" s="5">
        <v>2</v>
      </c>
      <c r="P198" s="5">
        <v>13</v>
      </c>
      <c r="Q198" s="5">
        <v>17</v>
      </c>
      <c r="R198" s="5">
        <v>19</v>
      </c>
      <c r="S198" s="5">
        <v>36</v>
      </c>
      <c r="T198" s="5">
        <v>38</v>
      </c>
      <c r="U198" s="5">
        <v>39</v>
      </c>
    </row>
    <row r="199" spans="15:21" ht="12.75">
      <c r="O199" s="5">
        <v>4</v>
      </c>
      <c r="P199" s="5">
        <v>13</v>
      </c>
      <c r="Q199" s="5">
        <v>23</v>
      </c>
      <c r="R199" s="5">
        <v>25</v>
      </c>
      <c r="S199" s="5">
        <v>26</v>
      </c>
      <c r="T199" s="5">
        <v>32</v>
      </c>
      <c r="U199" s="5">
        <v>34</v>
      </c>
    </row>
    <row r="200" spans="15:21" ht="12.75">
      <c r="O200" s="5">
        <v>5</v>
      </c>
      <c r="P200" s="5">
        <v>6</v>
      </c>
      <c r="Q200" s="5">
        <v>14</v>
      </c>
      <c r="R200" s="5">
        <v>29</v>
      </c>
      <c r="S200" s="5">
        <v>35</v>
      </c>
      <c r="T200" s="5">
        <v>37</v>
      </c>
      <c r="U200" s="5">
        <v>39</v>
      </c>
    </row>
    <row r="201" spans="15:21" ht="12.75">
      <c r="O201" s="5">
        <v>10</v>
      </c>
      <c r="P201" s="5">
        <v>12</v>
      </c>
      <c r="Q201" s="5">
        <v>17</v>
      </c>
      <c r="R201" s="5">
        <v>28</v>
      </c>
      <c r="S201" s="5">
        <v>30</v>
      </c>
      <c r="T201" s="5">
        <v>32</v>
      </c>
      <c r="U201" s="5">
        <v>39</v>
      </c>
    </row>
    <row r="202" spans="15:21" ht="12.75">
      <c r="O202" s="5">
        <v>5</v>
      </c>
      <c r="P202" s="5">
        <v>10</v>
      </c>
      <c r="Q202" s="5">
        <v>15</v>
      </c>
      <c r="R202" s="5">
        <v>20</v>
      </c>
      <c r="S202" s="5">
        <v>23</v>
      </c>
      <c r="T202" s="5">
        <v>31</v>
      </c>
      <c r="U202" s="5">
        <v>38</v>
      </c>
    </row>
    <row r="203" spans="15:21" ht="12.75">
      <c r="O203" s="5">
        <v>3</v>
      </c>
      <c r="P203" s="5">
        <v>5</v>
      </c>
      <c r="Q203" s="5">
        <v>6</v>
      </c>
      <c r="R203" s="5">
        <v>8</v>
      </c>
      <c r="S203" s="5">
        <v>22</v>
      </c>
      <c r="T203" s="5">
        <v>23</v>
      </c>
      <c r="U203" s="5">
        <v>30</v>
      </c>
    </row>
    <row r="204" spans="15:21" ht="12.75">
      <c r="O204" s="5">
        <v>8</v>
      </c>
      <c r="P204" s="5">
        <v>10</v>
      </c>
      <c r="Q204" s="5">
        <v>15</v>
      </c>
      <c r="R204" s="5">
        <v>19</v>
      </c>
      <c r="S204" s="5">
        <v>21</v>
      </c>
      <c r="T204" s="5">
        <v>28</v>
      </c>
      <c r="U204" s="5">
        <v>29</v>
      </c>
    </row>
    <row r="205" spans="15:21" ht="12.75">
      <c r="O205" s="5">
        <v>3</v>
      </c>
      <c r="P205" s="5">
        <v>7</v>
      </c>
      <c r="Q205" s="5">
        <v>9</v>
      </c>
      <c r="R205" s="5">
        <v>12</v>
      </c>
      <c r="S205" s="5">
        <v>15</v>
      </c>
      <c r="T205" s="5">
        <v>27</v>
      </c>
      <c r="U205" s="5">
        <v>38</v>
      </c>
    </row>
    <row r="206" spans="15:21" ht="12.75">
      <c r="O206" s="5">
        <v>1</v>
      </c>
      <c r="P206" s="5">
        <v>2</v>
      </c>
      <c r="Q206" s="5">
        <v>8</v>
      </c>
      <c r="R206" s="5">
        <v>15</v>
      </c>
      <c r="S206" s="5">
        <v>22</v>
      </c>
      <c r="T206" s="5">
        <v>28</v>
      </c>
      <c r="U206" s="5">
        <v>38</v>
      </c>
    </row>
    <row r="207" spans="15:21" ht="12.75">
      <c r="O207" s="5">
        <v>1</v>
      </c>
      <c r="P207" s="5">
        <v>2</v>
      </c>
      <c r="Q207" s="5">
        <v>6</v>
      </c>
      <c r="R207" s="5">
        <v>18</v>
      </c>
      <c r="S207" s="5">
        <v>21</v>
      </c>
      <c r="T207" s="5">
        <v>28</v>
      </c>
      <c r="U207" s="5">
        <v>37</v>
      </c>
    </row>
    <row r="208" spans="15:21" ht="12.75">
      <c r="O208" s="5">
        <v>4</v>
      </c>
      <c r="P208" s="5">
        <v>6</v>
      </c>
      <c r="Q208" s="5">
        <v>12</v>
      </c>
      <c r="R208" s="5">
        <v>13</v>
      </c>
      <c r="S208" s="5">
        <v>17</v>
      </c>
      <c r="T208" s="5">
        <v>20</v>
      </c>
      <c r="U208" s="5">
        <v>24</v>
      </c>
    </row>
    <row r="209" spans="15:21" ht="12.75">
      <c r="O209" s="5">
        <v>2</v>
      </c>
      <c r="P209" s="5">
        <v>7</v>
      </c>
      <c r="Q209" s="5">
        <v>14</v>
      </c>
      <c r="R209" s="5">
        <v>22</v>
      </c>
      <c r="S209" s="5">
        <v>23</v>
      </c>
      <c r="T209" s="5">
        <v>27</v>
      </c>
      <c r="U209" s="5">
        <v>37</v>
      </c>
    </row>
    <row r="210" spans="15:21" ht="12.75">
      <c r="O210" s="5">
        <v>1</v>
      </c>
      <c r="P210" s="5">
        <v>7</v>
      </c>
      <c r="Q210" s="5">
        <v>23</v>
      </c>
      <c r="R210" s="5">
        <v>26</v>
      </c>
      <c r="S210" s="5">
        <v>31</v>
      </c>
      <c r="T210" s="5">
        <v>33</v>
      </c>
      <c r="U210" s="5">
        <v>39</v>
      </c>
    </row>
    <row r="211" spans="15:21" ht="12.75">
      <c r="O211" s="5">
        <v>5</v>
      </c>
      <c r="P211" s="5">
        <v>6</v>
      </c>
      <c r="Q211" s="5">
        <v>12</v>
      </c>
      <c r="R211" s="5">
        <v>17</v>
      </c>
      <c r="S211" s="5">
        <v>35</v>
      </c>
      <c r="T211" s="5">
        <v>36</v>
      </c>
      <c r="U211" s="5">
        <v>37</v>
      </c>
    </row>
    <row r="212" spans="15:21" ht="12.75">
      <c r="O212" s="5">
        <v>1</v>
      </c>
      <c r="P212" s="5">
        <v>13</v>
      </c>
      <c r="Q212" s="5">
        <v>17</v>
      </c>
      <c r="R212" s="5">
        <v>20</v>
      </c>
      <c r="S212" s="5">
        <v>24</v>
      </c>
      <c r="T212" s="5">
        <v>29</v>
      </c>
      <c r="U212" s="5">
        <v>35</v>
      </c>
    </row>
    <row r="213" spans="15:21" ht="12.75">
      <c r="O213" s="5">
        <v>1</v>
      </c>
      <c r="P213" s="5">
        <v>3</v>
      </c>
      <c r="Q213" s="5">
        <v>8</v>
      </c>
      <c r="R213" s="5">
        <v>29</v>
      </c>
      <c r="S213" s="5">
        <v>31</v>
      </c>
      <c r="T213" s="5">
        <v>34</v>
      </c>
      <c r="U213" s="5">
        <v>37</v>
      </c>
    </row>
    <row r="214" spans="15:21" ht="12.75">
      <c r="O214" s="5">
        <v>1</v>
      </c>
      <c r="P214" s="5">
        <v>5</v>
      </c>
      <c r="Q214" s="5">
        <v>6</v>
      </c>
      <c r="R214" s="5">
        <v>10</v>
      </c>
      <c r="S214" s="5">
        <v>11</v>
      </c>
      <c r="T214" s="5">
        <v>21</v>
      </c>
      <c r="U214" s="5">
        <v>29</v>
      </c>
    </row>
    <row r="215" spans="15:21" ht="12.75">
      <c r="O215" s="5">
        <v>1</v>
      </c>
      <c r="P215" s="5">
        <v>6</v>
      </c>
      <c r="Q215" s="5">
        <v>9</v>
      </c>
      <c r="R215" s="5">
        <v>20</v>
      </c>
      <c r="S215" s="5">
        <v>23</v>
      </c>
      <c r="T215" s="5">
        <v>31</v>
      </c>
      <c r="U215" s="5">
        <v>39</v>
      </c>
    </row>
    <row r="216" spans="15:21" ht="12.75">
      <c r="O216" s="5">
        <v>1</v>
      </c>
      <c r="P216" s="5">
        <v>2</v>
      </c>
      <c r="Q216" s="5">
        <v>5</v>
      </c>
      <c r="R216" s="5">
        <v>12</v>
      </c>
      <c r="S216" s="5">
        <v>27</v>
      </c>
      <c r="T216" s="5">
        <v>29</v>
      </c>
      <c r="U216" s="5">
        <v>34</v>
      </c>
    </row>
    <row r="217" spans="15:21" ht="12.75">
      <c r="O217" s="5">
        <v>1</v>
      </c>
      <c r="P217" s="5">
        <v>9</v>
      </c>
      <c r="Q217" s="5">
        <v>10</v>
      </c>
      <c r="R217" s="5">
        <v>22</v>
      </c>
      <c r="S217" s="5">
        <v>29</v>
      </c>
      <c r="T217" s="5">
        <v>31</v>
      </c>
      <c r="U217" s="5">
        <v>37</v>
      </c>
    </row>
    <row r="218" spans="15:21" ht="12.75">
      <c r="O218" s="5">
        <v>10</v>
      </c>
      <c r="P218" s="5">
        <v>11</v>
      </c>
      <c r="Q218" s="5">
        <v>14</v>
      </c>
      <c r="R218" s="5">
        <v>21</v>
      </c>
      <c r="S218" s="5">
        <v>25</v>
      </c>
      <c r="T218" s="5">
        <v>28</v>
      </c>
      <c r="U218" s="5">
        <v>37</v>
      </c>
    </row>
    <row r="219" spans="15:21" ht="12.75">
      <c r="O219" s="5">
        <v>1</v>
      </c>
      <c r="P219" s="5">
        <v>13</v>
      </c>
      <c r="Q219" s="5">
        <v>16</v>
      </c>
      <c r="R219" s="5">
        <v>21</v>
      </c>
      <c r="S219" s="5">
        <v>24</v>
      </c>
      <c r="T219" s="5">
        <v>27</v>
      </c>
      <c r="U219" s="5">
        <v>35</v>
      </c>
    </row>
    <row r="220" spans="15:21" ht="12.75">
      <c r="O220" s="5">
        <v>2</v>
      </c>
      <c r="P220" s="5">
        <v>3</v>
      </c>
      <c r="Q220" s="5">
        <v>7</v>
      </c>
      <c r="R220" s="5">
        <v>12</v>
      </c>
      <c r="S220" s="5">
        <v>17</v>
      </c>
      <c r="T220" s="5">
        <v>24</v>
      </c>
      <c r="U220" s="5">
        <v>35</v>
      </c>
    </row>
    <row r="221" spans="15:21" ht="12.75">
      <c r="O221" s="5">
        <v>4</v>
      </c>
      <c r="P221" s="5">
        <v>11</v>
      </c>
      <c r="Q221" s="5">
        <v>16</v>
      </c>
      <c r="R221" s="5">
        <v>18</v>
      </c>
      <c r="S221" s="5">
        <v>27</v>
      </c>
      <c r="T221" s="5">
        <v>28</v>
      </c>
      <c r="U221" s="5">
        <v>31</v>
      </c>
    </row>
    <row r="222" spans="15:21" ht="12.75">
      <c r="O222" s="5">
        <v>2</v>
      </c>
      <c r="P222" s="5">
        <v>4</v>
      </c>
      <c r="Q222" s="5">
        <v>8</v>
      </c>
      <c r="R222" s="5">
        <v>9</v>
      </c>
      <c r="S222" s="5">
        <v>15</v>
      </c>
      <c r="T222" s="5">
        <v>22</v>
      </c>
      <c r="U222" s="5">
        <v>25</v>
      </c>
    </row>
    <row r="223" spans="15:21" ht="12.75">
      <c r="O223" s="5">
        <v>1</v>
      </c>
      <c r="P223" s="5">
        <v>21</v>
      </c>
      <c r="Q223" s="5">
        <v>26</v>
      </c>
      <c r="R223" s="5">
        <v>27</v>
      </c>
      <c r="S223" s="5">
        <v>30</v>
      </c>
      <c r="T223" s="5">
        <v>31</v>
      </c>
      <c r="U223" s="5">
        <v>35</v>
      </c>
    </row>
    <row r="224" spans="15:21" ht="12.75">
      <c r="O224" s="5">
        <v>1</v>
      </c>
      <c r="P224" s="5">
        <v>2</v>
      </c>
      <c r="Q224" s="5">
        <v>9</v>
      </c>
      <c r="R224" s="5">
        <v>27</v>
      </c>
      <c r="S224" s="5">
        <v>28</v>
      </c>
      <c r="T224" s="5">
        <v>32</v>
      </c>
      <c r="U224" s="5">
        <v>33</v>
      </c>
    </row>
    <row r="225" spans="15:21" ht="12.75">
      <c r="O225" s="5">
        <v>6</v>
      </c>
      <c r="P225" s="5">
        <v>14</v>
      </c>
      <c r="Q225" s="5">
        <v>25</v>
      </c>
      <c r="R225" s="5">
        <v>27</v>
      </c>
      <c r="S225" s="5">
        <v>30</v>
      </c>
      <c r="T225" s="5">
        <v>34</v>
      </c>
      <c r="U225" s="5">
        <v>38</v>
      </c>
    </row>
    <row r="226" spans="15:21" ht="12.75">
      <c r="O226" s="5">
        <v>5</v>
      </c>
      <c r="P226" s="5">
        <v>12</v>
      </c>
      <c r="Q226" s="5">
        <v>15</v>
      </c>
      <c r="R226" s="5">
        <v>18</v>
      </c>
      <c r="S226" s="5">
        <v>32</v>
      </c>
      <c r="T226" s="5">
        <v>35</v>
      </c>
      <c r="U226" s="5">
        <v>39</v>
      </c>
    </row>
    <row r="227" spans="15:21" ht="12.75">
      <c r="O227" s="5">
        <v>13</v>
      </c>
      <c r="P227" s="5">
        <v>15</v>
      </c>
      <c r="Q227" s="5">
        <v>19</v>
      </c>
      <c r="R227" s="5">
        <v>23</v>
      </c>
      <c r="S227" s="5">
        <v>27</v>
      </c>
      <c r="T227" s="5">
        <v>33</v>
      </c>
      <c r="U227" s="5">
        <v>39</v>
      </c>
    </row>
    <row r="228" spans="15:21" ht="12.75">
      <c r="O228" s="5">
        <v>18</v>
      </c>
      <c r="P228" s="5">
        <v>25</v>
      </c>
      <c r="Q228" s="5">
        <v>29</v>
      </c>
      <c r="R228" s="5">
        <v>31</v>
      </c>
      <c r="S228" s="5">
        <v>32</v>
      </c>
      <c r="T228" s="5">
        <v>34</v>
      </c>
      <c r="U228" s="5">
        <v>36</v>
      </c>
    </row>
    <row r="229" spans="15:21" ht="12.75">
      <c r="O229" s="5">
        <v>1</v>
      </c>
      <c r="P229" s="5">
        <v>26</v>
      </c>
      <c r="Q229" s="5">
        <v>30</v>
      </c>
      <c r="R229" s="5">
        <v>31</v>
      </c>
      <c r="S229" s="5">
        <v>35</v>
      </c>
      <c r="T229" s="5">
        <v>38</v>
      </c>
      <c r="U229" s="5">
        <v>39</v>
      </c>
    </row>
    <row r="230" spans="15:21" ht="12.75">
      <c r="O230" s="5">
        <v>4</v>
      </c>
      <c r="P230" s="5">
        <v>8</v>
      </c>
      <c r="Q230" s="5">
        <v>14</v>
      </c>
      <c r="R230" s="5">
        <v>17</v>
      </c>
      <c r="S230" s="5">
        <v>23</v>
      </c>
      <c r="T230" s="5">
        <v>30</v>
      </c>
      <c r="U230" s="5">
        <v>39</v>
      </c>
    </row>
    <row r="231" spans="15:21" ht="12.75">
      <c r="O231" s="5">
        <v>4</v>
      </c>
      <c r="P231" s="5">
        <v>10</v>
      </c>
      <c r="Q231" s="5">
        <v>18</v>
      </c>
      <c r="R231" s="5">
        <v>19</v>
      </c>
      <c r="S231" s="5">
        <v>20</v>
      </c>
      <c r="T231" s="5">
        <v>22</v>
      </c>
      <c r="U231" s="5">
        <v>27</v>
      </c>
    </row>
    <row r="232" spans="15:21" ht="12.75">
      <c r="O232" s="5">
        <v>1</v>
      </c>
      <c r="P232" s="5">
        <v>5</v>
      </c>
      <c r="Q232" s="5">
        <v>7</v>
      </c>
      <c r="R232" s="5">
        <v>14</v>
      </c>
      <c r="S232" s="5">
        <v>18</v>
      </c>
      <c r="T232" s="5">
        <v>37</v>
      </c>
      <c r="U232" s="5">
        <v>39</v>
      </c>
    </row>
    <row r="233" spans="15:21" ht="12.75">
      <c r="O233" s="5">
        <v>2</v>
      </c>
      <c r="P233" s="5">
        <v>17</v>
      </c>
      <c r="Q233" s="5">
        <v>25</v>
      </c>
      <c r="R233" s="5">
        <v>26</v>
      </c>
      <c r="S233" s="5">
        <v>27</v>
      </c>
      <c r="T233" s="5">
        <v>31</v>
      </c>
      <c r="U233" s="5">
        <v>33</v>
      </c>
    </row>
    <row r="234" spans="15:21" ht="12.75">
      <c r="O234" s="5">
        <v>2</v>
      </c>
      <c r="P234" s="5">
        <v>3</v>
      </c>
      <c r="Q234" s="5">
        <v>5</v>
      </c>
      <c r="R234" s="5">
        <v>7</v>
      </c>
      <c r="S234" s="5">
        <v>23</v>
      </c>
      <c r="T234" s="5">
        <v>37</v>
      </c>
      <c r="U234" s="5">
        <v>38</v>
      </c>
    </row>
    <row r="235" spans="15:21" ht="12.75">
      <c r="O235" s="5">
        <v>8</v>
      </c>
      <c r="P235" s="5">
        <v>13</v>
      </c>
      <c r="Q235" s="5">
        <v>19</v>
      </c>
      <c r="R235" s="5">
        <v>27</v>
      </c>
      <c r="S235" s="5">
        <v>29</v>
      </c>
      <c r="T235" s="5">
        <v>35</v>
      </c>
      <c r="U235" s="5">
        <v>38</v>
      </c>
    </row>
    <row r="236" spans="15:21" ht="12.75">
      <c r="O236" s="5">
        <v>1</v>
      </c>
      <c r="P236" s="5">
        <v>9</v>
      </c>
      <c r="Q236" s="5">
        <v>16</v>
      </c>
      <c r="R236" s="5">
        <v>19</v>
      </c>
      <c r="S236" s="5">
        <v>22</v>
      </c>
      <c r="T236" s="5">
        <v>26</v>
      </c>
      <c r="U236" s="5">
        <v>28</v>
      </c>
    </row>
    <row r="237" spans="15:21" ht="12.75">
      <c r="O237" s="5">
        <v>2</v>
      </c>
      <c r="P237" s="5">
        <v>5</v>
      </c>
      <c r="Q237" s="5">
        <v>11</v>
      </c>
      <c r="R237" s="5">
        <v>22</v>
      </c>
      <c r="S237" s="5">
        <v>26</v>
      </c>
      <c r="T237" s="5">
        <v>29</v>
      </c>
      <c r="U237" s="5">
        <v>35</v>
      </c>
    </row>
    <row r="238" spans="15:21" ht="12.75">
      <c r="O238" s="5">
        <v>8</v>
      </c>
      <c r="P238" s="5">
        <v>13</v>
      </c>
      <c r="Q238" s="5">
        <v>24</v>
      </c>
      <c r="R238" s="5">
        <v>25</v>
      </c>
      <c r="S238" s="5">
        <v>31</v>
      </c>
      <c r="T238" s="5">
        <v>32</v>
      </c>
      <c r="U238" s="5">
        <v>39</v>
      </c>
    </row>
    <row r="239" spans="15:21" ht="12.75">
      <c r="O239" s="5">
        <v>4</v>
      </c>
      <c r="P239" s="5">
        <v>5</v>
      </c>
      <c r="Q239" s="5">
        <v>10</v>
      </c>
      <c r="R239" s="5">
        <v>13</v>
      </c>
      <c r="S239" s="5">
        <v>25</v>
      </c>
      <c r="T239" s="5">
        <v>37</v>
      </c>
      <c r="U239" s="5">
        <v>38</v>
      </c>
    </row>
    <row r="240" spans="15:21" ht="12.75">
      <c r="O240" s="5">
        <v>3</v>
      </c>
      <c r="P240" s="5">
        <v>4</v>
      </c>
      <c r="Q240" s="5">
        <v>15</v>
      </c>
      <c r="R240" s="5">
        <v>20</v>
      </c>
      <c r="S240" s="5">
        <v>33</v>
      </c>
      <c r="T240" s="5">
        <v>36</v>
      </c>
      <c r="U240" s="5">
        <v>38</v>
      </c>
    </row>
    <row r="241" spans="15:21" ht="12.75">
      <c r="O241" s="5">
        <v>1</v>
      </c>
      <c r="P241" s="5">
        <v>2</v>
      </c>
      <c r="Q241" s="5">
        <v>12</v>
      </c>
      <c r="R241" s="5">
        <v>16</v>
      </c>
      <c r="S241" s="5">
        <v>18</v>
      </c>
      <c r="T241" s="5">
        <v>33</v>
      </c>
      <c r="U241" s="5">
        <v>36</v>
      </c>
    </row>
    <row r="242" spans="15:21" ht="12.75">
      <c r="O242" s="5">
        <v>1</v>
      </c>
      <c r="P242" s="5">
        <v>4</v>
      </c>
      <c r="Q242" s="5">
        <v>21</v>
      </c>
      <c r="R242" s="5">
        <v>23</v>
      </c>
      <c r="S242" s="5">
        <v>27</v>
      </c>
      <c r="T242" s="5">
        <v>29</v>
      </c>
      <c r="U242" s="5">
        <v>35</v>
      </c>
    </row>
    <row r="243" spans="15:21" ht="12.75">
      <c r="O243" s="5">
        <v>11</v>
      </c>
      <c r="P243" s="5">
        <v>13</v>
      </c>
      <c r="Q243" s="5">
        <v>21</v>
      </c>
      <c r="R243" s="5">
        <v>27</v>
      </c>
      <c r="S243" s="5">
        <v>36</v>
      </c>
      <c r="T243" s="5">
        <v>37</v>
      </c>
      <c r="U243" s="5">
        <v>39</v>
      </c>
    </row>
    <row r="244" spans="15:21" ht="12.75">
      <c r="O244" s="5">
        <v>10</v>
      </c>
      <c r="P244" s="5">
        <v>15</v>
      </c>
      <c r="Q244" s="5">
        <v>16</v>
      </c>
      <c r="R244" s="5">
        <v>21</v>
      </c>
      <c r="S244" s="5">
        <v>28</v>
      </c>
      <c r="T244" s="5">
        <v>34</v>
      </c>
      <c r="U244" s="5">
        <v>35</v>
      </c>
    </row>
    <row r="245" spans="15:21" ht="12.75">
      <c r="O245" s="5">
        <v>1</v>
      </c>
      <c r="P245" s="5">
        <v>2</v>
      </c>
      <c r="Q245" s="5">
        <v>20</v>
      </c>
      <c r="R245" s="5">
        <v>28</v>
      </c>
      <c r="S245" s="5">
        <v>31</v>
      </c>
      <c r="T245" s="5">
        <v>37</v>
      </c>
      <c r="U245" s="5">
        <v>39</v>
      </c>
    </row>
    <row r="246" spans="15:21" ht="12.75">
      <c r="O246" s="5">
        <v>3</v>
      </c>
      <c r="P246" s="5">
        <v>16</v>
      </c>
      <c r="Q246" s="5">
        <v>17</v>
      </c>
      <c r="R246" s="5">
        <v>18</v>
      </c>
      <c r="S246" s="5">
        <v>20</v>
      </c>
      <c r="T246" s="5">
        <v>26</v>
      </c>
      <c r="U246" s="5">
        <v>38</v>
      </c>
    </row>
    <row r="247" spans="15:21" ht="12.75">
      <c r="O247" s="5">
        <v>2</v>
      </c>
      <c r="P247" s="5">
        <v>6</v>
      </c>
      <c r="Q247" s="5">
        <v>21</v>
      </c>
      <c r="R247" s="5">
        <v>26</v>
      </c>
      <c r="S247" s="5">
        <v>32</v>
      </c>
      <c r="T247" s="5">
        <v>37</v>
      </c>
      <c r="U247" s="5">
        <v>38</v>
      </c>
    </row>
    <row r="248" spans="15:21" ht="12.75">
      <c r="O248" s="5">
        <v>10</v>
      </c>
      <c r="P248" s="5">
        <v>11</v>
      </c>
      <c r="Q248" s="5">
        <v>15</v>
      </c>
      <c r="R248" s="5">
        <v>17</v>
      </c>
      <c r="S248" s="5">
        <v>18</v>
      </c>
      <c r="T248" s="5">
        <v>30</v>
      </c>
      <c r="U248" s="5">
        <v>36</v>
      </c>
    </row>
    <row r="249" spans="15:21" ht="12.75">
      <c r="O249" s="5">
        <v>19</v>
      </c>
      <c r="P249" s="5">
        <v>21</v>
      </c>
      <c r="Q249" s="5">
        <v>23</v>
      </c>
      <c r="R249" s="5">
        <v>32</v>
      </c>
      <c r="S249" s="5">
        <v>34</v>
      </c>
      <c r="T249" s="5">
        <v>35</v>
      </c>
      <c r="U249" s="5">
        <v>37</v>
      </c>
    </row>
    <row r="250" spans="15:21" ht="12.75">
      <c r="O250" s="5">
        <v>2</v>
      </c>
      <c r="P250" s="5">
        <v>8</v>
      </c>
      <c r="Q250" s="5">
        <v>9</v>
      </c>
      <c r="R250" s="5">
        <v>16</v>
      </c>
      <c r="S250" s="5">
        <v>18</v>
      </c>
      <c r="T250" s="5">
        <v>28</v>
      </c>
      <c r="U250" s="5">
        <v>33</v>
      </c>
    </row>
    <row r="251" spans="15:21" ht="12.75">
      <c r="O251" s="5">
        <v>1</v>
      </c>
      <c r="P251" s="5">
        <v>2</v>
      </c>
      <c r="Q251" s="5">
        <v>6</v>
      </c>
      <c r="R251" s="5">
        <v>17</v>
      </c>
      <c r="S251" s="5">
        <v>18</v>
      </c>
      <c r="T251" s="5">
        <v>33</v>
      </c>
      <c r="U251" s="5">
        <v>38</v>
      </c>
    </row>
    <row r="252" spans="15:21" ht="12.75">
      <c r="O252" s="5">
        <v>3</v>
      </c>
      <c r="P252" s="5">
        <v>6</v>
      </c>
      <c r="Q252" s="5">
        <v>18</v>
      </c>
      <c r="R252" s="5">
        <v>21</v>
      </c>
      <c r="S252" s="5">
        <v>23</v>
      </c>
      <c r="T252" s="5">
        <v>28</v>
      </c>
      <c r="U252" s="5">
        <v>34</v>
      </c>
    </row>
    <row r="253" spans="15:21" ht="12.75">
      <c r="O253" s="5">
        <v>1</v>
      </c>
      <c r="P253" s="5">
        <v>8</v>
      </c>
      <c r="Q253" s="5">
        <v>14</v>
      </c>
      <c r="R253" s="5">
        <v>18</v>
      </c>
      <c r="S253" s="5">
        <v>21</v>
      </c>
      <c r="T253" s="5">
        <v>33</v>
      </c>
      <c r="U253" s="5">
        <v>38</v>
      </c>
    </row>
    <row r="254" spans="15:21" ht="12.75">
      <c r="O254" s="5">
        <v>7</v>
      </c>
      <c r="P254" s="5">
        <v>8</v>
      </c>
      <c r="Q254" s="5">
        <v>10</v>
      </c>
      <c r="R254" s="5">
        <v>11</v>
      </c>
      <c r="S254" s="5">
        <v>19</v>
      </c>
      <c r="T254" s="5">
        <v>23</v>
      </c>
      <c r="U254" s="5">
        <v>25</v>
      </c>
    </row>
    <row r="255" spans="15:21" ht="12.75">
      <c r="O255" s="5">
        <v>2</v>
      </c>
      <c r="P255" s="5">
        <v>10</v>
      </c>
      <c r="Q255" s="5">
        <v>13</v>
      </c>
      <c r="R255" s="5">
        <v>15</v>
      </c>
      <c r="S255" s="5">
        <v>18</v>
      </c>
      <c r="T255" s="5">
        <v>21</v>
      </c>
      <c r="U255" s="5">
        <v>38</v>
      </c>
    </row>
    <row r="256" spans="15:21" ht="12.75">
      <c r="O256" s="5">
        <v>3</v>
      </c>
      <c r="P256" s="5">
        <v>8</v>
      </c>
      <c r="Q256" s="5">
        <v>10</v>
      </c>
      <c r="R256" s="5">
        <v>13</v>
      </c>
      <c r="S256" s="5">
        <v>15</v>
      </c>
      <c r="T256" s="5">
        <v>26</v>
      </c>
      <c r="U256" s="5">
        <v>34</v>
      </c>
    </row>
    <row r="257" spans="15:21" ht="12.75">
      <c r="O257" s="5">
        <v>4</v>
      </c>
      <c r="P257" s="5">
        <v>6</v>
      </c>
      <c r="Q257" s="5">
        <v>10</v>
      </c>
      <c r="R257" s="5">
        <v>14</v>
      </c>
      <c r="S257" s="5">
        <v>22</v>
      </c>
      <c r="T257" s="5">
        <v>24</v>
      </c>
      <c r="U257" s="5">
        <v>39</v>
      </c>
    </row>
    <row r="258" spans="15:21" ht="12.75">
      <c r="O258" s="5">
        <v>8</v>
      </c>
      <c r="P258" s="5">
        <v>18</v>
      </c>
      <c r="Q258" s="5">
        <v>19</v>
      </c>
      <c r="R258" s="5">
        <v>28</v>
      </c>
      <c r="S258" s="5">
        <v>36</v>
      </c>
      <c r="T258" s="5">
        <v>37</v>
      </c>
      <c r="U258" s="5">
        <v>39</v>
      </c>
    </row>
    <row r="259" spans="15:21" ht="12.75">
      <c r="O259" s="5">
        <v>1</v>
      </c>
      <c r="P259" s="5">
        <v>3</v>
      </c>
      <c r="Q259" s="5">
        <v>15</v>
      </c>
      <c r="R259" s="5">
        <v>18</v>
      </c>
      <c r="S259" s="5">
        <v>28</v>
      </c>
      <c r="T259" s="5">
        <v>32</v>
      </c>
      <c r="U259" s="5">
        <v>36</v>
      </c>
    </row>
    <row r="260" spans="15:21" ht="12.75">
      <c r="O260" s="5">
        <v>5</v>
      </c>
      <c r="P260" s="5">
        <v>9</v>
      </c>
      <c r="Q260" s="5">
        <v>17</v>
      </c>
      <c r="R260" s="5">
        <v>26</v>
      </c>
      <c r="S260" s="5">
        <v>31</v>
      </c>
      <c r="T260" s="5">
        <v>35</v>
      </c>
      <c r="U260" s="5">
        <v>39</v>
      </c>
    </row>
    <row r="261" spans="15:21" ht="12.75">
      <c r="O261" s="5">
        <v>4</v>
      </c>
      <c r="P261" s="5">
        <v>15</v>
      </c>
      <c r="Q261" s="5">
        <v>18</v>
      </c>
      <c r="R261" s="5">
        <v>20</v>
      </c>
      <c r="S261" s="5">
        <v>31</v>
      </c>
      <c r="T261" s="5">
        <v>33</v>
      </c>
      <c r="U261" s="5">
        <v>39</v>
      </c>
    </row>
    <row r="262" spans="15:21" ht="12.75">
      <c r="O262" s="5">
        <v>2</v>
      </c>
      <c r="P262" s="5">
        <v>5</v>
      </c>
      <c r="Q262" s="5">
        <v>13</v>
      </c>
      <c r="R262" s="5">
        <v>15</v>
      </c>
      <c r="S262" s="5">
        <v>29</v>
      </c>
      <c r="T262" s="5">
        <v>37</v>
      </c>
      <c r="U262" s="5">
        <v>38</v>
      </c>
    </row>
    <row r="263" spans="15:21" ht="12.75">
      <c r="O263" s="5">
        <v>6</v>
      </c>
      <c r="P263" s="5">
        <v>16</v>
      </c>
      <c r="Q263" s="5">
        <v>19</v>
      </c>
      <c r="R263" s="5">
        <v>24</v>
      </c>
      <c r="S263" s="5">
        <v>25</v>
      </c>
      <c r="T263" s="5">
        <v>27</v>
      </c>
      <c r="U263" s="5">
        <v>33</v>
      </c>
    </row>
    <row r="264" spans="15:21" ht="12.75">
      <c r="O264" s="5">
        <v>10</v>
      </c>
      <c r="P264" s="5">
        <v>17</v>
      </c>
      <c r="Q264" s="5">
        <v>24</v>
      </c>
      <c r="R264" s="5">
        <v>32</v>
      </c>
      <c r="S264" s="5">
        <v>33</v>
      </c>
      <c r="T264" s="5">
        <v>36</v>
      </c>
      <c r="U264" s="5">
        <v>38</v>
      </c>
    </row>
    <row r="265" spans="15:21" ht="12.75">
      <c r="O265" s="5">
        <v>5</v>
      </c>
      <c r="P265" s="5">
        <v>6</v>
      </c>
      <c r="Q265" s="5">
        <v>14</v>
      </c>
      <c r="R265" s="5">
        <v>24</v>
      </c>
      <c r="S265" s="5">
        <v>26</v>
      </c>
      <c r="T265" s="5">
        <v>34</v>
      </c>
      <c r="U265" s="5">
        <v>36</v>
      </c>
    </row>
    <row r="266" spans="15:21" ht="12.75">
      <c r="O266" s="5">
        <v>6</v>
      </c>
      <c r="P266" s="5">
        <v>12</v>
      </c>
      <c r="Q266" s="5">
        <v>13</v>
      </c>
      <c r="R266" s="5">
        <v>22</v>
      </c>
      <c r="S266" s="5">
        <v>24</v>
      </c>
      <c r="T266" s="5">
        <v>31</v>
      </c>
      <c r="U266" s="5">
        <v>38</v>
      </c>
    </row>
    <row r="267" spans="15:21" ht="12.75">
      <c r="O267" s="5">
        <v>3</v>
      </c>
      <c r="P267" s="5">
        <v>13</v>
      </c>
      <c r="Q267" s="5">
        <v>19</v>
      </c>
      <c r="R267" s="5">
        <v>20</v>
      </c>
      <c r="S267" s="5">
        <v>22</v>
      </c>
      <c r="T267" s="5">
        <v>28</v>
      </c>
      <c r="U267" s="5">
        <v>38</v>
      </c>
    </row>
    <row r="268" spans="15:21" ht="12.75">
      <c r="O268" s="5">
        <v>2</v>
      </c>
      <c r="P268" s="5">
        <v>13</v>
      </c>
      <c r="Q268" s="5">
        <v>14</v>
      </c>
      <c r="R268" s="5">
        <v>22</v>
      </c>
      <c r="S268" s="5">
        <v>31</v>
      </c>
      <c r="T268" s="5">
        <v>33</v>
      </c>
      <c r="U268" s="5">
        <v>34</v>
      </c>
    </row>
    <row r="269" spans="15:21" ht="12.75">
      <c r="O269" s="5">
        <v>6</v>
      </c>
      <c r="P269" s="5">
        <v>16</v>
      </c>
      <c r="Q269" s="5">
        <v>18</v>
      </c>
      <c r="R269" s="5">
        <v>24</v>
      </c>
      <c r="S269" s="5">
        <v>25</v>
      </c>
      <c r="T269" s="5">
        <v>32</v>
      </c>
      <c r="U269" s="5">
        <v>36</v>
      </c>
    </row>
    <row r="270" spans="15:21" ht="12.75">
      <c r="O270" s="5">
        <v>1</v>
      </c>
      <c r="P270" s="5">
        <v>2</v>
      </c>
      <c r="Q270" s="5">
        <v>4</v>
      </c>
      <c r="R270" s="5">
        <v>15</v>
      </c>
      <c r="S270" s="5">
        <v>17</v>
      </c>
      <c r="T270" s="5">
        <v>24</v>
      </c>
      <c r="U270" s="5">
        <v>25</v>
      </c>
    </row>
    <row r="271" spans="15:21" ht="12.75">
      <c r="O271" s="5">
        <v>4</v>
      </c>
      <c r="P271" s="5">
        <v>7</v>
      </c>
      <c r="Q271" s="5">
        <v>16</v>
      </c>
      <c r="R271" s="5">
        <v>26</v>
      </c>
      <c r="S271" s="5">
        <v>29</v>
      </c>
      <c r="T271" s="5">
        <v>32</v>
      </c>
      <c r="U271" s="5">
        <v>36</v>
      </c>
    </row>
    <row r="272" spans="15:21" ht="12.75">
      <c r="O272" s="5">
        <v>1</v>
      </c>
      <c r="P272" s="5">
        <v>5</v>
      </c>
      <c r="Q272" s="5">
        <v>21</v>
      </c>
      <c r="R272" s="5">
        <v>22</v>
      </c>
      <c r="S272" s="5">
        <v>24</v>
      </c>
      <c r="T272" s="5">
        <v>26</v>
      </c>
      <c r="U272" s="5">
        <v>37</v>
      </c>
    </row>
    <row r="273" spans="15:21" ht="12.75">
      <c r="O273" s="5">
        <v>4</v>
      </c>
      <c r="P273" s="5">
        <v>6</v>
      </c>
      <c r="Q273" s="5">
        <v>8</v>
      </c>
      <c r="R273" s="5">
        <v>10</v>
      </c>
      <c r="S273" s="5">
        <v>26</v>
      </c>
      <c r="T273" s="5">
        <v>27</v>
      </c>
      <c r="U273" s="5">
        <v>38</v>
      </c>
    </row>
    <row r="274" spans="15:21" ht="12.75">
      <c r="O274" s="5">
        <v>7</v>
      </c>
      <c r="P274" s="5">
        <v>10</v>
      </c>
      <c r="Q274" s="5">
        <v>15</v>
      </c>
      <c r="R274" s="5">
        <v>27</v>
      </c>
      <c r="S274" s="5">
        <v>31</v>
      </c>
      <c r="T274" s="5">
        <v>35</v>
      </c>
      <c r="U274" s="5">
        <v>39</v>
      </c>
    </row>
    <row r="275" spans="15:21" ht="12.75">
      <c r="O275" s="5">
        <v>4</v>
      </c>
      <c r="P275" s="5">
        <v>14</v>
      </c>
      <c r="Q275" s="5">
        <v>23</v>
      </c>
      <c r="R275" s="5">
        <v>26</v>
      </c>
      <c r="S275" s="5">
        <v>27</v>
      </c>
      <c r="T275" s="5">
        <v>32</v>
      </c>
      <c r="U275" s="5">
        <v>35</v>
      </c>
    </row>
    <row r="276" spans="15:21" ht="12.75">
      <c r="O276" s="5">
        <v>13</v>
      </c>
      <c r="P276" s="5">
        <v>16</v>
      </c>
      <c r="Q276" s="5">
        <v>25</v>
      </c>
      <c r="R276" s="5">
        <v>27</v>
      </c>
      <c r="S276" s="5">
        <v>30</v>
      </c>
      <c r="T276" s="5">
        <v>31</v>
      </c>
      <c r="U276" s="5">
        <v>36</v>
      </c>
    </row>
    <row r="277" spans="15:21" ht="12.75">
      <c r="O277" s="5">
        <v>2</v>
      </c>
      <c r="P277" s="5">
        <v>9</v>
      </c>
      <c r="Q277" s="5">
        <v>11</v>
      </c>
      <c r="R277" s="5">
        <v>12</v>
      </c>
      <c r="S277" s="5">
        <v>14</v>
      </c>
      <c r="T277" s="5">
        <v>33</v>
      </c>
      <c r="U277" s="5">
        <v>34</v>
      </c>
    </row>
    <row r="278" spans="15:21" ht="12.75">
      <c r="O278" s="5">
        <v>13</v>
      </c>
      <c r="P278" s="5">
        <v>18</v>
      </c>
      <c r="Q278" s="5">
        <v>25</v>
      </c>
      <c r="R278" s="5">
        <v>31</v>
      </c>
      <c r="S278" s="5">
        <v>36</v>
      </c>
      <c r="T278" s="5">
        <v>37</v>
      </c>
      <c r="U278" s="5">
        <v>39</v>
      </c>
    </row>
    <row r="279" spans="15:21" ht="12.75">
      <c r="O279" s="5">
        <v>2</v>
      </c>
      <c r="P279" s="5">
        <v>9</v>
      </c>
      <c r="Q279" s="5">
        <v>14</v>
      </c>
      <c r="R279" s="5">
        <v>18</v>
      </c>
      <c r="S279" s="5">
        <v>29</v>
      </c>
      <c r="T279" s="5">
        <v>33</v>
      </c>
      <c r="U279" s="5">
        <v>38</v>
      </c>
    </row>
    <row r="280" spans="15:21" ht="12.75">
      <c r="O280" s="5">
        <v>3</v>
      </c>
      <c r="P280" s="5">
        <v>11</v>
      </c>
      <c r="Q280" s="5">
        <v>12</v>
      </c>
      <c r="R280" s="5">
        <v>16</v>
      </c>
      <c r="S280" s="5">
        <v>20</v>
      </c>
      <c r="T280" s="5">
        <v>30</v>
      </c>
      <c r="U280" s="5">
        <v>32</v>
      </c>
    </row>
    <row r="281" spans="15:21" ht="12.75">
      <c r="O281" s="5">
        <v>2</v>
      </c>
      <c r="P281" s="5">
        <v>8</v>
      </c>
      <c r="Q281" s="5">
        <v>14</v>
      </c>
      <c r="R281" s="5">
        <v>16</v>
      </c>
      <c r="S281" s="5">
        <v>22</v>
      </c>
      <c r="T281" s="5">
        <v>23</v>
      </c>
      <c r="U281" s="5">
        <v>30</v>
      </c>
    </row>
    <row r="282" spans="15:21" ht="12.75">
      <c r="O282" s="5">
        <v>1</v>
      </c>
      <c r="P282" s="5">
        <v>15</v>
      </c>
      <c r="Q282" s="5">
        <v>20</v>
      </c>
      <c r="R282" s="5">
        <v>28</v>
      </c>
      <c r="S282" s="5">
        <v>34</v>
      </c>
      <c r="T282" s="5">
        <v>36</v>
      </c>
      <c r="U282" s="5">
        <v>37</v>
      </c>
    </row>
    <row r="283" spans="15:21" ht="12.75">
      <c r="O283" s="5">
        <v>2</v>
      </c>
      <c r="P283" s="5">
        <v>4</v>
      </c>
      <c r="Q283" s="5">
        <v>12</v>
      </c>
      <c r="R283" s="5">
        <v>18</v>
      </c>
      <c r="S283" s="5">
        <v>19</v>
      </c>
      <c r="T283" s="5">
        <v>29</v>
      </c>
      <c r="U283" s="5">
        <v>31</v>
      </c>
    </row>
    <row r="284" spans="15:21" ht="12.75">
      <c r="O284" s="5">
        <v>8</v>
      </c>
      <c r="P284" s="5">
        <v>16</v>
      </c>
      <c r="Q284" s="5">
        <v>17</v>
      </c>
      <c r="R284" s="5">
        <v>31</v>
      </c>
      <c r="S284" s="5">
        <v>34</v>
      </c>
      <c r="T284" s="5">
        <v>35</v>
      </c>
      <c r="U284" s="5">
        <v>36</v>
      </c>
    </row>
    <row r="285" spans="15:21" ht="12.75">
      <c r="O285" s="5">
        <v>2</v>
      </c>
      <c r="P285" s="5">
        <v>6</v>
      </c>
      <c r="Q285" s="5">
        <v>9</v>
      </c>
      <c r="R285" s="5">
        <v>10</v>
      </c>
      <c r="S285" s="5">
        <v>11</v>
      </c>
      <c r="T285" s="5">
        <v>14</v>
      </c>
      <c r="U285" s="5">
        <v>31</v>
      </c>
    </row>
    <row r="286" spans="15:21" ht="12.75">
      <c r="O286" s="5">
        <v>5</v>
      </c>
      <c r="P286" s="5">
        <v>6</v>
      </c>
      <c r="Q286" s="5">
        <v>8</v>
      </c>
      <c r="R286" s="5">
        <v>26</v>
      </c>
      <c r="S286" s="5">
        <v>32</v>
      </c>
      <c r="T286" s="5">
        <v>33</v>
      </c>
      <c r="U286" s="5">
        <v>36</v>
      </c>
    </row>
    <row r="287" spans="15:21" ht="12.75">
      <c r="O287" s="5">
        <v>1</v>
      </c>
      <c r="P287" s="5">
        <v>11</v>
      </c>
      <c r="Q287" s="5">
        <v>21</v>
      </c>
      <c r="R287" s="5">
        <v>30</v>
      </c>
      <c r="S287" s="5">
        <v>32</v>
      </c>
      <c r="T287" s="5">
        <v>37</v>
      </c>
      <c r="U287" s="5">
        <v>38</v>
      </c>
    </row>
    <row r="288" spans="15:21" ht="12.75">
      <c r="O288" s="5">
        <v>5</v>
      </c>
      <c r="P288" s="5">
        <v>6</v>
      </c>
      <c r="Q288" s="5">
        <v>8</v>
      </c>
      <c r="R288" s="5">
        <v>15</v>
      </c>
      <c r="S288" s="5">
        <v>21</v>
      </c>
      <c r="T288" s="5">
        <v>33</v>
      </c>
      <c r="U288" s="5">
        <v>34</v>
      </c>
    </row>
    <row r="289" spans="15:21" ht="12.75">
      <c r="O289" s="5">
        <v>19</v>
      </c>
      <c r="P289" s="5">
        <v>25</v>
      </c>
      <c r="Q289" s="5">
        <v>26</v>
      </c>
      <c r="R289" s="5">
        <v>32</v>
      </c>
      <c r="S289" s="5">
        <v>33</v>
      </c>
      <c r="T289" s="5">
        <v>34</v>
      </c>
      <c r="U289" s="5">
        <v>36</v>
      </c>
    </row>
    <row r="290" spans="15:21" ht="12.75">
      <c r="O290" s="5">
        <v>3</v>
      </c>
      <c r="P290" s="5">
        <v>6</v>
      </c>
      <c r="Q290" s="5">
        <v>7</v>
      </c>
      <c r="R290" s="5">
        <v>10</v>
      </c>
      <c r="S290" s="5">
        <v>13</v>
      </c>
      <c r="T290" s="5">
        <v>25</v>
      </c>
      <c r="U290" s="5">
        <v>36</v>
      </c>
    </row>
    <row r="291" spans="15:21" ht="12.75">
      <c r="O291" s="5">
        <v>4</v>
      </c>
      <c r="P291" s="5">
        <v>10</v>
      </c>
      <c r="Q291" s="5">
        <v>14</v>
      </c>
      <c r="R291" s="5">
        <v>32</v>
      </c>
      <c r="S291" s="5">
        <v>33</v>
      </c>
      <c r="T291" s="5">
        <v>35</v>
      </c>
      <c r="U291" s="5">
        <v>38</v>
      </c>
    </row>
    <row r="292" spans="15:21" ht="12.75">
      <c r="O292" s="5">
        <v>2</v>
      </c>
      <c r="P292" s="5">
        <v>8</v>
      </c>
      <c r="Q292" s="5">
        <v>11</v>
      </c>
      <c r="R292" s="5">
        <v>13</v>
      </c>
      <c r="S292" s="5">
        <v>15</v>
      </c>
      <c r="T292" s="5">
        <v>19</v>
      </c>
      <c r="U292" s="5">
        <v>28</v>
      </c>
    </row>
    <row r="293" spans="15:21" ht="12.75">
      <c r="O293" s="5">
        <v>1</v>
      </c>
      <c r="P293" s="5">
        <v>5</v>
      </c>
      <c r="Q293" s="5">
        <v>7</v>
      </c>
      <c r="R293" s="5">
        <v>24</v>
      </c>
      <c r="S293" s="5">
        <v>25</v>
      </c>
      <c r="T293" s="5">
        <v>26</v>
      </c>
      <c r="U293" s="5">
        <v>39</v>
      </c>
    </row>
    <row r="294" spans="15:21" ht="12.75">
      <c r="O294" s="5">
        <v>4</v>
      </c>
      <c r="P294" s="5">
        <v>13</v>
      </c>
      <c r="Q294" s="5">
        <v>16</v>
      </c>
      <c r="R294" s="5">
        <v>21</v>
      </c>
      <c r="S294" s="5">
        <v>22</v>
      </c>
      <c r="T294" s="5">
        <v>26</v>
      </c>
      <c r="U294" s="5">
        <v>28</v>
      </c>
    </row>
    <row r="295" spans="15:21" ht="12.75">
      <c r="O295" s="5">
        <v>1</v>
      </c>
      <c r="P295" s="5">
        <v>8</v>
      </c>
      <c r="Q295" s="5">
        <v>12</v>
      </c>
      <c r="R295" s="5">
        <v>22</v>
      </c>
      <c r="S295" s="5">
        <v>23</v>
      </c>
      <c r="T295" s="5">
        <v>25</v>
      </c>
      <c r="U295" s="5">
        <v>30</v>
      </c>
    </row>
    <row r="296" spans="15:21" ht="12.75">
      <c r="O296" s="5">
        <v>7</v>
      </c>
      <c r="P296" s="5">
        <v>15</v>
      </c>
      <c r="Q296" s="5">
        <v>19</v>
      </c>
      <c r="R296" s="5">
        <v>21</v>
      </c>
      <c r="S296" s="5">
        <v>24</v>
      </c>
      <c r="T296" s="5">
        <v>26</v>
      </c>
      <c r="U296" s="5">
        <v>31</v>
      </c>
    </row>
    <row r="297" spans="15:21" ht="12.75">
      <c r="O297" s="5">
        <v>3</v>
      </c>
      <c r="P297" s="5">
        <v>4</v>
      </c>
      <c r="Q297" s="5">
        <v>7</v>
      </c>
      <c r="R297" s="5">
        <v>22</v>
      </c>
      <c r="S297" s="5">
        <v>26</v>
      </c>
      <c r="T297" s="5">
        <v>27</v>
      </c>
      <c r="U297" s="5">
        <v>33</v>
      </c>
    </row>
    <row r="298" spans="15:21" ht="12.75">
      <c r="O298" s="5">
        <v>9</v>
      </c>
      <c r="P298" s="5">
        <v>15</v>
      </c>
      <c r="Q298" s="5">
        <v>19</v>
      </c>
      <c r="R298" s="5">
        <v>25</v>
      </c>
      <c r="S298" s="5">
        <v>32</v>
      </c>
      <c r="T298" s="5">
        <v>34</v>
      </c>
      <c r="U298" s="5">
        <v>38</v>
      </c>
    </row>
    <row r="299" spans="15:21" ht="12.75">
      <c r="O299" s="5">
        <v>9</v>
      </c>
      <c r="P299" s="5">
        <v>11</v>
      </c>
      <c r="Q299" s="5">
        <v>22</v>
      </c>
      <c r="R299" s="5">
        <v>26</v>
      </c>
      <c r="S299" s="5">
        <v>34</v>
      </c>
      <c r="T299" s="5">
        <v>36</v>
      </c>
      <c r="U299" s="5">
        <v>37</v>
      </c>
    </row>
    <row r="300" spans="15:21" ht="12.75">
      <c r="O300" s="5">
        <v>6</v>
      </c>
      <c r="P300" s="5">
        <v>7</v>
      </c>
      <c r="Q300" s="5">
        <v>12</v>
      </c>
      <c r="R300" s="5">
        <v>26</v>
      </c>
      <c r="S300" s="5">
        <v>27</v>
      </c>
      <c r="T300" s="5">
        <v>32</v>
      </c>
      <c r="U300" s="5">
        <v>33</v>
      </c>
    </row>
    <row r="301" spans="15:21" ht="12.75">
      <c r="O301" s="5">
        <v>1</v>
      </c>
      <c r="P301" s="5">
        <v>13</v>
      </c>
      <c r="Q301" s="5">
        <v>19</v>
      </c>
      <c r="R301" s="5">
        <v>31</v>
      </c>
      <c r="S301" s="5">
        <v>33</v>
      </c>
      <c r="T301" s="5">
        <v>35</v>
      </c>
      <c r="U301" s="5">
        <v>39</v>
      </c>
    </row>
    <row r="302" spans="15:21" ht="12.75">
      <c r="O302" s="5">
        <v>3</v>
      </c>
      <c r="P302" s="5">
        <v>7</v>
      </c>
      <c r="Q302" s="5">
        <v>19</v>
      </c>
      <c r="R302" s="5">
        <v>21</v>
      </c>
      <c r="S302" s="5">
        <v>23</v>
      </c>
      <c r="T302" s="5">
        <v>31</v>
      </c>
      <c r="U302" s="5">
        <v>35</v>
      </c>
    </row>
    <row r="303" spans="15:21" ht="12.75">
      <c r="O303" s="5">
        <v>2</v>
      </c>
      <c r="P303" s="5">
        <v>5</v>
      </c>
      <c r="Q303" s="5">
        <v>10</v>
      </c>
      <c r="R303" s="5">
        <v>13</v>
      </c>
      <c r="S303" s="5">
        <v>18</v>
      </c>
      <c r="T303" s="5">
        <v>19</v>
      </c>
      <c r="U303" s="5">
        <v>25</v>
      </c>
    </row>
    <row r="304" spans="15:21" ht="12.75">
      <c r="O304" s="5">
        <v>1</v>
      </c>
      <c r="P304" s="5">
        <v>2</v>
      </c>
      <c r="Q304" s="5">
        <v>4</v>
      </c>
      <c r="R304" s="5">
        <v>8</v>
      </c>
      <c r="S304" s="5">
        <v>10</v>
      </c>
      <c r="T304" s="5">
        <v>24</v>
      </c>
      <c r="U304" s="5">
        <v>26</v>
      </c>
    </row>
    <row r="305" spans="15:21" ht="12.75">
      <c r="O305" s="5">
        <v>4</v>
      </c>
      <c r="P305" s="5">
        <v>9</v>
      </c>
      <c r="Q305" s="5">
        <v>16</v>
      </c>
      <c r="R305" s="5">
        <v>30</v>
      </c>
      <c r="S305" s="5">
        <v>36</v>
      </c>
      <c r="T305" s="5">
        <v>37</v>
      </c>
      <c r="U305" s="5">
        <v>39</v>
      </c>
    </row>
    <row r="306" spans="15:21" ht="12.75">
      <c r="O306" s="5">
        <v>12</v>
      </c>
      <c r="P306" s="5">
        <v>13</v>
      </c>
      <c r="Q306" s="5">
        <v>20</v>
      </c>
      <c r="R306" s="5">
        <v>21</v>
      </c>
      <c r="S306" s="5">
        <v>30</v>
      </c>
      <c r="T306" s="5">
        <v>31</v>
      </c>
      <c r="U306" s="5">
        <v>39</v>
      </c>
    </row>
    <row r="307" spans="15:21" ht="12.75">
      <c r="O307" s="5">
        <v>2</v>
      </c>
      <c r="P307" s="5">
        <v>16</v>
      </c>
      <c r="Q307" s="5">
        <v>25</v>
      </c>
      <c r="R307" s="5">
        <v>32</v>
      </c>
      <c r="S307" s="5">
        <v>34</v>
      </c>
      <c r="T307" s="5">
        <v>37</v>
      </c>
      <c r="U307" s="5">
        <v>39</v>
      </c>
    </row>
    <row r="308" spans="15:21" ht="12.75">
      <c r="O308" s="5">
        <v>2</v>
      </c>
      <c r="P308" s="5">
        <v>16</v>
      </c>
      <c r="Q308" s="5">
        <v>21</v>
      </c>
      <c r="R308" s="5">
        <v>22</v>
      </c>
      <c r="S308" s="5">
        <v>24</v>
      </c>
      <c r="T308" s="5">
        <v>28</v>
      </c>
      <c r="U308" s="5">
        <v>38</v>
      </c>
    </row>
    <row r="309" spans="15:21" ht="12.75">
      <c r="O309" s="5">
        <v>5</v>
      </c>
      <c r="P309" s="5">
        <v>6</v>
      </c>
      <c r="Q309" s="5">
        <v>12</v>
      </c>
      <c r="R309" s="5">
        <v>13</v>
      </c>
      <c r="S309" s="5">
        <v>24</v>
      </c>
      <c r="T309" s="5">
        <v>36</v>
      </c>
      <c r="U309" s="5">
        <v>39</v>
      </c>
    </row>
    <row r="310" spans="15:21" ht="12.75">
      <c r="O310" s="5">
        <v>10</v>
      </c>
      <c r="P310" s="5">
        <v>11</v>
      </c>
      <c r="Q310" s="5">
        <v>24</v>
      </c>
      <c r="R310" s="5">
        <v>28</v>
      </c>
      <c r="S310" s="5">
        <v>29</v>
      </c>
      <c r="T310" s="5">
        <v>35</v>
      </c>
      <c r="U310" s="5">
        <v>36</v>
      </c>
    </row>
    <row r="311" spans="15:21" ht="12.75">
      <c r="O311" s="5">
        <v>8</v>
      </c>
      <c r="P311" s="5">
        <v>11</v>
      </c>
      <c r="Q311" s="5">
        <v>14</v>
      </c>
      <c r="R311" s="5">
        <v>24</v>
      </c>
      <c r="S311" s="5">
        <v>26</v>
      </c>
      <c r="T311" s="5">
        <v>28</v>
      </c>
      <c r="U311" s="5">
        <v>33</v>
      </c>
    </row>
    <row r="312" spans="15:21" ht="12.75">
      <c r="O312" s="5">
        <v>4</v>
      </c>
      <c r="P312" s="5">
        <v>16</v>
      </c>
      <c r="Q312" s="5">
        <v>18</v>
      </c>
      <c r="R312" s="5">
        <v>20</v>
      </c>
      <c r="S312" s="5">
        <v>21</v>
      </c>
      <c r="T312" s="5">
        <v>23</v>
      </c>
      <c r="U312" s="5">
        <v>25</v>
      </c>
    </row>
    <row r="313" spans="15:21" ht="12.75">
      <c r="O313" s="5">
        <v>3</v>
      </c>
      <c r="P313" s="5">
        <v>6</v>
      </c>
      <c r="Q313" s="5">
        <v>9</v>
      </c>
      <c r="R313" s="5">
        <v>11</v>
      </c>
      <c r="S313" s="5">
        <v>12</v>
      </c>
      <c r="T313" s="5">
        <v>16</v>
      </c>
      <c r="U313" s="5">
        <v>33</v>
      </c>
    </row>
    <row r="314" spans="15:21" ht="12.75">
      <c r="O314" s="5">
        <v>3</v>
      </c>
      <c r="P314" s="5">
        <v>5</v>
      </c>
      <c r="Q314" s="5">
        <v>19</v>
      </c>
      <c r="R314" s="5">
        <v>20</v>
      </c>
      <c r="S314" s="5">
        <v>31</v>
      </c>
      <c r="T314" s="5">
        <v>34</v>
      </c>
      <c r="U314" s="5">
        <v>37</v>
      </c>
    </row>
    <row r="315" spans="15:21" ht="12.75">
      <c r="O315" s="5">
        <v>1</v>
      </c>
      <c r="P315" s="5">
        <v>5</v>
      </c>
      <c r="Q315" s="5">
        <v>8</v>
      </c>
      <c r="R315" s="5">
        <v>26</v>
      </c>
      <c r="S315" s="5">
        <v>28</v>
      </c>
      <c r="T315" s="5">
        <v>37</v>
      </c>
      <c r="U315" s="5">
        <v>38</v>
      </c>
    </row>
    <row r="316" spans="15:21" ht="12.75">
      <c r="O316" s="5">
        <v>6</v>
      </c>
      <c r="P316" s="5">
        <v>11</v>
      </c>
      <c r="Q316" s="5">
        <v>20</v>
      </c>
      <c r="R316" s="5">
        <v>29</v>
      </c>
      <c r="S316" s="5">
        <v>32</v>
      </c>
      <c r="T316" s="5">
        <v>33</v>
      </c>
      <c r="U316" s="5">
        <v>35</v>
      </c>
    </row>
    <row r="317" spans="15:21" ht="12.75">
      <c r="O317" s="5">
        <v>4</v>
      </c>
      <c r="P317" s="5">
        <v>8</v>
      </c>
      <c r="Q317" s="5">
        <v>25</v>
      </c>
      <c r="R317" s="5">
        <v>26</v>
      </c>
      <c r="S317" s="5">
        <v>32</v>
      </c>
      <c r="T317" s="5">
        <v>37</v>
      </c>
      <c r="U317" s="5">
        <v>38</v>
      </c>
    </row>
    <row r="318" spans="15:21" ht="12.75">
      <c r="O318" s="5">
        <v>4</v>
      </c>
      <c r="P318" s="5">
        <v>8</v>
      </c>
      <c r="Q318" s="5">
        <v>9</v>
      </c>
      <c r="R318" s="5">
        <v>15</v>
      </c>
      <c r="S318" s="5">
        <v>23</v>
      </c>
      <c r="T318" s="5">
        <v>27</v>
      </c>
      <c r="U318" s="5">
        <v>31</v>
      </c>
    </row>
    <row r="319" spans="15:21" ht="12.75">
      <c r="O319" s="5">
        <v>8</v>
      </c>
      <c r="P319" s="5">
        <v>10</v>
      </c>
      <c r="Q319" s="5">
        <v>16</v>
      </c>
      <c r="R319" s="5">
        <v>21</v>
      </c>
      <c r="S319" s="5">
        <v>29</v>
      </c>
      <c r="T319" s="5">
        <v>37</v>
      </c>
      <c r="U319" s="5">
        <v>39</v>
      </c>
    </row>
    <row r="320" spans="15:21" ht="12.75">
      <c r="O320" s="5">
        <v>13</v>
      </c>
      <c r="P320" s="5">
        <v>17</v>
      </c>
      <c r="Q320" s="5">
        <v>30</v>
      </c>
      <c r="R320" s="5">
        <v>31</v>
      </c>
      <c r="S320" s="5">
        <v>35</v>
      </c>
      <c r="T320" s="5">
        <v>36</v>
      </c>
      <c r="U320" s="5">
        <v>37</v>
      </c>
    </row>
    <row r="321" spans="15:21" ht="12.75">
      <c r="O321" s="5">
        <v>1</v>
      </c>
      <c r="P321" s="5">
        <v>2</v>
      </c>
      <c r="Q321" s="5">
        <v>18</v>
      </c>
      <c r="R321" s="5">
        <v>24</v>
      </c>
      <c r="S321" s="5">
        <v>25</v>
      </c>
      <c r="T321" s="5">
        <v>35</v>
      </c>
      <c r="U321" s="5">
        <v>36</v>
      </c>
    </row>
    <row r="322" spans="15:21" ht="12.75">
      <c r="O322" s="5">
        <v>5</v>
      </c>
      <c r="P322" s="5">
        <v>8</v>
      </c>
      <c r="Q322" s="5">
        <v>15</v>
      </c>
      <c r="R322" s="5">
        <v>28</v>
      </c>
      <c r="S322" s="5">
        <v>29</v>
      </c>
      <c r="T322" s="5">
        <v>30</v>
      </c>
      <c r="U322" s="5">
        <v>33</v>
      </c>
    </row>
    <row r="323" spans="15:21" ht="12.75">
      <c r="O323" s="5">
        <v>10</v>
      </c>
      <c r="P323" s="5">
        <v>11</v>
      </c>
      <c r="Q323" s="5">
        <v>17</v>
      </c>
      <c r="R323" s="5">
        <v>29</v>
      </c>
      <c r="S323" s="5">
        <v>33</v>
      </c>
      <c r="T323" s="5">
        <v>34</v>
      </c>
      <c r="U323" s="5">
        <v>39</v>
      </c>
    </row>
    <row r="324" spans="15:21" ht="12.75">
      <c r="O324" s="5">
        <v>9</v>
      </c>
      <c r="P324" s="5">
        <v>10</v>
      </c>
      <c r="Q324" s="5">
        <v>11</v>
      </c>
      <c r="R324" s="5">
        <v>13</v>
      </c>
      <c r="S324" s="5">
        <v>18</v>
      </c>
      <c r="T324" s="5">
        <v>23</v>
      </c>
      <c r="U324" s="5">
        <v>25</v>
      </c>
    </row>
    <row r="325" spans="15:21" ht="12.75">
      <c r="O325" s="5">
        <v>3</v>
      </c>
      <c r="P325" s="5">
        <v>4</v>
      </c>
      <c r="Q325" s="5">
        <v>8</v>
      </c>
      <c r="R325" s="5">
        <v>11</v>
      </c>
      <c r="S325" s="5">
        <v>13</v>
      </c>
      <c r="T325" s="5">
        <v>18</v>
      </c>
      <c r="U325" s="5">
        <v>38</v>
      </c>
    </row>
    <row r="326" spans="15:21" ht="12.75">
      <c r="O326" s="5">
        <v>3</v>
      </c>
      <c r="P326" s="5">
        <v>14</v>
      </c>
      <c r="Q326" s="5">
        <v>17</v>
      </c>
      <c r="R326" s="5">
        <v>24</v>
      </c>
      <c r="S326" s="5">
        <v>31</v>
      </c>
      <c r="T326" s="5">
        <v>32</v>
      </c>
      <c r="U326" s="5">
        <v>36</v>
      </c>
    </row>
    <row r="327" spans="15:21" ht="12.75">
      <c r="O327" s="5">
        <v>6</v>
      </c>
      <c r="P327" s="5">
        <v>7</v>
      </c>
      <c r="Q327" s="5">
        <v>9</v>
      </c>
      <c r="R327" s="5">
        <v>10</v>
      </c>
      <c r="S327" s="5">
        <v>13</v>
      </c>
      <c r="T327" s="5">
        <v>22</v>
      </c>
      <c r="U327" s="5">
        <v>25</v>
      </c>
    </row>
    <row r="328" spans="15:21" ht="12.75">
      <c r="O328" s="5">
        <v>8</v>
      </c>
      <c r="P328" s="5">
        <v>12</v>
      </c>
      <c r="Q328" s="5">
        <v>13</v>
      </c>
      <c r="R328" s="5">
        <v>21</v>
      </c>
      <c r="S328" s="5">
        <v>27</v>
      </c>
      <c r="T328" s="5">
        <v>32</v>
      </c>
      <c r="U328" s="5">
        <v>34</v>
      </c>
    </row>
    <row r="329" spans="15:21" ht="12.75">
      <c r="O329" s="5">
        <v>6</v>
      </c>
      <c r="P329" s="5">
        <v>11</v>
      </c>
      <c r="Q329" s="5">
        <v>24</v>
      </c>
      <c r="R329" s="5">
        <v>29</v>
      </c>
      <c r="S329" s="5">
        <v>30</v>
      </c>
      <c r="T329" s="5">
        <v>36</v>
      </c>
      <c r="U329" s="5">
        <v>37</v>
      </c>
    </row>
    <row r="330" spans="15:21" ht="12.75">
      <c r="O330" s="5">
        <v>6</v>
      </c>
      <c r="P330" s="5">
        <v>7</v>
      </c>
      <c r="Q330" s="5">
        <v>8</v>
      </c>
      <c r="R330" s="5">
        <v>19</v>
      </c>
      <c r="S330" s="5">
        <v>24</v>
      </c>
      <c r="T330" s="5">
        <v>26</v>
      </c>
      <c r="U330" s="5">
        <v>34</v>
      </c>
    </row>
    <row r="331" spans="15:21" ht="12.75">
      <c r="O331" s="5">
        <v>5</v>
      </c>
      <c r="P331" s="5">
        <v>12</v>
      </c>
      <c r="Q331" s="5">
        <v>13</v>
      </c>
      <c r="R331" s="5">
        <v>16</v>
      </c>
      <c r="S331" s="5">
        <v>19</v>
      </c>
      <c r="T331" s="5">
        <v>24</v>
      </c>
      <c r="U331" s="5">
        <v>37</v>
      </c>
    </row>
    <row r="332" spans="15:21" ht="12.75">
      <c r="O332" s="5">
        <v>1</v>
      </c>
      <c r="P332" s="5">
        <v>2</v>
      </c>
      <c r="Q332" s="5">
        <v>5</v>
      </c>
      <c r="R332" s="5">
        <v>7</v>
      </c>
      <c r="S332" s="5">
        <v>12</v>
      </c>
      <c r="T332" s="5">
        <v>28</v>
      </c>
      <c r="U332" s="5">
        <v>35</v>
      </c>
    </row>
    <row r="333" spans="15:21" ht="12.75">
      <c r="O333" s="5">
        <v>12</v>
      </c>
      <c r="P333" s="5">
        <v>17</v>
      </c>
      <c r="Q333" s="5">
        <v>18</v>
      </c>
      <c r="R333" s="5">
        <v>19</v>
      </c>
      <c r="S333" s="5">
        <v>23</v>
      </c>
      <c r="T333" s="5">
        <v>35</v>
      </c>
      <c r="U333" s="5">
        <v>37</v>
      </c>
    </row>
    <row r="334" spans="15:21" ht="12.75">
      <c r="O334" s="5">
        <v>1</v>
      </c>
      <c r="P334" s="5">
        <v>7</v>
      </c>
      <c r="Q334" s="5">
        <v>14</v>
      </c>
      <c r="R334" s="5">
        <v>28</v>
      </c>
      <c r="S334" s="5">
        <v>30</v>
      </c>
      <c r="T334" s="5">
        <v>32</v>
      </c>
      <c r="U334" s="5">
        <v>35</v>
      </c>
    </row>
    <row r="335" spans="15:21" ht="12.75">
      <c r="O335" s="5">
        <v>2</v>
      </c>
      <c r="P335" s="5">
        <v>3</v>
      </c>
      <c r="Q335" s="5">
        <v>5</v>
      </c>
      <c r="R335" s="5">
        <v>10</v>
      </c>
      <c r="S335" s="5">
        <v>14</v>
      </c>
      <c r="T335" s="5">
        <v>23</v>
      </c>
      <c r="U335" s="5">
        <v>30</v>
      </c>
    </row>
    <row r="336" spans="15:21" ht="12.75">
      <c r="O336" s="5">
        <v>3</v>
      </c>
      <c r="P336" s="5">
        <v>4</v>
      </c>
      <c r="Q336" s="5">
        <v>15</v>
      </c>
      <c r="R336" s="5">
        <v>20</v>
      </c>
      <c r="S336" s="5">
        <v>30</v>
      </c>
      <c r="T336" s="5">
        <v>32</v>
      </c>
      <c r="U336" s="5">
        <v>33</v>
      </c>
    </row>
    <row r="337" spans="15:21" ht="12.75">
      <c r="O337" s="5">
        <v>3</v>
      </c>
      <c r="P337" s="5">
        <v>7</v>
      </c>
      <c r="Q337" s="5">
        <v>10</v>
      </c>
      <c r="R337" s="5">
        <v>23</v>
      </c>
      <c r="S337" s="5">
        <v>26</v>
      </c>
      <c r="T337" s="5">
        <v>37</v>
      </c>
      <c r="U337" s="5">
        <v>39</v>
      </c>
    </row>
    <row r="338" spans="15:21" ht="12.75">
      <c r="O338" s="5">
        <v>14</v>
      </c>
      <c r="P338" s="5">
        <v>15</v>
      </c>
      <c r="Q338" s="5">
        <v>16</v>
      </c>
      <c r="R338" s="5">
        <v>25</v>
      </c>
      <c r="S338" s="5">
        <v>26</v>
      </c>
      <c r="T338" s="5">
        <v>31</v>
      </c>
      <c r="U338" s="5">
        <v>35</v>
      </c>
    </row>
    <row r="339" spans="15:21" ht="12.75">
      <c r="O339" s="5">
        <v>10</v>
      </c>
      <c r="P339" s="5">
        <v>18</v>
      </c>
      <c r="Q339" s="5">
        <v>21</v>
      </c>
      <c r="R339" s="5">
        <v>28</v>
      </c>
      <c r="S339" s="5">
        <v>29</v>
      </c>
      <c r="T339" s="5">
        <v>30</v>
      </c>
      <c r="U339" s="5">
        <v>34</v>
      </c>
    </row>
    <row r="340" spans="15:21" ht="12.75">
      <c r="O340" s="5">
        <v>2</v>
      </c>
      <c r="P340" s="5">
        <v>7</v>
      </c>
      <c r="Q340" s="5">
        <v>9</v>
      </c>
      <c r="R340" s="5">
        <v>11</v>
      </c>
      <c r="S340" s="5">
        <v>12</v>
      </c>
      <c r="T340" s="5">
        <v>15</v>
      </c>
      <c r="U340" s="5">
        <v>25</v>
      </c>
    </row>
    <row r="341" spans="15:21" ht="12.75">
      <c r="O341" s="5">
        <v>2</v>
      </c>
      <c r="P341" s="5">
        <v>4</v>
      </c>
      <c r="Q341" s="5">
        <v>9</v>
      </c>
      <c r="R341" s="5">
        <v>21</v>
      </c>
      <c r="S341" s="5">
        <v>22</v>
      </c>
      <c r="T341" s="5">
        <v>23</v>
      </c>
      <c r="U341" s="5">
        <v>39</v>
      </c>
    </row>
    <row r="342" spans="15:21" ht="12.75">
      <c r="O342" s="5">
        <v>2</v>
      </c>
      <c r="P342" s="5">
        <v>9</v>
      </c>
      <c r="Q342" s="5">
        <v>13</v>
      </c>
      <c r="R342" s="5">
        <v>17</v>
      </c>
      <c r="S342" s="5">
        <v>33</v>
      </c>
      <c r="T342" s="5">
        <v>34</v>
      </c>
      <c r="U342" s="5">
        <v>37</v>
      </c>
    </row>
    <row r="343" spans="15:21" ht="12.75">
      <c r="O343" s="5">
        <v>2</v>
      </c>
      <c r="P343" s="5">
        <v>4</v>
      </c>
      <c r="Q343" s="5">
        <v>5</v>
      </c>
      <c r="R343" s="5">
        <v>6</v>
      </c>
      <c r="S343" s="5">
        <v>10</v>
      </c>
      <c r="T343" s="5">
        <v>31</v>
      </c>
      <c r="U343" s="5">
        <v>39</v>
      </c>
    </row>
    <row r="344" spans="15:21" ht="12.75">
      <c r="O344" s="5">
        <v>5</v>
      </c>
      <c r="P344" s="5">
        <v>12</v>
      </c>
      <c r="Q344" s="5">
        <v>15</v>
      </c>
      <c r="R344" s="5">
        <v>16</v>
      </c>
      <c r="S344" s="5">
        <v>18</v>
      </c>
      <c r="T344" s="5">
        <v>32</v>
      </c>
      <c r="U344" s="5">
        <v>34</v>
      </c>
    </row>
    <row r="345" spans="15:21" ht="12.75">
      <c r="O345" s="5">
        <v>4</v>
      </c>
      <c r="P345" s="5">
        <v>9</v>
      </c>
      <c r="Q345" s="5">
        <v>13</v>
      </c>
      <c r="R345" s="5">
        <v>17</v>
      </c>
      <c r="S345" s="5">
        <v>29</v>
      </c>
      <c r="T345" s="5">
        <v>35</v>
      </c>
      <c r="U345" s="5">
        <v>38</v>
      </c>
    </row>
    <row r="346" spans="15:21" ht="12.75">
      <c r="O346" s="5">
        <v>4</v>
      </c>
      <c r="P346" s="5">
        <v>12</v>
      </c>
      <c r="Q346" s="5">
        <v>13</v>
      </c>
      <c r="R346" s="5">
        <v>15</v>
      </c>
      <c r="S346" s="5">
        <v>20</v>
      </c>
      <c r="T346" s="5">
        <v>27</v>
      </c>
      <c r="U346" s="5">
        <v>39</v>
      </c>
    </row>
    <row r="347" spans="15:21" ht="12.75">
      <c r="O347" s="5">
        <v>3</v>
      </c>
      <c r="P347" s="5">
        <v>11</v>
      </c>
      <c r="Q347" s="5">
        <v>16</v>
      </c>
      <c r="R347" s="5">
        <v>23</v>
      </c>
      <c r="S347" s="5">
        <v>25</v>
      </c>
      <c r="T347" s="5">
        <v>29</v>
      </c>
      <c r="U347" s="5">
        <v>30</v>
      </c>
    </row>
    <row r="348" spans="15:21" ht="12.75">
      <c r="O348" s="5">
        <v>1</v>
      </c>
      <c r="P348" s="5">
        <v>2</v>
      </c>
      <c r="Q348" s="5">
        <v>5</v>
      </c>
      <c r="R348" s="5">
        <v>17</v>
      </c>
      <c r="S348" s="5">
        <v>24</v>
      </c>
      <c r="T348" s="5">
        <v>36</v>
      </c>
      <c r="U348" s="5">
        <v>39</v>
      </c>
    </row>
    <row r="349" spans="15:21" ht="12.75">
      <c r="O349" s="5">
        <v>18</v>
      </c>
      <c r="P349" s="5">
        <v>21</v>
      </c>
      <c r="Q349" s="5">
        <v>22</v>
      </c>
      <c r="R349" s="5">
        <v>25</v>
      </c>
      <c r="S349" s="5">
        <v>28</v>
      </c>
      <c r="T349" s="5">
        <v>30</v>
      </c>
      <c r="U349" s="5">
        <v>31</v>
      </c>
    </row>
    <row r="350" spans="15:21" ht="12.75">
      <c r="O350" s="5">
        <v>9</v>
      </c>
      <c r="P350" s="5">
        <v>12</v>
      </c>
      <c r="Q350" s="5">
        <v>18</v>
      </c>
      <c r="R350" s="5">
        <v>26</v>
      </c>
      <c r="S350" s="5">
        <v>29</v>
      </c>
      <c r="T350" s="5">
        <v>34</v>
      </c>
      <c r="U350" s="5">
        <v>36</v>
      </c>
    </row>
    <row r="351" spans="15:21" ht="12.75">
      <c r="O351" s="5">
        <v>8</v>
      </c>
      <c r="P351" s="5">
        <v>11</v>
      </c>
      <c r="Q351" s="5">
        <v>12</v>
      </c>
      <c r="R351" s="5">
        <v>15</v>
      </c>
      <c r="S351" s="5">
        <v>29</v>
      </c>
      <c r="T351" s="5">
        <v>30</v>
      </c>
      <c r="U351" s="5">
        <v>37</v>
      </c>
    </row>
    <row r="352" spans="15:21" ht="12.75">
      <c r="O352" s="5">
        <v>12</v>
      </c>
      <c r="P352" s="5">
        <v>20</v>
      </c>
      <c r="Q352" s="5">
        <v>25</v>
      </c>
      <c r="R352" s="5">
        <v>28</v>
      </c>
      <c r="S352" s="5">
        <v>31</v>
      </c>
      <c r="T352" s="5">
        <v>32</v>
      </c>
      <c r="U352" s="5">
        <v>34</v>
      </c>
    </row>
    <row r="353" spans="15:21" ht="12.75">
      <c r="O353" s="5">
        <v>5</v>
      </c>
      <c r="P353" s="5">
        <v>13</v>
      </c>
      <c r="Q353" s="5">
        <v>15</v>
      </c>
      <c r="R353" s="5">
        <v>21</v>
      </c>
      <c r="S353" s="5">
        <v>22</v>
      </c>
      <c r="T353" s="5">
        <v>28</v>
      </c>
      <c r="U353" s="5">
        <v>34</v>
      </c>
    </row>
    <row r="354" spans="15:21" ht="12.75">
      <c r="O354" s="5">
        <v>5</v>
      </c>
      <c r="P354" s="5">
        <v>8</v>
      </c>
      <c r="Q354" s="5">
        <v>11</v>
      </c>
      <c r="R354" s="5">
        <v>23</v>
      </c>
      <c r="S354" s="5">
        <v>25</v>
      </c>
      <c r="T354" s="5">
        <v>34</v>
      </c>
      <c r="U354" s="5">
        <v>35</v>
      </c>
    </row>
    <row r="355" spans="15:21" ht="12.75">
      <c r="O355" s="5">
        <v>2</v>
      </c>
      <c r="P355" s="5">
        <v>5</v>
      </c>
      <c r="Q355" s="5">
        <v>10</v>
      </c>
      <c r="R355" s="5">
        <v>12</v>
      </c>
      <c r="S355" s="5">
        <v>27</v>
      </c>
      <c r="T355" s="5">
        <v>35</v>
      </c>
      <c r="U355" s="5">
        <v>37</v>
      </c>
    </row>
    <row r="356" spans="15:21" ht="12.75">
      <c r="O356" s="5">
        <v>6</v>
      </c>
      <c r="P356" s="5">
        <v>20</v>
      </c>
      <c r="Q356" s="5">
        <v>26</v>
      </c>
      <c r="R356" s="5">
        <v>29</v>
      </c>
      <c r="S356" s="5">
        <v>35</v>
      </c>
      <c r="T356" s="5">
        <v>37</v>
      </c>
      <c r="U356" s="5">
        <v>39</v>
      </c>
    </row>
    <row r="357" spans="15:21" ht="12.75">
      <c r="O357" s="5">
        <v>13</v>
      </c>
      <c r="P357" s="5">
        <v>20</v>
      </c>
      <c r="Q357" s="5">
        <v>21</v>
      </c>
      <c r="R357" s="5">
        <v>28</v>
      </c>
      <c r="S357" s="5">
        <v>29</v>
      </c>
      <c r="T357" s="5">
        <v>34</v>
      </c>
      <c r="U357" s="5">
        <v>38</v>
      </c>
    </row>
    <row r="358" spans="15:21" ht="12.75">
      <c r="O358" s="5">
        <v>7</v>
      </c>
      <c r="P358" s="5">
        <v>12</v>
      </c>
      <c r="Q358" s="5">
        <v>19</v>
      </c>
      <c r="R358" s="5">
        <v>20</v>
      </c>
      <c r="S358" s="5">
        <v>26</v>
      </c>
      <c r="T358" s="5">
        <v>30</v>
      </c>
      <c r="U358" s="5">
        <v>37</v>
      </c>
    </row>
    <row r="359" spans="15:21" ht="12.75">
      <c r="O359" s="5">
        <v>3</v>
      </c>
      <c r="P359" s="5">
        <v>7</v>
      </c>
      <c r="Q359" s="5">
        <v>9</v>
      </c>
      <c r="R359" s="5">
        <v>17</v>
      </c>
      <c r="S359" s="5">
        <v>30</v>
      </c>
      <c r="T359" s="5">
        <v>34</v>
      </c>
      <c r="U359" s="5">
        <v>38</v>
      </c>
    </row>
    <row r="360" spans="15:21" ht="12.75">
      <c r="O360" s="5">
        <v>7</v>
      </c>
      <c r="P360" s="5">
        <v>19</v>
      </c>
      <c r="Q360" s="5">
        <v>21</v>
      </c>
      <c r="R360" s="5">
        <v>24</v>
      </c>
      <c r="S360" s="5">
        <v>27</v>
      </c>
      <c r="T360" s="5">
        <v>31</v>
      </c>
      <c r="U360" s="5">
        <v>34</v>
      </c>
    </row>
    <row r="361" spans="15:21" ht="12.75">
      <c r="O361" s="5">
        <v>4</v>
      </c>
      <c r="P361" s="5">
        <v>11</v>
      </c>
      <c r="Q361" s="5">
        <v>16</v>
      </c>
      <c r="R361" s="5">
        <v>17</v>
      </c>
      <c r="S361" s="5">
        <v>20</v>
      </c>
      <c r="T361" s="5">
        <v>25</v>
      </c>
      <c r="U361" s="5">
        <v>34</v>
      </c>
    </row>
    <row r="362" spans="15:21" ht="12.75">
      <c r="O362" s="5">
        <v>9</v>
      </c>
      <c r="P362" s="5">
        <v>23</v>
      </c>
      <c r="Q362" s="5">
        <v>25</v>
      </c>
      <c r="R362" s="5">
        <v>30</v>
      </c>
      <c r="S362" s="5">
        <v>32</v>
      </c>
      <c r="T362" s="5">
        <v>33</v>
      </c>
      <c r="U362" s="5">
        <v>38</v>
      </c>
    </row>
    <row r="363" spans="15:21" ht="12.75">
      <c r="O363" s="5">
        <v>3</v>
      </c>
      <c r="P363" s="5">
        <v>8</v>
      </c>
      <c r="Q363" s="5">
        <v>15</v>
      </c>
      <c r="R363" s="5">
        <v>17</v>
      </c>
      <c r="S363" s="5">
        <v>22</v>
      </c>
      <c r="T363" s="5">
        <v>23</v>
      </c>
      <c r="U363" s="5">
        <v>35</v>
      </c>
    </row>
    <row r="364" spans="15:21" ht="12.75">
      <c r="O364" s="5">
        <v>3</v>
      </c>
      <c r="P364" s="5">
        <v>10</v>
      </c>
      <c r="Q364" s="5">
        <v>14</v>
      </c>
      <c r="R364" s="5">
        <v>16</v>
      </c>
      <c r="S364" s="5">
        <v>30</v>
      </c>
      <c r="T364" s="5">
        <v>35</v>
      </c>
      <c r="U364" s="5">
        <v>38</v>
      </c>
    </row>
    <row r="365" spans="15:21" ht="12.75">
      <c r="O365" s="5">
        <v>6</v>
      </c>
      <c r="P365" s="5">
        <v>17</v>
      </c>
      <c r="Q365" s="5">
        <v>19</v>
      </c>
      <c r="R365" s="5">
        <v>23</v>
      </c>
      <c r="S365" s="5">
        <v>29</v>
      </c>
      <c r="T365" s="5">
        <v>31</v>
      </c>
      <c r="U365" s="5">
        <v>37</v>
      </c>
    </row>
    <row r="366" spans="15:21" ht="12.75">
      <c r="O366" s="5">
        <v>13</v>
      </c>
      <c r="P366" s="5">
        <v>14</v>
      </c>
      <c r="Q366" s="5">
        <v>19</v>
      </c>
      <c r="R366" s="5">
        <v>23</v>
      </c>
      <c r="S366" s="5">
        <v>30</v>
      </c>
      <c r="T366" s="5">
        <v>31</v>
      </c>
      <c r="U366" s="5">
        <v>35</v>
      </c>
    </row>
    <row r="367" spans="15:21" ht="12.75">
      <c r="O367" s="5">
        <v>2</v>
      </c>
      <c r="P367" s="5">
        <v>13</v>
      </c>
      <c r="Q367" s="5">
        <v>14</v>
      </c>
      <c r="R367" s="5">
        <v>19</v>
      </c>
      <c r="S367" s="5">
        <v>21</v>
      </c>
      <c r="T367" s="5">
        <v>29</v>
      </c>
      <c r="U367" s="5">
        <v>34</v>
      </c>
    </row>
    <row r="368" spans="15:21" ht="12.75">
      <c r="O368" s="5">
        <v>3</v>
      </c>
      <c r="P368" s="5">
        <v>7</v>
      </c>
      <c r="Q368" s="5">
        <v>12</v>
      </c>
      <c r="R368" s="5">
        <v>16</v>
      </c>
      <c r="S368" s="5">
        <v>17</v>
      </c>
      <c r="T368" s="5">
        <v>24</v>
      </c>
      <c r="U368" s="5">
        <v>36</v>
      </c>
    </row>
    <row r="369" spans="15:21" ht="12.75">
      <c r="O369" s="5">
        <v>1</v>
      </c>
      <c r="P369" s="5">
        <v>2</v>
      </c>
      <c r="Q369" s="5">
        <v>12</v>
      </c>
      <c r="R369" s="5">
        <v>17</v>
      </c>
      <c r="S369" s="5">
        <v>19</v>
      </c>
      <c r="T369" s="5">
        <v>28</v>
      </c>
      <c r="U369" s="5">
        <v>32</v>
      </c>
    </row>
    <row r="370" spans="15:21" ht="12.75">
      <c r="O370" s="5">
        <v>8</v>
      </c>
      <c r="P370" s="5">
        <v>15</v>
      </c>
      <c r="Q370" s="5">
        <v>18</v>
      </c>
      <c r="R370" s="5">
        <v>24</v>
      </c>
      <c r="S370" s="5">
        <v>26</v>
      </c>
      <c r="T370" s="5">
        <v>29</v>
      </c>
      <c r="U370" s="5">
        <v>36</v>
      </c>
    </row>
    <row r="371" spans="15:21" ht="12.75">
      <c r="O371" s="5">
        <v>1</v>
      </c>
      <c r="P371" s="5">
        <v>7</v>
      </c>
      <c r="Q371" s="5">
        <v>14</v>
      </c>
      <c r="R371" s="5">
        <v>15</v>
      </c>
      <c r="S371" s="5">
        <v>19</v>
      </c>
      <c r="T371" s="5">
        <v>31</v>
      </c>
      <c r="U371" s="5">
        <v>34</v>
      </c>
    </row>
    <row r="372" spans="15:21" ht="12.75">
      <c r="O372" s="5">
        <v>19</v>
      </c>
      <c r="P372" s="5">
        <v>22</v>
      </c>
      <c r="Q372" s="5">
        <v>26</v>
      </c>
      <c r="R372" s="5">
        <v>28</v>
      </c>
      <c r="S372" s="5">
        <v>32</v>
      </c>
      <c r="T372" s="5">
        <v>35</v>
      </c>
      <c r="U372" s="5">
        <v>38</v>
      </c>
    </row>
    <row r="373" spans="15:21" ht="12.75">
      <c r="O373" s="5">
        <v>3</v>
      </c>
      <c r="P373" s="5">
        <v>6</v>
      </c>
      <c r="Q373" s="5">
        <v>18</v>
      </c>
      <c r="R373" s="5">
        <v>19</v>
      </c>
      <c r="S373" s="5">
        <v>26</v>
      </c>
      <c r="T373" s="5">
        <v>29</v>
      </c>
      <c r="U373" s="5">
        <v>35</v>
      </c>
    </row>
    <row r="374" spans="15:21" ht="12.75">
      <c r="O374" s="5">
        <v>3</v>
      </c>
      <c r="P374" s="5">
        <v>5</v>
      </c>
      <c r="Q374" s="5">
        <v>8</v>
      </c>
      <c r="R374" s="5">
        <v>10</v>
      </c>
      <c r="S374" s="5">
        <v>12</v>
      </c>
      <c r="T374" s="5">
        <v>24</v>
      </c>
      <c r="U374" s="5">
        <v>26</v>
      </c>
    </row>
    <row r="375" spans="15:21" ht="12.75">
      <c r="O375" s="5">
        <v>13</v>
      </c>
      <c r="P375" s="5">
        <v>15</v>
      </c>
      <c r="Q375" s="5">
        <v>23</v>
      </c>
      <c r="R375" s="5">
        <v>26</v>
      </c>
      <c r="S375" s="5">
        <v>31</v>
      </c>
      <c r="T375" s="5">
        <v>34</v>
      </c>
      <c r="U375" s="5">
        <v>35</v>
      </c>
    </row>
    <row r="376" spans="15:21" ht="12.75">
      <c r="O376" s="5">
        <v>3</v>
      </c>
      <c r="P376" s="5">
        <v>4</v>
      </c>
      <c r="Q376" s="5">
        <v>9</v>
      </c>
      <c r="R376" s="5">
        <v>12</v>
      </c>
      <c r="S376" s="5">
        <v>14</v>
      </c>
      <c r="T376" s="5">
        <v>16</v>
      </c>
      <c r="U376" s="5">
        <v>25</v>
      </c>
    </row>
    <row r="377" spans="15:21" ht="12.75">
      <c r="O377" s="5">
        <v>8</v>
      </c>
      <c r="P377" s="5">
        <v>9</v>
      </c>
      <c r="Q377" s="5">
        <v>21</v>
      </c>
      <c r="R377" s="5">
        <v>26</v>
      </c>
      <c r="S377" s="5">
        <v>33</v>
      </c>
      <c r="T377" s="5">
        <v>34</v>
      </c>
      <c r="U377" s="5">
        <v>36</v>
      </c>
    </row>
    <row r="378" spans="15:21" ht="12.75">
      <c r="O378" s="5">
        <v>4</v>
      </c>
      <c r="P378" s="5">
        <v>6</v>
      </c>
      <c r="Q378" s="5">
        <v>22</v>
      </c>
      <c r="R378" s="5">
        <v>23</v>
      </c>
      <c r="S378" s="5">
        <v>29</v>
      </c>
      <c r="T378" s="5">
        <v>31</v>
      </c>
      <c r="U378" s="5">
        <v>32</v>
      </c>
    </row>
    <row r="379" spans="15:21" ht="12.75">
      <c r="O379" s="5">
        <v>8</v>
      </c>
      <c r="P379" s="5">
        <v>12</v>
      </c>
      <c r="Q379" s="5">
        <v>15</v>
      </c>
      <c r="R379" s="5">
        <v>16</v>
      </c>
      <c r="S379" s="5">
        <v>20</v>
      </c>
      <c r="T379" s="5">
        <v>35</v>
      </c>
      <c r="U379" s="5">
        <v>38</v>
      </c>
    </row>
    <row r="380" spans="15:21" ht="12.75">
      <c r="O380" s="5">
        <v>9</v>
      </c>
      <c r="P380" s="5">
        <v>11</v>
      </c>
      <c r="Q380" s="5">
        <v>20</v>
      </c>
      <c r="R380" s="5">
        <v>28</v>
      </c>
      <c r="S380" s="5">
        <v>29</v>
      </c>
      <c r="T380" s="5">
        <v>33</v>
      </c>
      <c r="U380" s="5">
        <v>38</v>
      </c>
    </row>
    <row r="381" spans="15:21" ht="12.75">
      <c r="O381" s="5">
        <v>1</v>
      </c>
      <c r="P381" s="5">
        <v>4</v>
      </c>
      <c r="Q381" s="5">
        <v>6</v>
      </c>
      <c r="R381" s="5">
        <v>11</v>
      </c>
      <c r="S381" s="5">
        <v>17</v>
      </c>
      <c r="T381" s="5">
        <v>31</v>
      </c>
      <c r="U381" s="5">
        <v>34</v>
      </c>
    </row>
    <row r="382" spans="15:21" ht="12.75">
      <c r="O382" s="5">
        <v>3</v>
      </c>
      <c r="P382" s="5">
        <v>13</v>
      </c>
      <c r="Q382" s="5">
        <v>14</v>
      </c>
      <c r="R382" s="5">
        <v>17</v>
      </c>
      <c r="S382" s="5">
        <v>27</v>
      </c>
      <c r="T382" s="5">
        <v>35</v>
      </c>
      <c r="U382" s="5">
        <v>38</v>
      </c>
    </row>
    <row r="383" spans="15:21" ht="12.75">
      <c r="O383" s="5">
        <v>8</v>
      </c>
      <c r="P383" s="5">
        <v>14</v>
      </c>
      <c r="Q383" s="5">
        <v>20</v>
      </c>
      <c r="R383" s="5">
        <v>26</v>
      </c>
      <c r="S383" s="5">
        <v>27</v>
      </c>
      <c r="T383" s="5">
        <v>28</v>
      </c>
      <c r="U383" s="5">
        <v>30</v>
      </c>
    </row>
    <row r="384" spans="15:21" ht="12.75">
      <c r="O384" s="5">
        <v>4</v>
      </c>
      <c r="P384" s="5">
        <v>14</v>
      </c>
      <c r="Q384" s="5">
        <v>17</v>
      </c>
      <c r="R384" s="5">
        <v>21</v>
      </c>
      <c r="S384" s="5">
        <v>29</v>
      </c>
      <c r="T384" s="5">
        <v>38</v>
      </c>
      <c r="U384" s="5">
        <v>39</v>
      </c>
    </row>
    <row r="385" spans="15:21" ht="12.75">
      <c r="O385" s="5">
        <v>3</v>
      </c>
      <c r="P385" s="5">
        <v>23</v>
      </c>
      <c r="Q385" s="5">
        <v>31</v>
      </c>
      <c r="R385" s="5">
        <v>33</v>
      </c>
      <c r="S385" s="5">
        <v>35</v>
      </c>
      <c r="T385" s="5">
        <v>38</v>
      </c>
      <c r="U385" s="5">
        <v>39</v>
      </c>
    </row>
    <row r="386" spans="15:21" ht="12.75">
      <c r="O386" s="5">
        <v>1</v>
      </c>
      <c r="P386" s="5">
        <v>2</v>
      </c>
      <c r="Q386" s="5">
        <v>10</v>
      </c>
      <c r="R386" s="5">
        <v>11</v>
      </c>
      <c r="S386" s="5">
        <v>23</v>
      </c>
      <c r="T386" s="5">
        <v>33</v>
      </c>
      <c r="U386" s="5">
        <v>34</v>
      </c>
    </row>
    <row r="387" spans="15:21" ht="12.75">
      <c r="O387" s="5">
        <v>5</v>
      </c>
      <c r="P387" s="5">
        <v>6</v>
      </c>
      <c r="Q387" s="5">
        <v>21</v>
      </c>
      <c r="R387" s="5">
        <v>24</v>
      </c>
      <c r="S387" s="5">
        <v>27</v>
      </c>
      <c r="T387" s="5">
        <v>32</v>
      </c>
      <c r="U387" s="5">
        <v>36</v>
      </c>
    </row>
    <row r="388" spans="15:21" ht="12.75">
      <c r="O388" s="5">
        <v>2</v>
      </c>
      <c r="P388" s="5">
        <v>6</v>
      </c>
      <c r="Q388" s="5">
        <v>25</v>
      </c>
      <c r="R388" s="5">
        <v>31</v>
      </c>
      <c r="S388" s="5">
        <v>32</v>
      </c>
      <c r="T388" s="5">
        <v>33</v>
      </c>
      <c r="U388" s="5">
        <v>35</v>
      </c>
    </row>
    <row r="389" spans="15:21" ht="12.75">
      <c r="O389" s="5">
        <v>13</v>
      </c>
      <c r="P389" s="5">
        <v>26</v>
      </c>
      <c r="Q389" s="5">
        <v>27</v>
      </c>
      <c r="R389" s="5">
        <v>33</v>
      </c>
      <c r="S389" s="5">
        <v>34</v>
      </c>
      <c r="T389" s="5">
        <v>35</v>
      </c>
      <c r="U389" s="5">
        <v>37</v>
      </c>
    </row>
    <row r="390" spans="15:21" ht="12.75">
      <c r="O390" s="5">
        <v>8</v>
      </c>
      <c r="P390" s="5">
        <v>12</v>
      </c>
      <c r="Q390" s="5">
        <v>16</v>
      </c>
      <c r="R390" s="5">
        <v>20</v>
      </c>
      <c r="S390" s="5">
        <v>26</v>
      </c>
      <c r="T390" s="5">
        <v>34</v>
      </c>
      <c r="U390" s="5">
        <v>39</v>
      </c>
    </row>
    <row r="391" spans="15:21" ht="12.75">
      <c r="O391" s="5">
        <v>4</v>
      </c>
      <c r="P391" s="5">
        <v>14</v>
      </c>
      <c r="Q391" s="5">
        <v>22</v>
      </c>
      <c r="R391" s="5">
        <v>24</v>
      </c>
      <c r="S391" s="5">
        <v>29</v>
      </c>
      <c r="T391" s="5">
        <v>34</v>
      </c>
      <c r="U391" s="5">
        <v>39</v>
      </c>
    </row>
    <row r="392" spans="15:21" ht="12.75">
      <c r="O392" s="5">
        <v>6</v>
      </c>
      <c r="P392" s="5">
        <v>8</v>
      </c>
      <c r="Q392" s="5">
        <v>15</v>
      </c>
      <c r="R392" s="5">
        <v>21</v>
      </c>
      <c r="S392" s="5">
        <v>23</v>
      </c>
      <c r="T392" s="5">
        <v>36</v>
      </c>
      <c r="U392" s="5">
        <v>37</v>
      </c>
    </row>
    <row r="393" spans="15:21" ht="12.75">
      <c r="O393" s="5">
        <v>3</v>
      </c>
      <c r="P393" s="5">
        <v>11</v>
      </c>
      <c r="Q393" s="5">
        <v>19</v>
      </c>
      <c r="R393" s="5">
        <v>21</v>
      </c>
      <c r="S393" s="5">
        <v>22</v>
      </c>
      <c r="T393" s="5">
        <v>25</v>
      </c>
      <c r="U393" s="5">
        <v>32</v>
      </c>
    </row>
    <row r="394" spans="15:21" ht="12.75">
      <c r="O394" s="5">
        <v>6</v>
      </c>
      <c r="P394" s="5">
        <v>8</v>
      </c>
      <c r="Q394" s="5">
        <v>10</v>
      </c>
      <c r="R394" s="5">
        <v>14</v>
      </c>
      <c r="S394" s="5">
        <v>18</v>
      </c>
      <c r="T394" s="5">
        <v>25</v>
      </c>
      <c r="U394" s="5">
        <v>27</v>
      </c>
    </row>
    <row r="395" spans="15:21" ht="12.75">
      <c r="O395" s="5">
        <v>1</v>
      </c>
      <c r="P395" s="5">
        <v>4</v>
      </c>
      <c r="Q395" s="5">
        <v>9</v>
      </c>
      <c r="R395" s="5">
        <v>13</v>
      </c>
      <c r="S395" s="5">
        <v>21</v>
      </c>
      <c r="T395" s="5">
        <v>22</v>
      </c>
      <c r="U395" s="5">
        <v>32</v>
      </c>
    </row>
    <row r="396" spans="15:21" ht="12.75">
      <c r="O396" s="5">
        <v>6</v>
      </c>
      <c r="P396" s="5">
        <v>7</v>
      </c>
      <c r="Q396" s="5">
        <v>12</v>
      </c>
      <c r="R396" s="5">
        <v>23</v>
      </c>
      <c r="S396" s="5">
        <v>26</v>
      </c>
      <c r="T396" s="5">
        <v>32</v>
      </c>
      <c r="U396" s="5">
        <v>37</v>
      </c>
    </row>
    <row r="397" spans="15:21" ht="12.75">
      <c r="O397" s="5">
        <v>4</v>
      </c>
      <c r="P397" s="5">
        <v>7</v>
      </c>
      <c r="Q397" s="5">
        <v>13</v>
      </c>
      <c r="R397" s="5">
        <v>14</v>
      </c>
      <c r="S397" s="5">
        <v>15</v>
      </c>
      <c r="T397" s="5">
        <v>34</v>
      </c>
      <c r="U397" s="5">
        <v>35</v>
      </c>
    </row>
    <row r="398" spans="15:21" ht="12.75">
      <c r="O398" s="5">
        <v>3</v>
      </c>
      <c r="P398" s="5">
        <v>5</v>
      </c>
      <c r="Q398" s="5">
        <v>9</v>
      </c>
      <c r="R398" s="5">
        <v>15</v>
      </c>
      <c r="S398" s="5">
        <v>16</v>
      </c>
      <c r="T398" s="5">
        <v>21</v>
      </c>
      <c r="U398" s="5">
        <v>31</v>
      </c>
    </row>
    <row r="399" spans="15:21" ht="12.75">
      <c r="O399" s="5">
        <v>6</v>
      </c>
      <c r="P399" s="5">
        <v>12</v>
      </c>
      <c r="Q399" s="5">
        <v>13</v>
      </c>
      <c r="R399" s="5">
        <v>22</v>
      </c>
      <c r="S399" s="5">
        <v>26</v>
      </c>
      <c r="T399" s="5">
        <v>29</v>
      </c>
      <c r="U399" s="5">
        <v>39</v>
      </c>
    </row>
    <row r="400" spans="15:21" ht="12.75">
      <c r="O400" s="5">
        <v>1</v>
      </c>
      <c r="P400" s="5">
        <v>6</v>
      </c>
      <c r="Q400" s="5">
        <v>12</v>
      </c>
      <c r="R400" s="5">
        <v>23</v>
      </c>
      <c r="S400" s="5">
        <v>31</v>
      </c>
      <c r="T400" s="5">
        <v>35</v>
      </c>
      <c r="U400" s="5">
        <v>37</v>
      </c>
    </row>
    <row r="401" spans="15:21" ht="12.75">
      <c r="O401" s="5">
        <v>1</v>
      </c>
      <c r="P401" s="5">
        <v>13</v>
      </c>
      <c r="Q401" s="5">
        <v>15</v>
      </c>
      <c r="R401" s="5">
        <v>23</v>
      </c>
      <c r="S401" s="5">
        <v>34</v>
      </c>
      <c r="T401" s="5">
        <v>37</v>
      </c>
      <c r="U401" s="5">
        <v>39</v>
      </c>
    </row>
    <row r="402" spans="15:21" ht="12.75">
      <c r="O402" s="5">
        <v>3</v>
      </c>
      <c r="P402" s="5">
        <v>7</v>
      </c>
      <c r="Q402" s="5">
        <v>13</v>
      </c>
      <c r="R402" s="5">
        <v>16</v>
      </c>
      <c r="S402" s="5">
        <v>17</v>
      </c>
      <c r="T402" s="5">
        <v>23</v>
      </c>
      <c r="U402" s="5">
        <v>32</v>
      </c>
    </row>
    <row r="403" spans="15:21" ht="12.75">
      <c r="O403" s="5">
        <v>2</v>
      </c>
      <c r="P403" s="5">
        <v>9</v>
      </c>
      <c r="Q403" s="5">
        <v>11</v>
      </c>
      <c r="R403" s="5">
        <v>22</v>
      </c>
      <c r="S403" s="5">
        <v>25</v>
      </c>
      <c r="T403" s="5">
        <v>28</v>
      </c>
      <c r="U403" s="5">
        <v>36</v>
      </c>
    </row>
    <row r="404" spans="15:21" ht="12.75">
      <c r="O404" s="5">
        <v>9</v>
      </c>
      <c r="P404" s="5">
        <v>12</v>
      </c>
      <c r="Q404" s="5">
        <v>16</v>
      </c>
      <c r="R404" s="5">
        <v>19</v>
      </c>
      <c r="S404" s="5">
        <v>22</v>
      </c>
      <c r="T404" s="5">
        <v>34</v>
      </c>
      <c r="U404" s="5">
        <v>37</v>
      </c>
    </row>
    <row r="405" spans="15:21" ht="12.75">
      <c r="O405" s="5">
        <v>5</v>
      </c>
      <c r="P405" s="5">
        <v>16</v>
      </c>
      <c r="Q405" s="5">
        <v>17</v>
      </c>
      <c r="R405" s="5">
        <v>22</v>
      </c>
      <c r="S405" s="5">
        <v>24</v>
      </c>
      <c r="T405" s="5">
        <v>33</v>
      </c>
      <c r="U405" s="5">
        <v>35</v>
      </c>
    </row>
    <row r="406" spans="15:21" ht="12.75">
      <c r="O406" s="5">
        <v>2</v>
      </c>
      <c r="P406" s="5">
        <v>5</v>
      </c>
      <c r="Q406" s="5">
        <v>7</v>
      </c>
      <c r="R406" s="5">
        <v>11</v>
      </c>
      <c r="S406" s="5">
        <v>27</v>
      </c>
      <c r="T406" s="5">
        <v>33</v>
      </c>
      <c r="U406" s="5">
        <v>38</v>
      </c>
    </row>
    <row r="407" spans="15:21" ht="12.75">
      <c r="O407" s="5">
        <v>8</v>
      </c>
      <c r="P407" s="5">
        <v>11</v>
      </c>
      <c r="Q407" s="5">
        <v>22</v>
      </c>
      <c r="R407" s="5">
        <v>23</v>
      </c>
      <c r="S407" s="5">
        <v>25</v>
      </c>
      <c r="T407" s="5">
        <v>26</v>
      </c>
      <c r="U407" s="5">
        <v>39</v>
      </c>
    </row>
    <row r="408" spans="15:21" ht="12.75">
      <c r="O408" s="5">
        <v>8</v>
      </c>
      <c r="P408" s="5">
        <v>12</v>
      </c>
      <c r="Q408" s="5">
        <v>16</v>
      </c>
      <c r="R408" s="5">
        <v>20</v>
      </c>
      <c r="S408" s="5">
        <v>31</v>
      </c>
      <c r="T408" s="5">
        <v>32</v>
      </c>
      <c r="U408" s="5">
        <v>35</v>
      </c>
    </row>
    <row r="409" spans="15:21" ht="12.75">
      <c r="O409" s="5">
        <v>9</v>
      </c>
      <c r="P409" s="5">
        <v>22</v>
      </c>
      <c r="Q409" s="5">
        <v>28</v>
      </c>
      <c r="R409" s="5">
        <v>35</v>
      </c>
      <c r="S409" s="5">
        <v>36</v>
      </c>
      <c r="T409" s="5">
        <v>37</v>
      </c>
      <c r="U409" s="5">
        <v>39</v>
      </c>
    </row>
    <row r="410" spans="15:21" ht="12.75">
      <c r="O410" s="5">
        <v>6</v>
      </c>
      <c r="P410" s="5">
        <v>16</v>
      </c>
      <c r="Q410" s="5">
        <v>20</v>
      </c>
      <c r="R410" s="5">
        <v>25</v>
      </c>
      <c r="S410" s="5">
        <v>28</v>
      </c>
      <c r="T410" s="5">
        <v>33</v>
      </c>
      <c r="U410" s="5">
        <v>37</v>
      </c>
    </row>
    <row r="411" spans="15:21" ht="12.75">
      <c r="O411" s="5">
        <v>1</v>
      </c>
      <c r="P411" s="5">
        <v>8</v>
      </c>
      <c r="Q411" s="5">
        <v>17</v>
      </c>
      <c r="R411" s="5">
        <v>19</v>
      </c>
      <c r="S411" s="5">
        <v>21</v>
      </c>
      <c r="T411" s="5">
        <v>28</v>
      </c>
      <c r="U411" s="5">
        <v>34</v>
      </c>
    </row>
    <row r="412" spans="15:21" ht="12.75">
      <c r="O412" s="5">
        <v>1</v>
      </c>
      <c r="P412" s="5">
        <v>8</v>
      </c>
      <c r="Q412" s="5">
        <v>24</v>
      </c>
      <c r="R412" s="5">
        <v>25</v>
      </c>
      <c r="S412" s="5">
        <v>28</v>
      </c>
      <c r="T412" s="5">
        <v>36</v>
      </c>
      <c r="U412" s="5">
        <v>38</v>
      </c>
    </row>
    <row r="413" spans="15:21" ht="12.75">
      <c r="O413" s="5">
        <v>7</v>
      </c>
      <c r="P413" s="5">
        <v>10</v>
      </c>
      <c r="Q413" s="5">
        <v>21</v>
      </c>
      <c r="R413" s="5">
        <v>23</v>
      </c>
      <c r="S413" s="5">
        <v>24</v>
      </c>
      <c r="T413" s="5">
        <v>32</v>
      </c>
      <c r="U413" s="5">
        <v>33</v>
      </c>
    </row>
    <row r="414" spans="15:21" ht="12.75">
      <c r="O414" s="5">
        <v>10</v>
      </c>
      <c r="P414" s="5">
        <v>14</v>
      </c>
      <c r="Q414" s="5">
        <v>15</v>
      </c>
      <c r="R414" s="5">
        <v>17</v>
      </c>
      <c r="S414" s="5">
        <v>20</v>
      </c>
      <c r="T414" s="5">
        <v>21</v>
      </c>
      <c r="U414" s="5">
        <v>39</v>
      </c>
    </row>
    <row r="415" spans="15:21" ht="12.75">
      <c r="O415" s="5">
        <v>3</v>
      </c>
      <c r="P415" s="5">
        <v>6</v>
      </c>
      <c r="Q415" s="5">
        <v>8</v>
      </c>
      <c r="R415" s="5">
        <v>13</v>
      </c>
      <c r="S415" s="5">
        <v>21</v>
      </c>
      <c r="T415" s="5">
        <v>27</v>
      </c>
      <c r="U415" s="5">
        <v>34</v>
      </c>
    </row>
    <row r="416" spans="15:21" ht="12.75">
      <c r="O416" s="5">
        <v>3</v>
      </c>
      <c r="P416" s="5">
        <v>4</v>
      </c>
      <c r="Q416" s="5">
        <v>7</v>
      </c>
      <c r="R416" s="5">
        <v>9</v>
      </c>
      <c r="S416" s="5">
        <v>14</v>
      </c>
      <c r="T416" s="5">
        <v>19</v>
      </c>
      <c r="U416" s="5">
        <v>31</v>
      </c>
    </row>
    <row r="417" spans="15:21" ht="12.75">
      <c r="O417" s="5">
        <v>4</v>
      </c>
      <c r="P417" s="5">
        <v>10</v>
      </c>
      <c r="Q417" s="5">
        <v>11</v>
      </c>
      <c r="R417" s="5">
        <v>12</v>
      </c>
      <c r="S417" s="5">
        <v>18</v>
      </c>
      <c r="T417" s="5">
        <v>20</v>
      </c>
      <c r="U417" s="5">
        <v>27</v>
      </c>
    </row>
    <row r="418" spans="15:21" ht="12.75">
      <c r="O418" s="5">
        <v>4</v>
      </c>
      <c r="P418" s="5">
        <v>8</v>
      </c>
      <c r="Q418" s="5">
        <v>12</v>
      </c>
      <c r="R418" s="5">
        <v>17</v>
      </c>
      <c r="S418" s="5">
        <v>21</v>
      </c>
      <c r="T418" s="5">
        <v>22</v>
      </c>
      <c r="U418" s="5">
        <v>35</v>
      </c>
    </row>
    <row r="419" spans="15:21" ht="12.75">
      <c r="O419" s="5">
        <v>10</v>
      </c>
      <c r="P419" s="5">
        <v>12</v>
      </c>
      <c r="Q419" s="5">
        <v>19</v>
      </c>
      <c r="R419" s="5">
        <v>33</v>
      </c>
      <c r="S419" s="5">
        <v>34</v>
      </c>
      <c r="T419" s="5">
        <v>36</v>
      </c>
      <c r="U419" s="5">
        <v>38</v>
      </c>
    </row>
    <row r="420" spans="15:21" ht="12.75">
      <c r="O420" s="5">
        <v>12</v>
      </c>
      <c r="P420" s="5">
        <v>15</v>
      </c>
      <c r="Q420" s="5">
        <v>17</v>
      </c>
      <c r="R420" s="5">
        <v>19</v>
      </c>
      <c r="S420" s="5">
        <v>27</v>
      </c>
      <c r="T420" s="5">
        <v>31</v>
      </c>
      <c r="U420" s="5">
        <v>38</v>
      </c>
    </row>
    <row r="421" spans="15:21" ht="12.75">
      <c r="O421" s="5">
        <v>8</v>
      </c>
      <c r="P421" s="5">
        <v>9</v>
      </c>
      <c r="Q421" s="5">
        <v>17</v>
      </c>
      <c r="R421" s="5">
        <v>23</v>
      </c>
      <c r="S421" s="5">
        <v>24</v>
      </c>
      <c r="T421" s="5">
        <v>27</v>
      </c>
      <c r="U421" s="5">
        <v>39</v>
      </c>
    </row>
    <row r="422" spans="15:21" ht="12.75">
      <c r="O422" s="5">
        <v>3</v>
      </c>
      <c r="P422" s="5">
        <v>7</v>
      </c>
      <c r="Q422" s="5">
        <v>8</v>
      </c>
      <c r="R422" s="5">
        <v>29</v>
      </c>
      <c r="S422" s="5">
        <v>30</v>
      </c>
      <c r="T422" s="5">
        <v>34</v>
      </c>
      <c r="U422" s="5">
        <v>38</v>
      </c>
    </row>
    <row r="423" spans="15:21" ht="12.75">
      <c r="O423" s="5">
        <v>1</v>
      </c>
      <c r="P423" s="5">
        <v>8</v>
      </c>
      <c r="Q423" s="5">
        <v>16</v>
      </c>
      <c r="R423" s="5">
        <v>21</v>
      </c>
      <c r="S423" s="5">
        <v>23</v>
      </c>
      <c r="T423" s="5">
        <v>24</v>
      </c>
      <c r="U423" s="5">
        <v>36</v>
      </c>
    </row>
    <row r="424" spans="15:21" ht="12.75">
      <c r="O424" s="5">
        <v>5</v>
      </c>
      <c r="P424" s="5">
        <v>6</v>
      </c>
      <c r="Q424" s="5">
        <v>15</v>
      </c>
      <c r="R424" s="5">
        <v>21</v>
      </c>
      <c r="S424" s="5">
        <v>35</v>
      </c>
      <c r="T424" s="5">
        <v>38</v>
      </c>
      <c r="U424" s="5">
        <v>39</v>
      </c>
    </row>
    <row r="425" spans="15:21" ht="12.75">
      <c r="O425" s="5">
        <v>11</v>
      </c>
      <c r="P425" s="5">
        <v>18</v>
      </c>
      <c r="Q425" s="5">
        <v>19</v>
      </c>
      <c r="R425" s="5">
        <v>23</v>
      </c>
      <c r="S425" s="5">
        <v>32</v>
      </c>
      <c r="T425" s="5">
        <v>35</v>
      </c>
      <c r="U425" s="5">
        <v>36</v>
      </c>
    </row>
    <row r="426" spans="15:21" ht="12.75">
      <c r="O426" s="5">
        <v>2</v>
      </c>
      <c r="P426" s="5">
        <v>9</v>
      </c>
      <c r="Q426" s="5">
        <v>16</v>
      </c>
      <c r="R426" s="5">
        <v>17</v>
      </c>
      <c r="S426" s="5">
        <v>31</v>
      </c>
      <c r="T426" s="5">
        <v>32</v>
      </c>
      <c r="U426" s="5">
        <v>35</v>
      </c>
    </row>
    <row r="427" spans="15:21" ht="12.75">
      <c r="O427" s="5">
        <v>1</v>
      </c>
      <c r="P427" s="5">
        <v>11</v>
      </c>
      <c r="Q427" s="5">
        <v>18</v>
      </c>
      <c r="R427" s="5">
        <v>25</v>
      </c>
      <c r="S427" s="5">
        <v>32</v>
      </c>
      <c r="T427" s="5">
        <v>33</v>
      </c>
      <c r="U427" s="5">
        <v>39</v>
      </c>
    </row>
    <row r="428" spans="15:21" ht="12.75">
      <c r="O428" s="5">
        <v>4</v>
      </c>
      <c r="P428" s="5">
        <v>8</v>
      </c>
      <c r="Q428" s="5">
        <v>9</v>
      </c>
      <c r="R428" s="5">
        <v>14</v>
      </c>
      <c r="S428" s="5">
        <v>18</v>
      </c>
      <c r="T428" s="5">
        <v>25</v>
      </c>
      <c r="U428" s="5">
        <v>37</v>
      </c>
    </row>
    <row r="429" spans="15:21" ht="12.75">
      <c r="O429" s="5">
        <v>6</v>
      </c>
      <c r="P429" s="5">
        <v>9</v>
      </c>
      <c r="Q429" s="5">
        <v>17</v>
      </c>
      <c r="R429" s="5">
        <v>19</v>
      </c>
      <c r="S429" s="5">
        <v>23</v>
      </c>
      <c r="T429" s="5">
        <v>28</v>
      </c>
      <c r="U429" s="5">
        <v>32</v>
      </c>
    </row>
    <row r="430" spans="15:21" ht="12.75">
      <c r="O430" s="5">
        <v>2</v>
      </c>
      <c r="P430" s="5">
        <v>5</v>
      </c>
      <c r="Q430" s="5">
        <v>9</v>
      </c>
      <c r="R430" s="5">
        <v>17</v>
      </c>
      <c r="S430" s="5">
        <v>21</v>
      </c>
      <c r="T430" s="5">
        <v>24</v>
      </c>
      <c r="U430" s="5">
        <v>26</v>
      </c>
    </row>
    <row r="431" spans="15:21" ht="12.75">
      <c r="O431" s="5">
        <v>5</v>
      </c>
      <c r="P431" s="5">
        <v>23</v>
      </c>
      <c r="Q431" s="5">
        <v>25</v>
      </c>
      <c r="R431" s="5">
        <v>27</v>
      </c>
      <c r="S431" s="5">
        <v>30</v>
      </c>
      <c r="T431" s="5">
        <v>33</v>
      </c>
      <c r="U431" s="5">
        <v>35</v>
      </c>
    </row>
    <row r="432" spans="15:21" ht="12.75">
      <c r="O432" s="5">
        <v>4</v>
      </c>
      <c r="P432" s="5">
        <v>7</v>
      </c>
      <c r="Q432" s="5">
        <v>8</v>
      </c>
      <c r="R432" s="5">
        <v>13</v>
      </c>
      <c r="S432" s="5">
        <v>16</v>
      </c>
      <c r="T432" s="5">
        <v>31</v>
      </c>
      <c r="U432" s="5">
        <v>34</v>
      </c>
    </row>
    <row r="433" spans="15:21" ht="12.75">
      <c r="O433" s="5">
        <v>2</v>
      </c>
      <c r="P433" s="5">
        <v>10</v>
      </c>
      <c r="Q433" s="5">
        <v>17</v>
      </c>
      <c r="R433" s="5">
        <v>18</v>
      </c>
      <c r="S433" s="5">
        <v>34</v>
      </c>
      <c r="T433" s="5">
        <v>38</v>
      </c>
      <c r="U433" s="5">
        <v>39</v>
      </c>
    </row>
    <row r="434" spans="15:21" ht="12.75">
      <c r="O434" s="5">
        <v>3</v>
      </c>
      <c r="P434" s="5">
        <v>5</v>
      </c>
      <c r="Q434" s="5">
        <v>20</v>
      </c>
      <c r="R434" s="5">
        <v>21</v>
      </c>
      <c r="S434" s="5">
        <v>22</v>
      </c>
      <c r="T434" s="5">
        <v>24</v>
      </c>
      <c r="U434" s="5">
        <v>27</v>
      </c>
    </row>
    <row r="435" spans="15:21" ht="12.75">
      <c r="O435" s="5">
        <v>10</v>
      </c>
      <c r="P435" s="5">
        <v>15</v>
      </c>
      <c r="Q435" s="5">
        <v>18</v>
      </c>
      <c r="R435" s="5">
        <v>20</v>
      </c>
      <c r="S435" s="5">
        <v>23</v>
      </c>
      <c r="T435" s="5">
        <v>24</v>
      </c>
      <c r="U435" s="5">
        <v>30</v>
      </c>
    </row>
    <row r="436" spans="15:21" ht="12.75">
      <c r="O436" s="5">
        <v>2</v>
      </c>
      <c r="P436" s="5">
        <v>10</v>
      </c>
      <c r="Q436" s="5">
        <v>13</v>
      </c>
      <c r="R436" s="5">
        <v>14</v>
      </c>
      <c r="S436" s="5">
        <v>24</v>
      </c>
      <c r="T436" s="5">
        <v>28</v>
      </c>
      <c r="U436" s="5">
        <v>29</v>
      </c>
    </row>
    <row r="437" spans="15:21" ht="12.75">
      <c r="O437" s="5">
        <v>5</v>
      </c>
      <c r="P437" s="5">
        <v>7</v>
      </c>
      <c r="Q437" s="5">
        <v>12</v>
      </c>
      <c r="R437" s="5">
        <v>20</v>
      </c>
      <c r="S437" s="5">
        <v>21</v>
      </c>
      <c r="T437" s="5">
        <v>27</v>
      </c>
      <c r="U437" s="5">
        <v>36</v>
      </c>
    </row>
    <row r="438" spans="15:21" ht="12.75">
      <c r="O438" s="5">
        <v>3</v>
      </c>
      <c r="P438" s="5">
        <v>5</v>
      </c>
      <c r="Q438" s="5">
        <v>12</v>
      </c>
      <c r="R438" s="5">
        <v>13</v>
      </c>
      <c r="S438" s="5">
        <v>16</v>
      </c>
      <c r="T438" s="5">
        <v>18</v>
      </c>
      <c r="U438" s="5">
        <v>28</v>
      </c>
    </row>
    <row r="439" spans="15:21" ht="12.75">
      <c r="O439" s="5">
        <v>13</v>
      </c>
      <c r="P439" s="5">
        <v>14</v>
      </c>
      <c r="Q439" s="5">
        <v>23</v>
      </c>
      <c r="R439" s="5">
        <v>24</v>
      </c>
      <c r="S439" s="5">
        <v>30</v>
      </c>
      <c r="T439" s="5">
        <v>32</v>
      </c>
      <c r="U439" s="5">
        <v>35</v>
      </c>
    </row>
    <row r="440" spans="15:21" ht="12.75">
      <c r="O440" s="5">
        <v>1</v>
      </c>
      <c r="P440" s="5">
        <v>14</v>
      </c>
      <c r="Q440" s="5">
        <v>18</v>
      </c>
      <c r="R440" s="5">
        <v>24</v>
      </c>
      <c r="S440" s="5">
        <v>27</v>
      </c>
      <c r="T440" s="5">
        <v>33</v>
      </c>
      <c r="U440" s="5">
        <v>37</v>
      </c>
    </row>
    <row r="441" spans="15:21" ht="12.75">
      <c r="O441" s="5">
        <v>3</v>
      </c>
      <c r="P441" s="5">
        <v>15</v>
      </c>
      <c r="Q441" s="5">
        <v>20</v>
      </c>
      <c r="R441" s="5">
        <v>25</v>
      </c>
      <c r="S441" s="5">
        <v>26</v>
      </c>
      <c r="T441" s="5">
        <v>30</v>
      </c>
      <c r="U441" s="5">
        <v>32</v>
      </c>
    </row>
    <row r="442" spans="15:21" ht="12.75">
      <c r="O442" s="5">
        <v>3</v>
      </c>
      <c r="P442" s="5">
        <v>6</v>
      </c>
      <c r="Q442" s="5">
        <v>10</v>
      </c>
      <c r="R442" s="5">
        <v>26</v>
      </c>
      <c r="S442" s="5">
        <v>30</v>
      </c>
      <c r="T442" s="5">
        <v>32</v>
      </c>
      <c r="U442" s="5">
        <v>35</v>
      </c>
    </row>
    <row r="443" spans="15:21" ht="12.75">
      <c r="O443" s="5">
        <v>9</v>
      </c>
      <c r="P443" s="5">
        <v>19</v>
      </c>
      <c r="Q443" s="5">
        <v>28</v>
      </c>
      <c r="R443" s="5">
        <v>31</v>
      </c>
      <c r="S443" s="5">
        <v>33</v>
      </c>
      <c r="T443" s="5">
        <v>34</v>
      </c>
      <c r="U443" s="5">
        <v>38</v>
      </c>
    </row>
    <row r="444" spans="15:21" ht="12.75">
      <c r="O444" s="5">
        <v>6</v>
      </c>
      <c r="P444" s="5">
        <v>7</v>
      </c>
      <c r="Q444" s="5">
        <v>10</v>
      </c>
      <c r="R444" s="5">
        <v>15</v>
      </c>
      <c r="S444" s="5">
        <v>19</v>
      </c>
      <c r="T444" s="5">
        <v>21</v>
      </c>
      <c r="U444" s="5">
        <v>32</v>
      </c>
    </row>
    <row r="445" spans="15:21" ht="12.75">
      <c r="O445" s="5">
        <v>11</v>
      </c>
      <c r="P445" s="5">
        <v>23</v>
      </c>
      <c r="Q445" s="5">
        <v>25</v>
      </c>
      <c r="R445" s="5">
        <v>26</v>
      </c>
      <c r="S445" s="5">
        <v>27</v>
      </c>
      <c r="T445" s="5">
        <v>34</v>
      </c>
      <c r="U445" s="5">
        <v>38</v>
      </c>
    </row>
    <row r="446" spans="15:21" ht="12.75">
      <c r="O446" s="5">
        <v>7</v>
      </c>
      <c r="P446" s="5">
        <v>15</v>
      </c>
      <c r="Q446" s="5">
        <v>18</v>
      </c>
      <c r="R446" s="5">
        <v>21</v>
      </c>
      <c r="S446" s="5">
        <v>24</v>
      </c>
      <c r="T446" s="5">
        <v>34</v>
      </c>
      <c r="U446" s="5">
        <v>35</v>
      </c>
    </row>
    <row r="447" spans="15:21" ht="12.75">
      <c r="O447" s="5">
        <v>8</v>
      </c>
      <c r="P447" s="5">
        <v>16</v>
      </c>
      <c r="Q447" s="5">
        <v>24</v>
      </c>
      <c r="R447" s="5">
        <v>26</v>
      </c>
      <c r="S447" s="5">
        <v>29</v>
      </c>
      <c r="T447" s="5">
        <v>31</v>
      </c>
      <c r="U447" s="5">
        <v>34</v>
      </c>
    </row>
    <row r="448" spans="15:21" ht="12.75">
      <c r="O448" s="5">
        <v>7</v>
      </c>
      <c r="P448" s="5">
        <v>8</v>
      </c>
      <c r="Q448" s="5">
        <v>13</v>
      </c>
      <c r="R448" s="5">
        <v>21</v>
      </c>
      <c r="S448" s="5">
        <v>30</v>
      </c>
      <c r="T448" s="5">
        <v>33</v>
      </c>
      <c r="U448" s="5">
        <v>39</v>
      </c>
    </row>
    <row r="449" spans="15:21" ht="12.75">
      <c r="O449" s="5">
        <v>4</v>
      </c>
      <c r="P449" s="5">
        <v>9</v>
      </c>
      <c r="Q449" s="5">
        <v>17</v>
      </c>
      <c r="R449" s="5">
        <v>26</v>
      </c>
      <c r="S449" s="5">
        <v>27</v>
      </c>
      <c r="T449" s="5">
        <v>28</v>
      </c>
      <c r="U449" s="5">
        <v>29</v>
      </c>
    </row>
    <row r="450" spans="15:21" ht="12.75">
      <c r="O450" s="5">
        <v>6</v>
      </c>
      <c r="P450" s="5">
        <v>10</v>
      </c>
      <c r="Q450" s="5">
        <v>13</v>
      </c>
      <c r="R450" s="5">
        <v>22</v>
      </c>
      <c r="S450" s="5">
        <v>30</v>
      </c>
      <c r="T450" s="5">
        <v>33</v>
      </c>
      <c r="U450" s="5">
        <v>39</v>
      </c>
    </row>
    <row r="451" spans="15:21" ht="12.75">
      <c r="O451" s="5">
        <v>12</v>
      </c>
      <c r="P451" s="5">
        <v>16</v>
      </c>
      <c r="Q451" s="5">
        <v>20</v>
      </c>
      <c r="R451" s="5">
        <v>22</v>
      </c>
      <c r="S451" s="5">
        <v>23</v>
      </c>
      <c r="T451" s="5">
        <v>31</v>
      </c>
      <c r="U451" s="5">
        <v>38</v>
      </c>
    </row>
    <row r="452" spans="15:21" ht="12.75">
      <c r="O452" s="5">
        <v>5</v>
      </c>
      <c r="P452" s="5">
        <v>15</v>
      </c>
      <c r="Q452" s="5">
        <v>20</v>
      </c>
      <c r="R452" s="5">
        <v>22</v>
      </c>
      <c r="S452" s="5">
        <v>32</v>
      </c>
      <c r="T452" s="5">
        <v>36</v>
      </c>
      <c r="U452" s="5">
        <v>39</v>
      </c>
    </row>
    <row r="453" spans="15:21" ht="12.75">
      <c r="O453" s="5">
        <v>1</v>
      </c>
      <c r="P453" s="5">
        <v>3</v>
      </c>
      <c r="Q453" s="5">
        <v>10</v>
      </c>
      <c r="R453" s="5">
        <v>33</v>
      </c>
      <c r="S453" s="5">
        <v>35</v>
      </c>
      <c r="T453" s="5">
        <v>38</v>
      </c>
      <c r="U453" s="5">
        <v>39</v>
      </c>
    </row>
    <row r="454" spans="15:21" ht="12.75">
      <c r="O454" s="5">
        <v>3</v>
      </c>
      <c r="P454" s="5">
        <v>10</v>
      </c>
      <c r="Q454" s="5">
        <v>17</v>
      </c>
      <c r="R454" s="5">
        <v>21</v>
      </c>
      <c r="S454" s="5">
        <v>30</v>
      </c>
      <c r="T454" s="5">
        <v>32</v>
      </c>
      <c r="U454" s="5">
        <v>37</v>
      </c>
    </row>
    <row r="455" spans="15:21" ht="12.75">
      <c r="O455" s="5">
        <v>4</v>
      </c>
      <c r="P455" s="5">
        <v>29</v>
      </c>
      <c r="Q455" s="5">
        <v>30</v>
      </c>
      <c r="R455" s="5">
        <v>31</v>
      </c>
      <c r="S455" s="5">
        <v>34</v>
      </c>
      <c r="T455" s="5">
        <v>37</v>
      </c>
      <c r="U455" s="5">
        <v>38</v>
      </c>
    </row>
    <row r="456" spans="15:21" ht="12.75">
      <c r="O456" s="5">
        <v>1</v>
      </c>
      <c r="P456" s="5">
        <v>3</v>
      </c>
      <c r="Q456" s="5">
        <v>6</v>
      </c>
      <c r="R456" s="5">
        <v>10</v>
      </c>
      <c r="S456" s="5">
        <v>12</v>
      </c>
      <c r="T456" s="5">
        <v>13</v>
      </c>
      <c r="U456" s="5">
        <v>19</v>
      </c>
    </row>
    <row r="457" spans="15:21" ht="12.75">
      <c r="O457" s="5">
        <v>6</v>
      </c>
      <c r="P457" s="5">
        <v>7</v>
      </c>
      <c r="Q457" s="5">
        <v>15</v>
      </c>
      <c r="R457" s="5">
        <v>24</v>
      </c>
      <c r="S457" s="5">
        <v>29</v>
      </c>
      <c r="T457" s="5">
        <v>30</v>
      </c>
      <c r="U457" s="5">
        <v>37</v>
      </c>
    </row>
    <row r="458" spans="15:21" ht="12.75">
      <c r="O458" s="5">
        <v>6</v>
      </c>
      <c r="P458" s="5">
        <v>12</v>
      </c>
      <c r="Q458" s="5">
        <v>16</v>
      </c>
      <c r="R458" s="5">
        <v>21</v>
      </c>
      <c r="S458" s="5">
        <v>28</v>
      </c>
      <c r="T458" s="5">
        <v>37</v>
      </c>
      <c r="U458" s="5">
        <v>39</v>
      </c>
    </row>
    <row r="459" spans="15:21" ht="12.75">
      <c r="O459" s="5">
        <v>8</v>
      </c>
      <c r="P459" s="5">
        <v>19</v>
      </c>
      <c r="Q459" s="5">
        <v>27</v>
      </c>
      <c r="R459" s="5">
        <v>33</v>
      </c>
      <c r="S459" s="5">
        <v>34</v>
      </c>
      <c r="T459" s="5">
        <v>35</v>
      </c>
      <c r="U459" s="5">
        <v>38</v>
      </c>
    </row>
    <row r="460" spans="15:21" ht="12.75">
      <c r="O460" s="5">
        <v>2</v>
      </c>
      <c r="P460" s="5">
        <v>3</v>
      </c>
      <c r="Q460" s="5">
        <v>12</v>
      </c>
      <c r="R460" s="5">
        <v>17</v>
      </c>
      <c r="S460" s="5">
        <v>25</v>
      </c>
      <c r="T460" s="5">
        <v>30</v>
      </c>
      <c r="U460" s="5">
        <v>38</v>
      </c>
    </row>
    <row r="461" spans="15:21" ht="12.75">
      <c r="O461" s="5">
        <v>2</v>
      </c>
      <c r="P461" s="5">
        <v>6</v>
      </c>
      <c r="Q461" s="5">
        <v>13</v>
      </c>
      <c r="R461" s="5">
        <v>15</v>
      </c>
      <c r="S461" s="5">
        <v>25</v>
      </c>
      <c r="T461" s="5">
        <v>34</v>
      </c>
      <c r="U461" s="5">
        <v>37</v>
      </c>
    </row>
    <row r="462" spans="15:21" ht="12.75">
      <c r="O462" s="5">
        <v>7</v>
      </c>
      <c r="P462" s="5">
        <v>12</v>
      </c>
      <c r="Q462" s="5">
        <v>24</v>
      </c>
      <c r="R462" s="5">
        <v>29</v>
      </c>
      <c r="S462" s="5">
        <v>33</v>
      </c>
      <c r="T462" s="5">
        <v>37</v>
      </c>
      <c r="U462" s="5">
        <v>38</v>
      </c>
    </row>
    <row r="463" spans="15:21" ht="12.75">
      <c r="O463" s="5">
        <v>19</v>
      </c>
      <c r="P463" s="5">
        <v>23</v>
      </c>
      <c r="Q463" s="5">
        <v>24</v>
      </c>
      <c r="R463" s="5">
        <v>26</v>
      </c>
      <c r="S463" s="5">
        <v>33</v>
      </c>
      <c r="T463" s="5">
        <v>36</v>
      </c>
      <c r="U463" s="5">
        <v>39</v>
      </c>
    </row>
    <row r="464" spans="15:21" ht="12.75">
      <c r="O464" s="5">
        <v>7</v>
      </c>
      <c r="P464" s="5">
        <v>12</v>
      </c>
      <c r="Q464" s="5">
        <v>13</v>
      </c>
      <c r="R464" s="5">
        <v>16</v>
      </c>
      <c r="S464" s="5">
        <v>21</v>
      </c>
      <c r="T464" s="5">
        <v>24</v>
      </c>
      <c r="U464" s="5">
        <v>34</v>
      </c>
    </row>
    <row r="465" spans="15:21" ht="12.75">
      <c r="O465" s="5">
        <v>5</v>
      </c>
      <c r="P465" s="5">
        <v>6</v>
      </c>
      <c r="Q465" s="5">
        <v>21</v>
      </c>
      <c r="R465" s="5">
        <v>22</v>
      </c>
      <c r="S465" s="5">
        <v>23</v>
      </c>
      <c r="T465" s="5">
        <v>33</v>
      </c>
      <c r="U465" s="5">
        <v>35</v>
      </c>
    </row>
    <row r="466" spans="15:21" ht="12.75">
      <c r="O466" s="5">
        <v>4</v>
      </c>
      <c r="P466" s="5">
        <v>11</v>
      </c>
      <c r="Q466" s="5">
        <v>14</v>
      </c>
      <c r="R466" s="5">
        <v>24</v>
      </c>
      <c r="S466" s="5">
        <v>26</v>
      </c>
      <c r="T466" s="5">
        <v>33</v>
      </c>
      <c r="U466" s="5">
        <v>37</v>
      </c>
    </row>
    <row r="467" spans="15:21" ht="12.75">
      <c r="O467" s="5">
        <v>3</v>
      </c>
      <c r="P467" s="5">
        <v>16</v>
      </c>
      <c r="Q467" s="5">
        <v>24</v>
      </c>
      <c r="R467" s="5">
        <v>26</v>
      </c>
      <c r="S467" s="5">
        <v>27</v>
      </c>
      <c r="T467" s="5">
        <v>30</v>
      </c>
      <c r="U467" s="5">
        <v>33</v>
      </c>
    </row>
    <row r="468" spans="15:21" ht="12.75">
      <c r="O468" s="5">
        <v>3</v>
      </c>
      <c r="P468" s="5">
        <v>6</v>
      </c>
      <c r="Q468" s="5">
        <v>9</v>
      </c>
      <c r="R468" s="5">
        <v>18</v>
      </c>
      <c r="S468" s="5">
        <v>19</v>
      </c>
      <c r="T468" s="5">
        <v>30</v>
      </c>
      <c r="U468" s="5">
        <v>37</v>
      </c>
    </row>
    <row r="469" spans="15:21" ht="12.75">
      <c r="O469" s="5">
        <v>6</v>
      </c>
      <c r="P469" s="5">
        <v>7</v>
      </c>
      <c r="Q469" s="5">
        <v>11</v>
      </c>
      <c r="R469" s="5">
        <v>20</v>
      </c>
      <c r="S469" s="5">
        <v>28</v>
      </c>
      <c r="T469" s="5">
        <v>29</v>
      </c>
      <c r="U469" s="5">
        <v>39</v>
      </c>
    </row>
    <row r="470" spans="15:21" ht="12.75">
      <c r="O470" s="5">
        <v>1</v>
      </c>
      <c r="P470" s="5">
        <v>4</v>
      </c>
      <c r="Q470" s="5">
        <v>8</v>
      </c>
      <c r="R470" s="5">
        <v>13</v>
      </c>
      <c r="S470" s="5">
        <v>16</v>
      </c>
      <c r="T470" s="5">
        <v>25</v>
      </c>
      <c r="U470" s="5">
        <v>35</v>
      </c>
    </row>
    <row r="471" spans="15:21" ht="12.75">
      <c r="O471" s="5">
        <v>2</v>
      </c>
      <c r="P471" s="5">
        <v>11</v>
      </c>
      <c r="Q471" s="5">
        <v>12</v>
      </c>
      <c r="R471" s="5">
        <v>15</v>
      </c>
      <c r="S471" s="5">
        <v>17</v>
      </c>
      <c r="T471" s="5">
        <v>30</v>
      </c>
      <c r="U471" s="5">
        <v>31</v>
      </c>
    </row>
    <row r="472" spans="15:21" ht="12.75">
      <c r="O472" s="5">
        <v>2</v>
      </c>
      <c r="P472" s="5">
        <v>4</v>
      </c>
      <c r="Q472" s="5">
        <v>16</v>
      </c>
      <c r="R472" s="5">
        <v>20</v>
      </c>
      <c r="S472" s="5">
        <v>24</v>
      </c>
      <c r="T472" s="5">
        <v>27</v>
      </c>
      <c r="U472" s="5">
        <v>29</v>
      </c>
    </row>
    <row r="473" spans="15:21" ht="12.75">
      <c r="O473" s="5">
        <v>14</v>
      </c>
      <c r="P473" s="5">
        <v>17</v>
      </c>
      <c r="Q473" s="5">
        <v>21</v>
      </c>
      <c r="R473" s="5">
        <v>25</v>
      </c>
      <c r="S473" s="5">
        <v>31</v>
      </c>
      <c r="T473" s="5">
        <v>34</v>
      </c>
      <c r="U473" s="5">
        <v>39</v>
      </c>
    </row>
    <row r="474" spans="15:21" ht="12.75">
      <c r="O474" s="5">
        <v>10</v>
      </c>
      <c r="P474" s="5">
        <v>14</v>
      </c>
      <c r="Q474" s="5">
        <v>16</v>
      </c>
      <c r="R474" s="5">
        <v>21</v>
      </c>
      <c r="S474" s="5">
        <v>24</v>
      </c>
      <c r="T474" s="5">
        <v>30</v>
      </c>
      <c r="U474" s="5">
        <v>39</v>
      </c>
    </row>
    <row r="475" spans="15:21" ht="12.75">
      <c r="O475" s="5">
        <v>3</v>
      </c>
      <c r="P475" s="5">
        <v>6</v>
      </c>
      <c r="Q475" s="5">
        <v>8</v>
      </c>
      <c r="R475" s="5">
        <v>22</v>
      </c>
      <c r="S475" s="5">
        <v>30</v>
      </c>
      <c r="T475" s="5">
        <v>37</v>
      </c>
      <c r="U475" s="5">
        <v>38</v>
      </c>
    </row>
    <row r="476" spans="15:21" ht="12.75">
      <c r="O476" s="5">
        <v>1</v>
      </c>
      <c r="P476" s="5">
        <v>4</v>
      </c>
      <c r="Q476" s="5">
        <v>11</v>
      </c>
      <c r="R476" s="5">
        <v>14</v>
      </c>
      <c r="S476" s="5">
        <v>34</v>
      </c>
      <c r="T476" s="5">
        <v>36</v>
      </c>
      <c r="U476" s="5">
        <v>38</v>
      </c>
    </row>
    <row r="477" spans="15:21" ht="12.75">
      <c r="O477" s="5">
        <v>19</v>
      </c>
      <c r="P477" s="5">
        <v>23</v>
      </c>
      <c r="Q477" s="5">
        <v>27</v>
      </c>
      <c r="R477" s="5">
        <v>28</v>
      </c>
      <c r="S477" s="5">
        <v>29</v>
      </c>
      <c r="T477" s="5">
        <v>34</v>
      </c>
      <c r="U477" s="5">
        <v>39</v>
      </c>
    </row>
    <row r="478" spans="15:21" ht="12.75">
      <c r="O478" s="5">
        <v>7</v>
      </c>
      <c r="P478" s="5">
        <v>10</v>
      </c>
      <c r="Q478" s="5">
        <v>12</v>
      </c>
      <c r="R478" s="5">
        <v>13</v>
      </c>
      <c r="S478" s="5">
        <v>23</v>
      </c>
      <c r="T478" s="5">
        <v>28</v>
      </c>
      <c r="U478" s="5">
        <v>38</v>
      </c>
    </row>
    <row r="479" spans="15:21" ht="12.75">
      <c r="O479" s="5">
        <v>2</v>
      </c>
      <c r="P479" s="5">
        <v>15</v>
      </c>
      <c r="Q479" s="5">
        <v>18</v>
      </c>
      <c r="R479" s="5">
        <v>24</v>
      </c>
      <c r="S479" s="5">
        <v>34</v>
      </c>
      <c r="T479" s="5">
        <v>35</v>
      </c>
      <c r="U479" s="5">
        <v>39</v>
      </c>
    </row>
    <row r="480" spans="15:21" ht="12.75">
      <c r="O480" s="5">
        <v>1</v>
      </c>
      <c r="P480" s="5">
        <v>10</v>
      </c>
      <c r="Q480" s="5">
        <v>14</v>
      </c>
      <c r="R480" s="5">
        <v>18</v>
      </c>
      <c r="S480" s="5">
        <v>21</v>
      </c>
      <c r="T480" s="5">
        <v>23</v>
      </c>
      <c r="U480" s="5">
        <v>36</v>
      </c>
    </row>
    <row r="481" spans="15:21" ht="12.75">
      <c r="O481" s="5">
        <v>3</v>
      </c>
      <c r="P481" s="5">
        <v>10</v>
      </c>
      <c r="Q481" s="5">
        <v>15</v>
      </c>
      <c r="R481" s="5">
        <v>18</v>
      </c>
      <c r="S481" s="5">
        <v>26</v>
      </c>
      <c r="T481" s="5">
        <v>28</v>
      </c>
      <c r="U481" s="5">
        <v>34</v>
      </c>
    </row>
    <row r="482" spans="15:21" ht="12.75">
      <c r="O482" s="5">
        <v>2</v>
      </c>
      <c r="P482" s="5">
        <v>10</v>
      </c>
      <c r="Q482" s="5">
        <v>22</v>
      </c>
      <c r="R482" s="5">
        <v>29</v>
      </c>
      <c r="S482" s="5">
        <v>30</v>
      </c>
      <c r="T482" s="5">
        <v>33</v>
      </c>
      <c r="U482" s="5">
        <v>39</v>
      </c>
    </row>
    <row r="483" spans="15:21" ht="12.75">
      <c r="O483" s="5">
        <v>2</v>
      </c>
      <c r="P483" s="5">
        <v>5</v>
      </c>
      <c r="Q483" s="5">
        <v>7</v>
      </c>
      <c r="R483" s="5">
        <v>12</v>
      </c>
      <c r="S483" s="5">
        <v>17</v>
      </c>
      <c r="T483" s="5">
        <v>18</v>
      </c>
      <c r="U483" s="5">
        <v>34</v>
      </c>
    </row>
    <row r="484" spans="15:21" ht="12.75">
      <c r="O484" s="5">
        <v>6</v>
      </c>
      <c r="P484" s="5">
        <v>8</v>
      </c>
      <c r="Q484" s="5">
        <v>19</v>
      </c>
      <c r="R484" s="5">
        <v>20</v>
      </c>
      <c r="S484" s="5">
        <v>21</v>
      </c>
      <c r="T484" s="5">
        <v>25</v>
      </c>
      <c r="U484" s="5">
        <v>29</v>
      </c>
    </row>
    <row r="485" spans="15:21" ht="12.75">
      <c r="O485" s="5">
        <v>3</v>
      </c>
      <c r="P485" s="5">
        <v>7</v>
      </c>
      <c r="Q485" s="5">
        <v>8</v>
      </c>
      <c r="R485" s="5">
        <v>27</v>
      </c>
      <c r="S485" s="5">
        <v>31</v>
      </c>
      <c r="T485" s="5">
        <v>38</v>
      </c>
      <c r="U485" s="5">
        <v>39</v>
      </c>
    </row>
    <row r="486" spans="15:21" ht="12.75">
      <c r="O486" s="5">
        <v>14</v>
      </c>
      <c r="P486" s="5">
        <v>23</v>
      </c>
      <c r="Q486" s="5">
        <v>29</v>
      </c>
      <c r="R486" s="5">
        <v>30</v>
      </c>
      <c r="S486" s="5">
        <v>31</v>
      </c>
      <c r="T486" s="5">
        <v>36</v>
      </c>
      <c r="U486" s="5">
        <v>38</v>
      </c>
    </row>
    <row r="487" spans="15:21" ht="12.75">
      <c r="O487" s="5">
        <v>3</v>
      </c>
      <c r="P487" s="5">
        <v>6</v>
      </c>
      <c r="Q487" s="5">
        <v>11</v>
      </c>
      <c r="R487" s="5">
        <v>22</v>
      </c>
      <c r="S487" s="5">
        <v>27</v>
      </c>
      <c r="T487" s="5">
        <v>29</v>
      </c>
      <c r="U487" s="5">
        <v>39</v>
      </c>
    </row>
    <row r="488" spans="15:21" ht="12.75">
      <c r="O488" s="5">
        <v>2</v>
      </c>
      <c r="P488" s="5">
        <v>3</v>
      </c>
      <c r="Q488" s="5">
        <v>12</v>
      </c>
      <c r="R488" s="5">
        <v>13</v>
      </c>
      <c r="S488" s="5">
        <v>16</v>
      </c>
      <c r="T488" s="5">
        <v>20</v>
      </c>
      <c r="U488" s="5">
        <v>37</v>
      </c>
    </row>
    <row r="489" spans="15:21" ht="12.75">
      <c r="O489" s="5">
        <v>1</v>
      </c>
      <c r="P489" s="5">
        <v>2</v>
      </c>
      <c r="Q489" s="5">
        <v>3</v>
      </c>
      <c r="R489" s="5">
        <v>6</v>
      </c>
      <c r="S489" s="5">
        <v>23</v>
      </c>
      <c r="T489" s="5">
        <v>27</v>
      </c>
      <c r="U489" s="5">
        <v>28</v>
      </c>
    </row>
    <row r="490" spans="15:21" ht="12.75">
      <c r="O490" s="5">
        <v>2</v>
      </c>
      <c r="P490" s="5">
        <v>5</v>
      </c>
      <c r="Q490" s="5">
        <v>12</v>
      </c>
      <c r="R490" s="5">
        <v>21</v>
      </c>
      <c r="S490" s="5">
        <v>33</v>
      </c>
      <c r="T490" s="5">
        <v>34</v>
      </c>
      <c r="U490" s="5">
        <v>38</v>
      </c>
    </row>
    <row r="491" spans="15:21" ht="12.75">
      <c r="O491" s="5">
        <v>3</v>
      </c>
      <c r="P491" s="5">
        <v>5</v>
      </c>
      <c r="Q491" s="5">
        <v>28</v>
      </c>
      <c r="R491" s="5">
        <v>30</v>
      </c>
      <c r="S491" s="5">
        <v>32</v>
      </c>
      <c r="T491" s="5">
        <v>34</v>
      </c>
      <c r="U491" s="5">
        <v>37</v>
      </c>
    </row>
    <row r="492" spans="15:21" ht="12.75">
      <c r="O492" s="5">
        <v>4</v>
      </c>
      <c r="P492" s="5">
        <v>10</v>
      </c>
      <c r="Q492" s="5">
        <v>21</v>
      </c>
      <c r="R492" s="5">
        <v>22</v>
      </c>
      <c r="S492" s="5">
        <v>28</v>
      </c>
      <c r="T492" s="5">
        <v>33</v>
      </c>
      <c r="U492" s="5">
        <v>38</v>
      </c>
    </row>
    <row r="493" spans="15:21" ht="12.75">
      <c r="O493" s="5">
        <v>2</v>
      </c>
      <c r="P493" s="5">
        <v>9</v>
      </c>
      <c r="Q493" s="5">
        <v>13</v>
      </c>
      <c r="R493" s="5">
        <v>15</v>
      </c>
      <c r="S493" s="5">
        <v>20</v>
      </c>
      <c r="T493" s="5">
        <v>31</v>
      </c>
      <c r="U493" s="5">
        <v>38</v>
      </c>
    </row>
    <row r="494" spans="15:21" ht="12.75">
      <c r="O494" s="5">
        <v>2</v>
      </c>
      <c r="P494" s="5">
        <v>7</v>
      </c>
      <c r="Q494" s="5">
        <v>18</v>
      </c>
      <c r="R494" s="5">
        <v>28</v>
      </c>
      <c r="S494" s="5">
        <v>33</v>
      </c>
      <c r="T494" s="5">
        <v>34</v>
      </c>
      <c r="U494" s="5">
        <v>37</v>
      </c>
    </row>
    <row r="495" spans="15:21" ht="12.75">
      <c r="O495" s="5">
        <v>1</v>
      </c>
      <c r="P495" s="5">
        <v>7</v>
      </c>
      <c r="Q495" s="5">
        <v>12</v>
      </c>
      <c r="R495" s="5">
        <v>22</v>
      </c>
      <c r="S495" s="5">
        <v>25</v>
      </c>
      <c r="T495" s="5">
        <v>31</v>
      </c>
      <c r="U495" s="5">
        <v>35</v>
      </c>
    </row>
    <row r="496" spans="15:21" ht="12.75">
      <c r="O496" s="5">
        <v>1</v>
      </c>
      <c r="P496" s="5">
        <v>6</v>
      </c>
      <c r="Q496" s="5">
        <v>11</v>
      </c>
      <c r="R496" s="5">
        <v>14</v>
      </c>
      <c r="S496" s="5">
        <v>25</v>
      </c>
      <c r="T496" s="5">
        <v>27</v>
      </c>
      <c r="U496" s="5">
        <v>30</v>
      </c>
    </row>
    <row r="497" spans="15:21" ht="12.75">
      <c r="O497" s="5">
        <v>9</v>
      </c>
      <c r="P497" s="5">
        <v>13</v>
      </c>
      <c r="Q497" s="5">
        <v>16</v>
      </c>
      <c r="R497" s="5">
        <v>19</v>
      </c>
      <c r="S497" s="5">
        <v>26</v>
      </c>
      <c r="T497" s="5">
        <v>28</v>
      </c>
      <c r="U497" s="5">
        <v>29</v>
      </c>
    </row>
    <row r="498" spans="15:21" ht="12.75">
      <c r="O498" s="5">
        <v>2</v>
      </c>
      <c r="P498" s="5">
        <v>9</v>
      </c>
      <c r="Q498" s="5">
        <v>14</v>
      </c>
      <c r="R498" s="5">
        <v>17</v>
      </c>
      <c r="S498" s="5">
        <v>18</v>
      </c>
      <c r="T498" s="5">
        <v>20</v>
      </c>
      <c r="U498" s="5">
        <v>36</v>
      </c>
    </row>
    <row r="499" spans="15:21" ht="12.75">
      <c r="O499" s="5">
        <v>17</v>
      </c>
      <c r="P499" s="5">
        <v>20</v>
      </c>
      <c r="Q499" s="5">
        <v>24</v>
      </c>
      <c r="R499" s="5">
        <v>30</v>
      </c>
      <c r="S499" s="5">
        <v>31</v>
      </c>
      <c r="T499" s="5">
        <v>35</v>
      </c>
      <c r="U499" s="5">
        <v>37</v>
      </c>
    </row>
    <row r="500" spans="15:21" ht="12.75">
      <c r="O500" s="5">
        <v>3</v>
      </c>
      <c r="P500" s="5">
        <v>5</v>
      </c>
      <c r="Q500" s="5">
        <v>18</v>
      </c>
      <c r="R500" s="5">
        <v>21</v>
      </c>
      <c r="S500" s="5">
        <v>29</v>
      </c>
      <c r="T500" s="5">
        <v>33</v>
      </c>
      <c r="U500" s="5">
        <v>39</v>
      </c>
    </row>
    <row r="501" spans="15:21" ht="12.75">
      <c r="O501" s="5">
        <v>6</v>
      </c>
      <c r="P501" s="5">
        <v>7</v>
      </c>
      <c r="Q501" s="5">
        <v>8</v>
      </c>
      <c r="R501" s="5">
        <v>12</v>
      </c>
      <c r="S501" s="5">
        <v>23</v>
      </c>
      <c r="T501" s="5">
        <v>27</v>
      </c>
      <c r="U501" s="5">
        <v>35</v>
      </c>
    </row>
    <row r="502" spans="15:21" ht="12.75">
      <c r="O502" s="5">
        <v>3</v>
      </c>
      <c r="P502" s="5">
        <v>10</v>
      </c>
      <c r="Q502" s="5">
        <v>13</v>
      </c>
      <c r="R502" s="5">
        <v>20</v>
      </c>
      <c r="S502" s="5">
        <v>26</v>
      </c>
      <c r="T502" s="5">
        <v>29</v>
      </c>
      <c r="U502" s="5">
        <v>39</v>
      </c>
    </row>
    <row r="503" spans="15:21" ht="12.75">
      <c r="O503" s="5">
        <v>11</v>
      </c>
      <c r="P503" s="5">
        <v>14</v>
      </c>
      <c r="Q503" s="5">
        <v>20</v>
      </c>
      <c r="R503" s="5">
        <v>26</v>
      </c>
      <c r="S503" s="5">
        <v>29</v>
      </c>
      <c r="T503" s="5">
        <v>30</v>
      </c>
      <c r="U503" s="5">
        <v>38</v>
      </c>
    </row>
    <row r="504" spans="15:21" ht="12.75">
      <c r="O504" s="5">
        <v>4</v>
      </c>
      <c r="P504" s="5">
        <v>12</v>
      </c>
      <c r="Q504" s="5">
        <v>21</v>
      </c>
      <c r="R504" s="5">
        <v>26</v>
      </c>
      <c r="S504" s="5">
        <v>27</v>
      </c>
      <c r="T504" s="5">
        <v>32</v>
      </c>
      <c r="U504" s="5">
        <v>35</v>
      </c>
    </row>
    <row r="505" spans="15:21" ht="12.75">
      <c r="O505" s="5">
        <v>7</v>
      </c>
      <c r="P505" s="5">
        <v>8</v>
      </c>
      <c r="Q505" s="5">
        <v>15</v>
      </c>
      <c r="R505" s="5">
        <v>23</v>
      </c>
      <c r="S505" s="5">
        <v>26</v>
      </c>
      <c r="T505" s="5">
        <v>33</v>
      </c>
      <c r="U505" s="5">
        <v>34</v>
      </c>
    </row>
    <row r="506" spans="15:21" ht="12.75">
      <c r="O506" s="5">
        <v>5</v>
      </c>
      <c r="P506" s="5">
        <v>6</v>
      </c>
      <c r="Q506" s="5">
        <v>7</v>
      </c>
      <c r="R506" s="5">
        <v>9</v>
      </c>
      <c r="S506" s="5">
        <v>26</v>
      </c>
      <c r="T506" s="5">
        <v>35</v>
      </c>
      <c r="U506" s="5">
        <v>37</v>
      </c>
    </row>
    <row r="507" spans="15:21" ht="12.75">
      <c r="O507" s="5">
        <v>5</v>
      </c>
      <c r="P507" s="5">
        <v>6</v>
      </c>
      <c r="Q507" s="5">
        <v>16</v>
      </c>
      <c r="R507" s="5">
        <v>23</v>
      </c>
      <c r="S507" s="5">
        <v>28</v>
      </c>
      <c r="T507" s="5">
        <v>34</v>
      </c>
      <c r="U507" s="5">
        <v>35</v>
      </c>
    </row>
    <row r="508" spans="15:21" ht="12.75">
      <c r="O508" s="5">
        <v>4</v>
      </c>
      <c r="P508" s="5">
        <v>7</v>
      </c>
      <c r="Q508" s="5">
        <v>8</v>
      </c>
      <c r="R508" s="5">
        <v>11</v>
      </c>
      <c r="S508" s="5">
        <v>18</v>
      </c>
      <c r="T508" s="5">
        <v>23</v>
      </c>
      <c r="U508" s="5">
        <v>31</v>
      </c>
    </row>
    <row r="509" spans="15:21" ht="12.75">
      <c r="O509" s="5">
        <v>4</v>
      </c>
      <c r="P509" s="5">
        <v>10</v>
      </c>
      <c r="Q509" s="5">
        <v>16</v>
      </c>
      <c r="R509" s="5">
        <v>18</v>
      </c>
      <c r="S509" s="5">
        <v>19</v>
      </c>
      <c r="T509" s="5">
        <v>34</v>
      </c>
      <c r="U509" s="5">
        <v>35</v>
      </c>
    </row>
    <row r="510" spans="15:21" ht="12.75">
      <c r="O510" s="5">
        <v>14</v>
      </c>
      <c r="P510" s="5">
        <v>24</v>
      </c>
      <c r="Q510" s="5">
        <v>30</v>
      </c>
      <c r="R510" s="5">
        <v>31</v>
      </c>
      <c r="S510" s="5">
        <v>32</v>
      </c>
      <c r="T510" s="5">
        <v>33</v>
      </c>
      <c r="U510" s="5">
        <v>38</v>
      </c>
    </row>
    <row r="511" spans="15:21" ht="12.75">
      <c r="O511" s="5">
        <v>8</v>
      </c>
      <c r="P511" s="5">
        <v>20</v>
      </c>
      <c r="Q511" s="5">
        <v>21</v>
      </c>
      <c r="R511" s="5">
        <v>26</v>
      </c>
      <c r="S511" s="5">
        <v>27</v>
      </c>
      <c r="T511" s="5">
        <v>30</v>
      </c>
      <c r="U511" s="5">
        <v>31</v>
      </c>
    </row>
    <row r="512" spans="15:21" ht="12.75">
      <c r="O512" s="5">
        <v>3</v>
      </c>
      <c r="P512" s="5">
        <v>8</v>
      </c>
      <c r="Q512" s="5">
        <v>15</v>
      </c>
      <c r="R512" s="5">
        <v>18</v>
      </c>
      <c r="S512" s="5">
        <v>26</v>
      </c>
      <c r="T512" s="5">
        <v>29</v>
      </c>
      <c r="U512" s="5">
        <v>37</v>
      </c>
    </row>
    <row r="513" spans="15:21" ht="12.75">
      <c r="O513" s="5">
        <v>3</v>
      </c>
      <c r="P513" s="5">
        <v>6</v>
      </c>
      <c r="Q513" s="5">
        <v>22</v>
      </c>
      <c r="R513" s="5">
        <v>23</v>
      </c>
      <c r="S513" s="5">
        <v>29</v>
      </c>
      <c r="T513" s="5">
        <v>31</v>
      </c>
      <c r="U513" s="5">
        <v>35</v>
      </c>
    </row>
    <row r="514" spans="15:21" ht="12.75">
      <c r="O514" s="5">
        <v>11</v>
      </c>
      <c r="P514" s="5">
        <v>13</v>
      </c>
      <c r="Q514" s="5">
        <v>25</v>
      </c>
      <c r="R514" s="5">
        <v>27</v>
      </c>
      <c r="S514" s="5">
        <v>30</v>
      </c>
      <c r="T514" s="5">
        <v>32</v>
      </c>
      <c r="U514" s="5">
        <v>35</v>
      </c>
    </row>
    <row r="515" spans="15:21" ht="12.75">
      <c r="O515" s="5">
        <v>17</v>
      </c>
      <c r="P515" s="5">
        <v>21</v>
      </c>
      <c r="Q515" s="5">
        <v>22</v>
      </c>
      <c r="R515" s="5">
        <v>23</v>
      </c>
      <c r="S515" s="5">
        <v>25</v>
      </c>
      <c r="T515" s="5">
        <v>31</v>
      </c>
      <c r="U515" s="5">
        <v>35</v>
      </c>
    </row>
    <row r="516" spans="15:21" ht="12.75">
      <c r="O516" s="5">
        <v>13</v>
      </c>
      <c r="P516" s="5">
        <v>17</v>
      </c>
      <c r="Q516" s="5">
        <v>22</v>
      </c>
      <c r="R516" s="5">
        <v>25</v>
      </c>
      <c r="S516" s="5">
        <v>33</v>
      </c>
      <c r="T516" s="5">
        <v>37</v>
      </c>
      <c r="U516" s="5">
        <v>38</v>
      </c>
    </row>
    <row r="517" spans="15:21" ht="12.75">
      <c r="O517" s="5">
        <v>2</v>
      </c>
      <c r="P517" s="5">
        <v>5</v>
      </c>
      <c r="Q517" s="5">
        <v>9</v>
      </c>
      <c r="R517" s="5">
        <v>11</v>
      </c>
      <c r="S517" s="5">
        <v>22</v>
      </c>
      <c r="T517" s="5">
        <v>30</v>
      </c>
      <c r="U517" s="5">
        <v>38</v>
      </c>
    </row>
    <row r="518" spans="15:21" ht="12.75">
      <c r="O518" s="5">
        <v>8</v>
      </c>
      <c r="P518" s="5">
        <v>14</v>
      </c>
      <c r="Q518" s="5">
        <v>23</v>
      </c>
      <c r="R518" s="5">
        <v>27</v>
      </c>
      <c r="S518" s="5">
        <v>31</v>
      </c>
      <c r="T518" s="5">
        <v>33</v>
      </c>
      <c r="U518" s="5">
        <v>36</v>
      </c>
    </row>
    <row r="519" spans="15:21" ht="12.75">
      <c r="O519" s="5">
        <v>15</v>
      </c>
      <c r="P519" s="5">
        <v>17</v>
      </c>
      <c r="Q519" s="5">
        <v>29</v>
      </c>
      <c r="R519" s="5">
        <v>31</v>
      </c>
      <c r="S519" s="5">
        <v>34</v>
      </c>
      <c r="T519" s="5">
        <v>37</v>
      </c>
      <c r="U519" s="5">
        <v>39</v>
      </c>
    </row>
    <row r="520" spans="15:21" ht="12.75">
      <c r="O520" s="5">
        <v>13</v>
      </c>
      <c r="P520" s="5">
        <v>14</v>
      </c>
      <c r="Q520" s="5">
        <v>16</v>
      </c>
      <c r="R520" s="5">
        <v>21</v>
      </c>
      <c r="S520" s="5">
        <v>24</v>
      </c>
      <c r="T520" s="5">
        <v>31</v>
      </c>
      <c r="U520" s="5">
        <v>32</v>
      </c>
    </row>
    <row r="521" spans="15:21" ht="12.75">
      <c r="O521" s="5">
        <v>6</v>
      </c>
      <c r="P521" s="5">
        <v>11</v>
      </c>
      <c r="Q521" s="5">
        <v>19</v>
      </c>
      <c r="R521" s="5">
        <v>20</v>
      </c>
      <c r="S521" s="5">
        <v>21</v>
      </c>
      <c r="T521" s="5">
        <v>25</v>
      </c>
      <c r="U521" s="5">
        <v>36</v>
      </c>
    </row>
    <row r="522" spans="15:21" ht="12.75">
      <c r="O522" s="5">
        <v>2</v>
      </c>
      <c r="P522" s="5">
        <v>8</v>
      </c>
      <c r="Q522" s="5">
        <v>17</v>
      </c>
      <c r="R522" s="5">
        <v>30</v>
      </c>
      <c r="S522" s="5">
        <v>31</v>
      </c>
      <c r="T522" s="5">
        <v>36</v>
      </c>
      <c r="U522" s="5">
        <v>38</v>
      </c>
    </row>
    <row r="523" spans="15:21" ht="12.75">
      <c r="O523" s="5">
        <v>2</v>
      </c>
      <c r="P523" s="5">
        <v>13</v>
      </c>
      <c r="Q523" s="5">
        <v>14</v>
      </c>
      <c r="R523" s="5">
        <v>22</v>
      </c>
      <c r="S523" s="5">
        <v>28</v>
      </c>
      <c r="T523" s="5">
        <v>30</v>
      </c>
      <c r="U523" s="5">
        <v>32</v>
      </c>
    </row>
    <row r="524" spans="15:21" ht="12.75">
      <c r="O524" s="5">
        <v>3</v>
      </c>
      <c r="P524" s="5">
        <v>8</v>
      </c>
      <c r="Q524" s="5">
        <v>11</v>
      </c>
      <c r="R524" s="5">
        <v>16</v>
      </c>
      <c r="S524" s="5">
        <v>30</v>
      </c>
      <c r="T524" s="5">
        <v>33</v>
      </c>
      <c r="U524" s="5">
        <v>37</v>
      </c>
    </row>
    <row r="525" spans="15:21" ht="12.75">
      <c r="O525" s="5">
        <v>23</v>
      </c>
      <c r="P525" s="5">
        <v>25</v>
      </c>
      <c r="Q525" s="5">
        <v>26</v>
      </c>
      <c r="R525" s="5">
        <v>30</v>
      </c>
      <c r="S525" s="5">
        <v>31</v>
      </c>
      <c r="T525" s="5">
        <v>35</v>
      </c>
      <c r="U525" s="5">
        <v>39</v>
      </c>
    </row>
  </sheetData>
  <sheetProtection selectLockedCells="1" selectUnlockedCells="1"/>
  <mergeCells count="8">
    <mergeCell ref="H30:L30"/>
    <mergeCell ref="H20:L20"/>
    <mergeCell ref="H8:L8"/>
    <mergeCell ref="H7:L7"/>
    <mergeCell ref="H24:L24"/>
    <mergeCell ref="H27:L27"/>
    <mergeCell ref="H12:L12"/>
    <mergeCell ref="H17:L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qwert</cp:lastModifiedBy>
  <dcterms:modified xsi:type="dcterms:W3CDTF">2012-04-13T14:57:55Z</dcterms:modified>
  <cp:category/>
  <cp:version/>
  <cp:contentType/>
  <cp:contentStatus/>
</cp:coreProperties>
</file>