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збирно" sheetId="1" r:id="rId1"/>
    <sheet name="дневно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<sst xmlns="http://schemas.openxmlformats.org/spreadsheetml/2006/main" count="134" uniqueCount="59">
  <si>
    <t>р/бр</t>
  </si>
  <si>
    <t>презиме</t>
  </si>
  <si>
    <t>име</t>
  </si>
  <si>
    <t>I</t>
  </si>
  <si>
    <t>II</t>
  </si>
  <si>
    <t>III</t>
  </si>
  <si>
    <t>годишњи</t>
  </si>
  <si>
    <t>одмор</t>
  </si>
  <si>
    <t>преко</t>
  </si>
  <si>
    <t>БОЛОВАЊЕ</t>
  </si>
  <si>
    <t>празник</t>
  </si>
  <si>
    <t>плаћено</t>
  </si>
  <si>
    <t>одсуство</t>
  </si>
  <si>
    <t>ФОНД</t>
  </si>
  <si>
    <t>САТИ</t>
  </si>
  <si>
    <t>РАД</t>
  </si>
  <si>
    <t>на</t>
  </si>
  <si>
    <t>гт</t>
  </si>
  <si>
    <t xml:space="preserve">Ђурађевић </t>
  </si>
  <si>
    <t>Драган</t>
  </si>
  <si>
    <t>У</t>
  </si>
  <si>
    <t xml:space="preserve">РАД </t>
  </si>
  <si>
    <t>СМЕНАМА</t>
  </si>
  <si>
    <t xml:space="preserve"> дана</t>
  </si>
  <si>
    <t>дана</t>
  </si>
  <si>
    <t>МЕСЕЦ  ФЕБРУАР 2012</t>
  </si>
  <si>
    <t xml:space="preserve">до </t>
  </si>
  <si>
    <t>прековремено</t>
  </si>
  <si>
    <t>I и III</t>
  </si>
  <si>
    <t>смена</t>
  </si>
  <si>
    <t>го</t>
  </si>
  <si>
    <t>%</t>
  </si>
  <si>
    <t>п</t>
  </si>
  <si>
    <t>о</t>
  </si>
  <si>
    <t>I и II</t>
  </si>
  <si>
    <t>н</t>
  </si>
  <si>
    <t>у</t>
  </si>
  <si>
    <t>с</t>
  </si>
  <si>
    <t>ч</t>
  </si>
  <si>
    <t>смена I</t>
  </si>
  <si>
    <t>смена II</t>
  </si>
  <si>
    <t>смена III</t>
  </si>
  <si>
    <t>МЕСЕЦ</t>
  </si>
  <si>
    <t>ФЕБРУАР</t>
  </si>
  <si>
    <t>годишњи одмор</t>
  </si>
  <si>
    <t>боловање до 30 дана</t>
  </si>
  <si>
    <t>боловање преко 30 дана</t>
  </si>
  <si>
    <t>боловање 100%</t>
  </si>
  <si>
    <t>плаћени одмор</t>
  </si>
  <si>
    <t>рад на празник I,II</t>
  </si>
  <si>
    <t>рад на празник III</t>
  </si>
  <si>
    <t>с1</t>
  </si>
  <si>
    <t>б30</t>
  </si>
  <si>
    <t>б40</t>
  </si>
  <si>
    <t>с2</t>
  </si>
  <si>
    <t>с3</t>
  </si>
  <si>
    <t>рп1</t>
  </si>
  <si>
    <t>рп3</t>
  </si>
  <si>
    <t>слободан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</si>
</sst>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4" borderId="0" xfId="0" applyFill="1" applyAlignment="1" applyProtection="1">
      <alignment horizontal="center" vertical="center"/>
      <protection/>
    </xf>
    <xf numFmtId="0" fontId="0" fillId="5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1" fontId="0" fillId="0" borderId="1" xfId="0" applyNumberFormat="1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2" fillId="6" borderId="5" xfId="0" applyFont="1" applyFill="1" applyBorder="1" applyAlignment="1" applyProtection="1">
      <alignment horizontal="center" vertical="center"/>
      <protection/>
    </xf>
    <xf numFmtId="0" fontId="2" fillId="6" borderId="6" xfId="0" applyFont="1" applyFill="1" applyBorder="1" applyAlignment="1" applyProtection="1">
      <alignment horizontal="center" vertical="center"/>
      <protection/>
    </xf>
    <xf numFmtId="0" fontId="2" fillId="6" borderId="7" xfId="0" applyFont="1" applyFill="1" applyBorder="1" applyAlignment="1" applyProtection="1">
      <alignment horizontal="center" vertical="center"/>
      <protection/>
    </xf>
    <xf numFmtId="0" fontId="2" fillId="6" borderId="8" xfId="0" applyFont="1" applyFill="1" applyBorder="1" applyAlignment="1" applyProtection="1">
      <alignment horizontal="center" vertical="center"/>
      <protection/>
    </xf>
    <xf numFmtId="0" fontId="2" fillId="6" borderId="9" xfId="0" applyFont="1" applyFill="1" applyBorder="1" applyAlignment="1" applyProtection="1">
      <alignment horizontal="center" vertical="center"/>
      <protection/>
    </xf>
    <xf numFmtId="0" fontId="2" fillId="6" borderId="10" xfId="0" applyFont="1" applyFill="1" applyBorder="1" applyAlignment="1" applyProtection="1">
      <alignment horizontal="center" vertical="center"/>
      <protection/>
    </xf>
    <xf numFmtId="0" fontId="2" fillId="5" borderId="2" xfId="0" applyFont="1" applyFill="1" applyBorder="1" applyAlignment="1" applyProtection="1">
      <alignment horizontal="center" vertical="center"/>
      <protection/>
    </xf>
    <xf numFmtId="0" fontId="2" fillId="5" borderId="3" xfId="0" applyFont="1" applyFill="1" applyBorder="1" applyAlignment="1" applyProtection="1">
      <alignment horizontal="center" vertical="center"/>
      <protection/>
    </xf>
    <xf numFmtId="0" fontId="2" fillId="5" borderId="4" xfId="0" applyFont="1" applyFill="1" applyBorder="1" applyAlignment="1" applyProtection="1">
      <alignment horizontal="center" vertical="center"/>
      <protection/>
    </xf>
    <xf numFmtId="0" fontId="2" fillId="6" borderId="1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4" borderId="1" xfId="0" applyFont="1" applyFill="1" applyBorder="1" applyAlignment="1" applyProtection="1">
      <alignment horizontal="center" vertical="center"/>
      <protection/>
    </xf>
    <xf numFmtId="9" fontId="0" fillId="0" borderId="2" xfId="0" applyNumberFormat="1" applyBorder="1" applyAlignment="1" applyProtection="1">
      <alignment horizontal="center" vertical="center"/>
      <protection/>
    </xf>
    <xf numFmtId="9" fontId="0" fillId="0" borderId="3" xfId="0" applyNumberFormat="1" applyBorder="1" applyAlignment="1" applyProtection="1">
      <alignment horizontal="center" vertical="center"/>
      <protection/>
    </xf>
    <xf numFmtId="9" fontId="0" fillId="0" borderId="4" xfId="0" applyNumberForma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textRotation="90"/>
    </xf>
    <xf numFmtId="0" fontId="2" fillId="5" borderId="4" xfId="0" applyFont="1" applyFill="1" applyBorder="1" applyAlignment="1">
      <alignment horizontal="center" vertical="center" textRotation="90"/>
    </xf>
    <xf numFmtId="9" fontId="0" fillId="0" borderId="2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8"/>
  <sheetViews>
    <sheetView tabSelected="1" workbookViewId="0" topLeftCell="A1">
      <selection activeCell="AT10" sqref="AT10"/>
    </sheetView>
  </sheetViews>
  <sheetFormatPr defaultColWidth="9.140625" defaultRowHeight="12.75"/>
  <cols>
    <col min="1" max="1" width="4.57421875" style="22" bestFit="1" customWidth="1"/>
    <col min="2" max="2" width="12.7109375" style="22" customWidth="1"/>
    <col min="3" max="33" width="4.140625" style="22" customWidth="1"/>
    <col min="34" max="34" width="4.57421875" style="22" bestFit="1" customWidth="1"/>
    <col min="35" max="35" width="13.7109375" style="22" customWidth="1"/>
    <col min="36" max="36" width="9.8515625" style="22" customWidth="1"/>
    <col min="37" max="39" width="6.00390625" style="22" customWidth="1"/>
    <col min="40" max="40" width="9.421875" style="22" bestFit="1" customWidth="1"/>
    <col min="41" max="43" width="6.7109375" style="22" customWidth="1"/>
    <col min="44" max="44" width="8.7109375" style="22" bestFit="1" customWidth="1"/>
    <col min="45" max="45" width="9.421875" style="22" bestFit="1" customWidth="1"/>
    <col min="46" max="46" width="14.8515625" style="22" bestFit="1" customWidth="1"/>
    <col min="47" max="47" width="5.8515625" style="22" customWidth="1"/>
    <col min="48" max="48" width="5.57421875" style="22" customWidth="1"/>
    <col min="49" max="49" width="6.7109375" style="22" bestFit="1" customWidth="1"/>
    <col min="50" max="16384" width="9.140625" style="22" customWidth="1"/>
  </cols>
  <sheetData>
    <row r="1" spans="2:17" ht="12.75">
      <c r="B1" s="36" t="s">
        <v>39</v>
      </c>
      <c r="C1" s="36"/>
      <c r="D1" s="36"/>
      <c r="E1" s="36"/>
      <c r="F1" s="23" t="s">
        <v>51</v>
      </c>
      <c r="H1" s="36" t="s">
        <v>10</v>
      </c>
      <c r="I1" s="36"/>
      <c r="J1" s="36"/>
      <c r="K1" s="36"/>
      <c r="L1" s="23" t="s">
        <v>32</v>
      </c>
      <c r="O1" s="37" t="s">
        <v>43</v>
      </c>
      <c r="P1" s="38"/>
      <c r="Q1" s="38"/>
    </row>
    <row r="2" spans="2:49" ht="12.75">
      <c r="B2" s="36" t="s">
        <v>40</v>
      </c>
      <c r="C2" s="36"/>
      <c r="D2" s="36"/>
      <c r="E2" s="36"/>
      <c r="F2" s="23" t="s">
        <v>54</v>
      </c>
      <c r="H2" s="36" t="s">
        <v>48</v>
      </c>
      <c r="I2" s="36"/>
      <c r="J2" s="36"/>
      <c r="K2" s="36"/>
      <c r="L2" s="23" t="s">
        <v>33</v>
      </c>
      <c r="AH2" s="24"/>
      <c r="AI2" s="24"/>
      <c r="AJ2" s="24"/>
      <c r="AK2" s="24"/>
      <c r="AL2" s="24"/>
      <c r="AM2" s="24"/>
      <c r="AN2" s="25" t="s">
        <v>42</v>
      </c>
      <c r="AO2" s="35" t="str">
        <f>O1</f>
        <v>ФЕБРУАР</v>
      </c>
      <c r="AP2" s="35"/>
      <c r="AQ2" s="25">
        <v>2012</v>
      </c>
      <c r="AR2" s="24"/>
      <c r="AS2" s="30"/>
      <c r="AT2" s="24"/>
      <c r="AU2" s="24"/>
      <c r="AV2" s="24"/>
      <c r="AW2" s="24"/>
    </row>
    <row r="3" spans="2:49" ht="12.75">
      <c r="B3" s="36" t="s">
        <v>41</v>
      </c>
      <c r="C3" s="36"/>
      <c r="D3" s="36"/>
      <c r="E3" s="36"/>
      <c r="F3" s="23" t="s">
        <v>55</v>
      </c>
      <c r="H3" s="39" t="s">
        <v>27</v>
      </c>
      <c r="I3" s="39"/>
      <c r="J3" s="39"/>
      <c r="K3" s="39"/>
      <c r="L3" s="23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31"/>
      <c r="AT3" s="25"/>
      <c r="AU3" s="25"/>
      <c r="AV3" s="25"/>
      <c r="AW3" s="25"/>
    </row>
    <row r="4" spans="2:49" ht="12.75">
      <c r="B4" s="36" t="s">
        <v>44</v>
      </c>
      <c r="C4" s="36"/>
      <c r="D4" s="36"/>
      <c r="E4" s="36"/>
      <c r="F4" s="23" t="s">
        <v>30</v>
      </c>
      <c r="H4" s="36" t="s">
        <v>49</v>
      </c>
      <c r="I4" s="36"/>
      <c r="J4" s="36"/>
      <c r="K4" s="36"/>
      <c r="L4" s="23" t="s">
        <v>56</v>
      </c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31"/>
      <c r="AT4" s="25"/>
      <c r="AU4" s="25"/>
      <c r="AV4" s="25"/>
      <c r="AW4" s="25"/>
    </row>
    <row r="5" spans="2:49" ht="12.75">
      <c r="B5" s="36" t="s">
        <v>45</v>
      </c>
      <c r="C5" s="36"/>
      <c r="D5" s="36"/>
      <c r="E5" s="36"/>
      <c r="F5" s="23" t="s">
        <v>52</v>
      </c>
      <c r="H5" s="36" t="s">
        <v>50</v>
      </c>
      <c r="I5" s="36"/>
      <c r="J5" s="36"/>
      <c r="K5" s="36"/>
      <c r="L5" s="23" t="s">
        <v>57</v>
      </c>
      <c r="AH5" s="43" t="s">
        <v>0</v>
      </c>
      <c r="AI5" s="40" t="s">
        <v>1</v>
      </c>
      <c r="AJ5" s="40" t="s">
        <v>2</v>
      </c>
      <c r="AK5" s="46" t="s">
        <v>21</v>
      </c>
      <c r="AL5" s="47"/>
      <c r="AM5" s="48"/>
      <c r="AN5" s="52" t="s">
        <v>6</v>
      </c>
      <c r="AO5" s="59" t="s">
        <v>9</v>
      </c>
      <c r="AP5" s="59"/>
      <c r="AQ5" s="59"/>
      <c r="AR5" s="69" t="s">
        <v>10</v>
      </c>
      <c r="AS5" s="57" t="s">
        <v>11</v>
      </c>
      <c r="AT5" s="63" t="s">
        <v>15</v>
      </c>
      <c r="AU5" s="64"/>
      <c r="AV5" s="65"/>
      <c r="AW5" s="40" t="s">
        <v>13</v>
      </c>
    </row>
    <row r="6" spans="2:49" ht="12.75">
      <c r="B6" s="36" t="s">
        <v>46</v>
      </c>
      <c r="C6" s="36"/>
      <c r="D6" s="36"/>
      <c r="E6" s="36"/>
      <c r="F6" s="23" t="s">
        <v>53</v>
      </c>
      <c r="H6" s="39" t="s">
        <v>58</v>
      </c>
      <c r="I6" s="39"/>
      <c r="J6" s="39"/>
      <c r="K6" s="39"/>
      <c r="L6" s="23" t="s">
        <v>37</v>
      </c>
      <c r="AH6" s="44"/>
      <c r="AI6" s="41"/>
      <c r="AJ6" s="41"/>
      <c r="AK6" s="49"/>
      <c r="AL6" s="50"/>
      <c r="AM6" s="51"/>
      <c r="AN6" s="53"/>
      <c r="AO6" s="26" t="s">
        <v>26</v>
      </c>
      <c r="AP6" s="26" t="s">
        <v>8</v>
      </c>
      <c r="AQ6" s="60">
        <v>1</v>
      </c>
      <c r="AR6" s="70"/>
      <c r="AS6" s="58"/>
      <c r="AT6" s="66"/>
      <c r="AU6" s="67"/>
      <c r="AV6" s="68"/>
      <c r="AW6" s="41"/>
    </row>
    <row r="7" spans="2:49" ht="12.75">
      <c r="B7" s="36" t="s">
        <v>47</v>
      </c>
      <c r="C7" s="36"/>
      <c r="D7" s="36"/>
      <c r="E7" s="36"/>
      <c r="F7" s="23" t="s">
        <v>31</v>
      </c>
      <c r="AH7" s="44"/>
      <c r="AI7" s="41"/>
      <c r="AJ7" s="41"/>
      <c r="AK7" s="55" t="s">
        <v>20</v>
      </c>
      <c r="AL7" s="55"/>
      <c r="AM7" s="55"/>
      <c r="AN7" s="54"/>
      <c r="AO7" s="26">
        <v>30</v>
      </c>
      <c r="AP7" s="26">
        <v>30</v>
      </c>
      <c r="AQ7" s="61"/>
      <c r="AR7" s="70"/>
      <c r="AS7" s="34"/>
      <c r="AT7" s="40" t="s">
        <v>27</v>
      </c>
      <c r="AU7" s="56" t="s">
        <v>16</v>
      </c>
      <c r="AV7" s="56"/>
      <c r="AW7" s="42"/>
    </row>
    <row r="8" spans="3:49" ht="12.75">
      <c r="C8" s="22" t="s">
        <v>32</v>
      </c>
      <c r="D8" s="28" t="s">
        <v>37</v>
      </c>
      <c r="E8" s="27" t="s">
        <v>35</v>
      </c>
      <c r="F8" s="22" t="s">
        <v>32</v>
      </c>
      <c r="G8" s="22" t="s">
        <v>36</v>
      </c>
      <c r="H8" s="22" t="s">
        <v>37</v>
      </c>
      <c r="I8" s="22" t="s">
        <v>38</v>
      </c>
      <c r="J8" s="22" t="s">
        <v>32</v>
      </c>
      <c r="K8" s="28" t="s">
        <v>37</v>
      </c>
      <c r="L8" s="27" t="s">
        <v>35</v>
      </c>
      <c r="M8" s="22" t="s">
        <v>32</v>
      </c>
      <c r="N8" s="22" t="s">
        <v>36</v>
      </c>
      <c r="O8" s="22" t="s">
        <v>37</v>
      </c>
      <c r="P8" s="22" t="s">
        <v>38</v>
      </c>
      <c r="Q8" s="22" t="s">
        <v>32</v>
      </c>
      <c r="R8" s="28" t="s">
        <v>37</v>
      </c>
      <c r="S8" s="27" t="s">
        <v>35</v>
      </c>
      <c r="T8" s="22" t="s">
        <v>32</v>
      </c>
      <c r="U8" s="22" t="s">
        <v>36</v>
      </c>
      <c r="V8" s="22" t="s">
        <v>37</v>
      </c>
      <c r="W8" s="22" t="s">
        <v>38</v>
      </c>
      <c r="X8" s="22" t="s">
        <v>32</v>
      </c>
      <c r="Y8" s="28" t="s">
        <v>37</v>
      </c>
      <c r="Z8" s="27" t="s">
        <v>35</v>
      </c>
      <c r="AA8" s="22" t="s">
        <v>32</v>
      </c>
      <c r="AB8" s="22" t="s">
        <v>36</v>
      </c>
      <c r="AC8" s="22" t="s">
        <v>37</v>
      </c>
      <c r="AD8" s="22" t="s">
        <v>38</v>
      </c>
      <c r="AE8" s="22" t="s">
        <v>32</v>
      </c>
      <c r="AF8" s="28" t="s">
        <v>37</v>
      </c>
      <c r="AG8" s="27" t="s">
        <v>35</v>
      </c>
      <c r="AH8" s="44"/>
      <c r="AI8" s="41"/>
      <c r="AJ8" s="41"/>
      <c r="AK8" s="55" t="s">
        <v>22</v>
      </c>
      <c r="AL8" s="55"/>
      <c r="AM8" s="55"/>
      <c r="AN8" s="52" t="s">
        <v>7</v>
      </c>
      <c r="AO8" s="43" t="s">
        <v>23</v>
      </c>
      <c r="AP8" s="43" t="s">
        <v>24</v>
      </c>
      <c r="AQ8" s="61"/>
      <c r="AR8" s="70"/>
      <c r="AS8" s="57" t="s">
        <v>12</v>
      </c>
      <c r="AT8" s="41"/>
      <c r="AU8" s="56" t="s">
        <v>10</v>
      </c>
      <c r="AV8" s="56"/>
      <c r="AW8" s="40" t="s">
        <v>14</v>
      </c>
    </row>
    <row r="9" spans="1:49" ht="12.75">
      <c r="A9" s="26" t="s">
        <v>0</v>
      </c>
      <c r="B9" s="26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>
        <v>12</v>
      </c>
      <c r="O9" s="26">
        <v>13</v>
      </c>
      <c r="P9" s="26">
        <v>14</v>
      </c>
      <c r="Q9" s="26">
        <v>15</v>
      </c>
      <c r="R9" s="26">
        <v>16</v>
      </c>
      <c r="S9" s="26">
        <v>17</v>
      </c>
      <c r="T9" s="26">
        <v>18</v>
      </c>
      <c r="U9" s="26">
        <v>19</v>
      </c>
      <c r="V9" s="26">
        <v>20</v>
      </c>
      <c r="W9" s="26">
        <v>21</v>
      </c>
      <c r="X9" s="26">
        <v>22</v>
      </c>
      <c r="Y9" s="26">
        <v>23</v>
      </c>
      <c r="Z9" s="26">
        <v>24</v>
      </c>
      <c r="AA9" s="26">
        <v>25</v>
      </c>
      <c r="AB9" s="26">
        <v>26</v>
      </c>
      <c r="AC9" s="26">
        <v>27</v>
      </c>
      <c r="AD9" s="26">
        <v>28</v>
      </c>
      <c r="AE9" s="26">
        <v>29</v>
      </c>
      <c r="AF9" s="26">
        <v>30</v>
      </c>
      <c r="AG9" s="26">
        <v>31</v>
      </c>
      <c r="AH9" s="45"/>
      <c r="AI9" s="42"/>
      <c r="AJ9" s="42"/>
      <c r="AK9" s="26" t="s">
        <v>3</v>
      </c>
      <c r="AL9" s="26" t="s">
        <v>4</v>
      </c>
      <c r="AM9" s="26" t="s">
        <v>5</v>
      </c>
      <c r="AN9" s="54"/>
      <c r="AO9" s="45"/>
      <c r="AP9" s="45"/>
      <c r="AQ9" s="62"/>
      <c r="AR9" s="71"/>
      <c r="AS9" s="34"/>
      <c r="AT9" s="42"/>
      <c r="AU9" s="26" t="s">
        <v>34</v>
      </c>
      <c r="AV9" s="26" t="s">
        <v>5</v>
      </c>
      <c r="AW9" s="42"/>
    </row>
    <row r="10" spans="1:49" ht="12.75">
      <c r="A10" s="26">
        <v>1</v>
      </c>
      <c r="B10" s="26" t="s">
        <v>19</v>
      </c>
      <c r="C10" s="23" t="s">
        <v>51</v>
      </c>
      <c r="D10" s="23" t="s">
        <v>51</v>
      </c>
      <c r="E10" s="23" t="s">
        <v>51</v>
      </c>
      <c r="F10" s="23" t="s">
        <v>51</v>
      </c>
      <c r="G10" s="23" t="s">
        <v>51</v>
      </c>
      <c r="H10" s="23"/>
      <c r="I10" s="26" t="s">
        <v>31</v>
      </c>
      <c r="J10" s="26" t="s">
        <v>31</v>
      </c>
      <c r="K10" s="23" t="s">
        <v>56</v>
      </c>
      <c r="L10" s="23" t="s">
        <v>56</v>
      </c>
      <c r="M10" s="23"/>
      <c r="N10" s="23" t="s">
        <v>53</v>
      </c>
      <c r="O10" s="23" t="s">
        <v>32</v>
      </c>
      <c r="P10" s="23" t="s">
        <v>33</v>
      </c>
      <c r="Q10" s="23" t="s">
        <v>33</v>
      </c>
      <c r="R10" s="23" t="s">
        <v>54</v>
      </c>
      <c r="S10" s="26" t="s">
        <v>54</v>
      </c>
      <c r="T10" s="23" t="s">
        <v>32</v>
      </c>
      <c r="U10" s="23" t="s">
        <v>55</v>
      </c>
      <c r="V10" s="23" t="s">
        <v>55</v>
      </c>
      <c r="W10" s="23"/>
      <c r="X10" s="23" t="s">
        <v>30</v>
      </c>
      <c r="Y10" s="23" t="s">
        <v>30</v>
      </c>
      <c r="Z10" s="23" t="s">
        <v>52</v>
      </c>
      <c r="AA10" s="23" t="s">
        <v>52</v>
      </c>
      <c r="AB10" s="23" t="s">
        <v>57</v>
      </c>
      <c r="AC10" s="23" t="s">
        <v>57</v>
      </c>
      <c r="AD10" s="23" t="s">
        <v>37</v>
      </c>
      <c r="AE10" s="23" t="s">
        <v>37</v>
      </c>
      <c r="AF10" s="23"/>
      <c r="AG10" s="23"/>
      <c r="AH10" s="26">
        <v>1</v>
      </c>
      <c r="AI10" s="26"/>
      <c r="AJ10" s="26" t="str">
        <f>IF(B10="","",B10)</f>
        <v>Драган</v>
      </c>
      <c r="AK10" s="26">
        <f>IF(C10="","",COUNTIF(C10:AG10,"с1")*8)</f>
        <v>40</v>
      </c>
      <c r="AL10" s="26">
        <f>IF(C10="","",COUNTIF(C10:AG10,"с2")*8)</f>
        <v>16</v>
      </c>
      <c r="AM10" s="26">
        <f>IF(C10="","",COUNTIF(C10:AG10,"с3")*8)</f>
        <v>16</v>
      </c>
      <c r="AN10" s="26">
        <f>IF(C10="","",COUNTIF(C10:AG10,"го")*8)</f>
        <v>16</v>
      </c>
      <c r="AO10" s="26">
        <f>IF(C10="","",COUNTIF(C10:AG10,"б30")*8)</f>
        <v>16</v>
      </c>
      <c r="AP10" s="26">
        <f>IF(C10="","",COUNTIF(C10:AG10,"б40")*8)</f>
        <v>8</v>
      </c>
      <c r="AQ10" s="26">
        <f>IF(C10="","",COUNTIF(F10:AI10,"%")*8)</f>
        <v>16</v>
      </c>
      <c r="AR10" s="26">
        <f aca="true" t="shared" si="0" ref="AR10:AR44">IF(C10="","",COUNTIF(G10:AJ10,"п")*8)</f>
        <v>16</v>
      </c>
      <c r="AS10" s="26">
        <f aca="true" t="shared" si="1" ref="AS10:AS44">IF(C10="","",COUNTIF(H10:AK10,"о")*8)</f>
        <v>16</v>
      </c>
      <c r="AT10" s="26"/>
      <c r="AU10" s="26">
        <f>IF(C10="","",COUNTIF(C10:AG10,"рп1")*8)</f>
        <v>16</v>
      </c>
      <c r="AV10" s="26">
        <f>IF(C10="","",COUNTIF(C10:AG10,"рп3")*8)</f>
        <v>16</v>
      </c>
      <c r="AW10" s="32">
        <f>IF(C10="","",SUM(AK10:AR10)+SUM(AT10:AV10))</f>
        <v>176</v>
      </c>
    </row>
    <row r="11" spans="1:49" ht="12.75">
      <c r="A11" s="26">
        <v>2</v>
      </c>
      <c r="B11" s="26"/>
      <c r="C11" s="23"/>
      <c r="D11" s="23"/>
      <c r="E11" s="23"/>
      <c r="F11" s="23"/>
      <c r="G11" s="23"/>
      <c r="H11" s="26"/>
      <c r="I11" s="26"/>
      <c r="J11" s="26"/>
      <c r="K11" s="26"/>
      <c r="L11" s="26"/>
      <c r="M11" s="23"/>
      <c r="N11" s="23"/>
      <c r="O11" s="23"/>
      <c r="P11" s="23"/>
      <c r="Q11" s="23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>
        <v>2</v>
      </c>
      <c r="AI11" s="26"/>
      <c r="AJ11" s="26">
        <f aca="true" t="shared" si="2" ref="AJ11:AJ44">IF(B11="","",B11)</f>
      </c>
      <c r="AK11" s="26">
        <f aca="true" t="shared" si="3" ref="AK11:AK45">IF(C11="","",COUNTIF(C11:AG11,"с1")*8)</f>
      </c>
      <c r="AL11" s="26">
        <f aca="true" t="shared" si="4" ref="AL11:AL44">IF(C11="","",COUNTIF(C11:AG11,"с2")*8)</f>
      </c>
      <c r="AM11" s="26">
        <f aca="true" t="shared" si="5" ref="AM11:AM44">IF(C11="","",COUNTIF(C11:AG11,"с3")*8)</f>
      </c>
      <c r="AN11" s="26">
        <f aca="true" t="shared" si="6" ref="AN11:AN44">IF(C11="","",COUNTIF(C11:AG11,"го")*8)</f>
      </c>
      <c r="AO11" s="26">
        <f aca="true" t="shared" si="7" ref="AO11:AO44">IF(C11="","",COUNTIF(C11:AG11,"б30")*8)</f>
      </c>
      <c r="AP11" s="26">
        <f aca="true" t="shared" si="8" ref="AP11:AP44">IF(C11="","",COUNTIF(C11:AG11,"б40")*8)</f>
      </c>
      <c r="AQ11" s="26">
        <f aca="true" t="shared" si="9" ref="AQ11:AQ44">IF(C11="","",COUNTIF(F11:AI11,"%")*8)</f>
      </c>
      <c r="AR11" s="26">
        <f t="shared" si="0"/>
      </c>
      <c r="AS11" s="26">
        <f t="shared" si="1"/>
      </c>
      <c r="AT11" s="26"/>
      <c r="AU11" s="26">
        <f aca="true" t="shared" si="10" ref="AU11:AU44">IF(C11="","",COUNTIF(C11:AG11,"рп1")*8)</f>
      </c>
      <c r="AV11" s="26">
        <f aca="true" t="shared" si="11" ref="AV11:AV44">IF(C11="","",COUNTIF(C11:AG11,"рп3")*8)</f>
      </c>
      <c r="AW11" s="32">
        <f aca="true" t="shared" si="12" ref="AW11:AW44">IF(C11="","",SUM(AK11:AR11)+SUM(AT11:AV11))</f>
      </c>
    </row>
    <row r="12" spans="1:49" ht="12.75">
      <c r="A12" s="26">
        <v>3</v>
      </c>
      <c r="B12" s="26"/>
      <c r="C12" s="23"/>
      <c r="D12" s="26"/>
      <c r="E12" s="26"/>
      <c r="F12" s="23"/>
      <c r="G12" s="26"/>
      <c r="H12" s="26"/>
      <c r="I12" s="23"/>
      <c r="J12" s="23"/>
      <c r="K12" s="23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>
        <v>3</v>
      </c>
      <c r="AI12" s="26"/>
      <c r="AJ12" s="26">
        <f t="shared" si="2"/>
      </c>
      <c r="AK12" s="26">
        <f t="shared" si="3"/>
      </c>
      <c r="AL12" s="26">
        <f t="shared" si="4"/>
      </c>
      <c r="AM12" s="26">
        <f t="shared" si="5"/>
      </c>
      <c r="AN12" s="26">
        <f t="shared" si="6"/>
      </c>
      <c r="AO12" s="26">
        <f t="shared" si="7"/>
      </c>
      <c r="AP12" s="26">
        <f t="shared" si="8"/>
      </c>
      <c r="AQ12" s="26">
        <f t="shared" si="9"/>
      </c>
      <c r="AR12" s="26">
        <f t="shared" si="0"/>
      </c>
      <c r="AS12" s="26">
        <f t="shared" si="1"/>
      </c>
      <c r="AT12" s="26"/>
      <c r="AU12" s="26">
        <f t="shared" si="10"/>
      </c>
      <c r="AV12" s="26">
        <f t="shared" si="11"/>
      </c>
      <c r="AW12" s="32">
        <f t="shared" si="12"/>
      </c>
    </row>
    <row r="13" spans="1:49" ht="12.75">
      <c r="A13" s="26">
        <v>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>
        <v>4</v>
      </c>
      <c r="AI13" s="26"/>
      <c r="AJ13" s="26">
        <f t="shared" si="2"/>
      </c>
      <c r="AK13" s="26">
        <f t="shared" si="3"/>
      </c>
      <c r="AL13" s="26">
        <f t="shared" si="4"/>
      </c>
      <c r="AM13" s="26">
        <f t="shared" si="5"/>
      </c>
      <c r="AN13" s="26">
        <f t="shared" si="6"/>
      </c>
      <c r="AO13" s="26">
        <f t="shared" si="7"/>
      </c>
      <c r="AP13" s="26">
        <f t="shared" si="8"/>
      </c>
      <c r="AQ13" s="26">
        <f t="shared" si="9"/>
      </c>
      <c r="AR13" s="26">
        <f t="shared" si="0"/>
      </c>
      <c r="AS13" s="26">
        <f t="shared" si="1"/>
      </c>
      <c r="AT13" s="26"/>
      <c r="AU13" s="26">
        <f t="shared" si="10"/>
      </c>
      <c r="AV13" s="26">
        <f t="shared" si="11"/>
      </c>
      <c r="AW13" s="32">
        <f t="shared" si="12"/>
      </c>
    </row>
    <row r="14" spans="1:49" ht="12.75">
      <c r="A14" s="26">
        <v>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v>5</v>
      </c>
      <c r="AI14" s="26"/>
      <c r="AJ14" s="26">
        <f t="shared" si="2"/>
      </c>
      <c r="AK14" s="26">
        <f t="shared" si="3"/>
      </c>
      <c r="AL14" s="26">
        <f t="shared" si="4"/>
      </c>
      <c r="AM14" s="26">
        <f t="shared" si="5"/>
      </c>
      <c r="AN14" s="26">
        <f t="shared" si="6"/>
      </c>
      <c r="AO14" s="26">
        <f t="shared" si="7"/>
      </c>
      <c r="AP14" s="26">
        <f t="shared" si="8"/>
      </c>
      <c r="AQ14" s="26">
        <f t="shared" si="9"/>
      </c>
      <c r="AR14" s="26">
        <f t="shared" si="0"/>
      </c>
      <c r="AS14" s="26">
        <f t="shared" si="1"/>
      </c>
      <c r="AT14" s="26"/>
      <c r="AU14" s="26">
        <f t="shared" si="10"/>
      </c>
      <c r="AV14" s="26">
        <f t="shared" si="11"/>
      </c>
      <c r="AW14" s="32">
        <f t="shared" si="12"/>
      </c>
    </row>
    <row r="15" spans="1:49" ht="12.75">
      <c r="A15" s="26">
        <v>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>
        <v>6</v>
      </c>
      <c r="AI15" s="26"/>
      <c r="AJ15" s="26">
        <f t="shared" si="2"/>
      </c>
      <c r="AK15" s="26">
        <f t="shared" si="3"/>
      </c>
      <c r="AL15" s="26">
        <f t="shared" si="4"/>
      </c>
      <c r="AM15" s="26">
        <f t="shared" si="5"/>
      </c>
      <c r="AN15" s="26">
        <f t="shared" si="6"/>
      </c>
      <c r="AO15" s="26">
        <f t="shared" si="7"/>
      </c>
      <c r="AP15" s="26">
        <f t="shared" si="8"/>
      </c>
      <c r="AQ15" s="26">
        <f t="shared" si="9"/>
      </c>
      <c r="AR15" s="26">
        <f t="shared" si="0"/>
      </c>
      <c r="AS15" s="26">
        <f t="shared" si="1"/>
      </c>
      <c r="AT15" s="26"/>
      <c r="AU15" s="26">
        <f t="shared" si="10"/>
      </c>
      <c r="AV15" s="26">
        <f t="shared" si="11"/>
      </c>
      <c r="AW15" s="32">
        <f t="shared" si="12"/>
      </c>
    </row>
    <row r="16" spans="1:49" ht="12.75">
      <c r="A16" s="26">
        <v>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>
        <v>7</v>
      </c>
      <c r="AI16" s="26"/>
      <c r="AJ16" s="26">
        <f t="shared" si="2"/>
      </c>
      <c r="AK16" s="26">
        <f t="shared" si="3"/>
      </c>
      <c r="AL16" s="26">
        <f t="shared" si="4"/>
      </c>
      <c r="AM16" s="26">
        <f t="shared" si="5"/>
      </c>
      <c r="AN16" s="26">
        <f t="shared" si="6"/>
      </c>
      <c r="AO16" s="26">
        <f t="shared" si="7"/>
      </c>
      <c r="AP16" s="26">
        <f t="shared" si="8"/>
      </c>
      <c r="AQ16" s="26">
        <f t="shared" si="9"/>
      </c>
      <c r="AR16" s="26">
        <f t="shared" si="0"/>
      </c>
      <c r="AS16" s="26">
        <f t="shared" si="1"/>
      </c>
      <c r="AT16" s="26"/>
      <c r="AU16" s="26">
        <f t="shared" si="10"/>
      </c>
      <c r="AV16" s="26">
        <f t="shared" si="11"/>
      </c>
      <c r="AW16" s="32">
        <f t="shared" si="12"/>
      </c>
    </row>
    <row r="17" spans="1:49" ht="12.75">
      <c r="A17" s="26">
        <v>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3"/>
      <c r="AC17" s="26"/>
      <c r="AD17" s="26"/>
      <c r="AE17" s="26"/>
      <c r="AF17" s="23"/>
      <c r="AG17" s="26"/>
      <c r="AH17" s="26">
        <v>8</v>
      </c>
      <c r="AI17" s="26"/>
      <c r="AJ17" s="26">
        <f t="shared" si="2"/>
      </c>
      <c r="AK17" s="26">
        <f t="shared" si="3"/>
      </c>
      <c r="AL17" s="26">
        <f t="shared" si="4"/>
      </c>
      <c r="AM17" s="26">
        <f t="shared" si="5"/>
      </c>
      <c r="AN17" s="26">
        <f t="shared" si="6"/>
      </c>
      <c r="AO17" s="26">
        <f t="shared" si="7"/>
      </c>
      <c r="AP17" s="26">
        <f t="shared" si="8"/>
      </c>
      <c r="AQ17" s="26">
        <f t="shared" si="9"/>
      </c>
      <c r="AR17" s="26">
        <f t="shared" si="0"/>
      </c>
      <c r="AS17" s="26">
        <f t="shared" si="1"/>
      </c>
      <c r="AT17" s="26"/>
      <c r="AU17" s="26">
        <f t="shared" si="10"/>
      </c>
      <c r="AV17" s="26">
        <f t="shared" si="11"/>
      </c>
      <c r="AW17" s="32">
        <f t="shared" si="12"/>
      </c>
    </row>
    <row r="18" spans="1:49" ht="12.75">
      <c r="A18" s="26">
        <v>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>
        <v>9</v>
      </c>
      <c r="AI18" s="26"/>
      <c r="AJ18" s="26">
        <f t="shared" si="2"/>
      </c>
      <c r="AK18" s="26">
        <f t="shared" si="3"/>
      </c>
      <c r="AL18" s="26">
        <f t="shared" si="4"/>
      </c>
      <c r="AM18" s="26">
        <f t="shared" si="5"/>
      </c>
      <c r="AN18" s="26">
        <f t="shared" si="6"/>
      </c>
      <c r="AO18" s="26">
        <f t="shared" si="7"/>
      </c>
      <c r="AP18" s="26">
        <f t="shared" si="8"/>
      </c>
      <c r="AQ18" s="26">
        <f t="shared" si="9"/>
      </c>
      <c r="AR18" s="26">
        <f t="shared" si="0"/>
      </c>
      <c r="AS18" s="26">
        <f t="shared" si="1"/>
      </c>
      <c r="AT18" s="26"/>
      <c r="AU18" s="26">
        <f t="shared" si="10"/>
      </c>
      <c r="AV18" s="26">
        <f t="shared" si="11"/>
      </c>
      <c r="AW18" s="32">
        <f t="shared" si="12"/>
      </c>
    </row>
    <row r="19" spans="1:49" ht="12.75">
      <c r="A19" s="26">
        <v>10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>
        <v>10</v>
      </c>
      <c r="AI19" s="26"/>
      <c r="AJ19" s="26">
        <f t="shared" si="2"/>
      </c>
      <c r="AK19" s="26">
        <f t="shared" si="3"/>
      </c>
      <c r="AL19" s="26">
        <f t="shared" si="4"/>
      </c>
      <c r="AM19" s="26">
        <f t="shared" si="5"/>
      </c>
      <c r="AN19" s="26">
        <f t="shared" si="6"/>
      </c>
      <c r="AO19" s="26">
        <f t="shared" si="7"/>
      </c>
      <c r="AP19" s="26">
        <f t="shared" si="8"/>
      </c>
      <c r="AQ19" s="26">
        <f t="shared" si="9"/>
      </c>
      <c r="AR19" s="26">
        <f t="shared" si="0"/>
      </c>
      <c r="AS19" s="26">
        <f t="shared" si="1"/>
      </c>
      <c r="AT19" s="26"/>
      <c r="AU19" s="26">
        <f t="shared" si="10"/>
      </c>
      <c r="AV19" s="26">
        <f t="shared" si="11"/>
      </c>
      <c r="AW19" s="32">
        <f t="shared" si="12"/>
      </c>
    </row>
    <row r="20" spans="1:49" ht="12.75">
      <c r="A20" s="26">
        <v>11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v>11</v>
      </c>
      <c r="AI20" s="26"/>
      <c r="AJ20" s="26">
        <f t="shared" si="2"/>
      </c>
      <c r="AK20" s="26">
        <f t="shared" si="3"/>
      </c>
      <c r="AL20" s="26">
        <f t="shared" si="4"/>
      </c>
      <c r="AM20" s="26">
        <f t="shared" si="5"/>
      </c>
      <c r="AN20" s="26">
        <f t="shared" si="6"/>
      </c>
      <c r="AO20" s="26">
        <f t="shared" si="7"/>
      </c>
      <c r="AP20" s="26">
        <f t="shared" si="8"/>
      </c>
      <c r="AQ20" s="26">
        <f t="shared" si="9"/>
      </c>
      <c r="AR20" s="26">
        <f t="shared" si="0"/>
      </c>
      <c r="AS20" s="26">
        <f t="shared" si="1"/>
      </c>
      <c r="AT20" s="26"/>
      <c r="AU20" s="26">
        <f t="shared" si="10"/>
      </c>
      <c r="AV20" s="26">
        <f t="shared" si="11"/>
      </c>
      <c r="AW20" s="32">
        <f t="shared" si="12"/>
      </c>
    </row>
    <row r="21" spans="1:49" ht="12.75">
      <c r="A21" s="26">
        <v>12</v>
      </c>
      <c r="B21" s="26"/>
      <c r="C21" s="26"/>
      <c r="D21" s="26"/>
      <c r="E21" s="26"/>
      <c r="F21" s="26"/>
      <c r="G21" s="26"/>
      <c r="H21" s="26"/>
      <c r="I21" s="26"/>
      <c r="J21" s="26"/>
      <c r="K21" s="23"/>
      <c r="L21" s="23"/>
      <c r="M21" s="23"/>
      <c r="N21" s="23"/>
      <c r="O21" s="23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>
        <v>12</v>
      </c>
      <c r="AI21" s="26"/>
      <c r="AJ21" s="26">
        <f t="shared" si="2"/>
      </c>
      <c r="AK21" s="26">
        <f t="shared" si="3"/>
      </c>
      <c r="AL21" s="26">
        <f t="shared" si="4"/>
      </c>
      <c r="AM21" s="26">
        <f t="shared" si="5"/>
      </c>
      <c r="AN21" s="26">
        <f t="shared" si="6"/>
      </c>
      <c r="AO21" s="26">
        <f t="shared" si="7"/>
      </c>
      <c r="AP21" s="26">
        <f t="shared" si="8"/>
      </c>
      <c r="AQ21" s="26">
        <f t="shared" si="9"/>
      </c>
      <c r="AR21" s="26">
        <f t="shared" si="0"/>
      </c>
      <c r="AS21" s="26">
        <f t="shared" si="1"/>
      </c>
      <c r="AT21" s="26"/>
      <c r="AU21" s="26">
        <f t="shared" si="10"/>
      </c>
      <c r="AV21" s="26">
        <f t="shared" si="11"/>
      </c>
      <c r="AW21" s="32">
        <f t="shared" si="12"/>
      </c>
    </row>
    <row r="22" spans="1:49" ht="12.75">
      <c r="A22" s="26">
        <v>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>
        <v>13</v>
      </c>
      <c r="AI22" s="26"/>
      <c r="AJ22" s="26">
        <f t="shared" si="2"/>
      </c>
      <c r="AK22" s="26">
        <f t="shared" si="3"/>
      </c>
      <c r="AL22" s="26">
        <f t="shared" si="4"/>
      </c>
      <c r="AM22" s="26">
        <f t="shared" si="5"/>
      </c>
      <c r="AN22" s="26">
        <f t="shared" si="6"/>
      </c>
      <c r="AO22" s="26">
        <f t="shared" si="7"/>
      </c>
      <c r="AP22" s="26">
        <f t="shared" si="8"/>
      </c>
      <c r="AQ22" s="26">
        <f t="shared" si="9"/>
      </c>
      <c r="AR22" s="26">
        <f t="shared" si="0"/>
      </c>
      <c r="AS22" s="26">
        <f t="shared" si="1"/>
      </c>
      <c r="AT22" s="26"/>
      <c r="AU22" s="26">
        <f t="shared" si="10"/>
      </c>
      <c r="AV22" s="26">
        <f t="shared" si="11"/>
      </c>
      <c r="AW22" s="32">
        <f t="shared" si="12"/>
      </c>
    </row>
    <row r="23" spans="1:49" ht="12.75">
      <c r="A23" s="26">
        <v>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3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>
        <v>14</v>
      </c>
      <c r="AI23" s="26"/>
      <c r="AJ23" s="26">
        <f t="shared" si="2"/>
      </c>
      <c r="AK23" s="26">
        <f t="shared" si="3"/>
      </c>
      <c r="AL23" s="26">
        <f t="shared" si="4"/>
      </c>
      <c r="AM23" s="26">
        <f t="shared" si="5"/>
      </c>
      <c r="AN23" s="26">
        <f t="shared" si="6"/>
      </c>
      <c r="AO23" s="26">
        <f t="shared" si="7"/>
      </c>
      <c r="AP23" s="26">
        <f t="shared" si="8"/>
      </c>
      <c r="AQ23" s="26">
        <f t="shared" si="9"/>
      </c>
      <c r="AR23" s="26">
        <f t="shared" si="0"/>
      </c>
      <c r="AS23" s="26">
        <f t="shared" si="1"/>
      </c>
      <c r="AT23" s="26"/>
      <c r="AU23" s="26">
        <f t="shared" si="10"/>
      </c>
      <c r="AV23" s="26">
        <f t="shared" si="11"/>
      </c>
      <c r="AW23" s="32">
        <f t="shared" si="12"/>
      </c>
    </row>
    <row r="24" spans="1:49" ht="12.75">
      <c r="A24" s="26">
        <v>15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>
        <v>15</v>
      </c>
      <c r="AI24" s="26"/>
      <c r="AJ24" s="26">
        <f t="shared" si="2"/>
      </c>
      <c r="AK24" s="26">
        <f t="shared" si="3"/>
      </c>
      <c r="AL24" s="26">
        <f t="shared" si="4"/>
      </c>
      <c r="AM24" s="26">
        <f t="shared" si="5"/>
      </c>
      <c r="AN24" s="26">
        <f t="shared" si="6"/>
      </c>
      <c r="AO24" s="26">
        <f t="shared" si="7"/>
      </c>
      <c r="AP24" s="26">
        <f t="shared" si="8"/>
      </c>
      <c r="AQ24" s="26">
        <f t="shared" si="9"/>
      </c>
      <c r="AR24" s="26">
        <f t="shared" si="0"/>
      </c>
      <c r="AS24" s="26">
        <f t="shared" si="1"/>
      </c>
      <c r="AT24" s="26"/>
      <c r="AU24" s="26">
        <f t="shared" si="10"/>
      </c>
      <c r="AV24" s="26">
        <f t="shared" si="11"/>
      </c>
      <c r="AW24" s="32">
        <f t="shared" si="12"/>
      </c>
    </row>
    <row r="25" spans="1:49" ht="12.75">
      <c r="A25" s="26">
        <v>16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3"/>
      <c r="AF25" s="26"/>
      <c r="AG25" s="26"/>
      <c r="AH25" s="26">
        <v>16</v>
      </c>
      <c r="AI25" s="26"/>
      <c r="AJ25" s="26">
        <f t="shared" si="2"/>
      </c>
      <c r="AK25" s="26">
        <f t="shared" si="3"/>
      </c>
      <c r="AL25" s="26">
        <f t="shared" si="4"/>
      </c>
      <c r="AM25" s="26">
        <f t="shared" si="5"/>
      </c>
      <c r="AN25" s="26">
        <f t="shared" si="6"/>
      </c>
      <c r="AO25" s="26">
        <f t="shared" si="7"/>
      </c>
      <c r="AP25" s="26">
        <f t="shared" si="8"/>
      </c>
      <c r="AQ25" s="26">
        <f t="shared" si="9"/>
      </c>
      <c r="AR25" s="26">
        <f t="shared" si="0"/>
      </c>
      <c r="AS25" s="26">
        <f t="shared" si="1"/>
      </c>
      <c r="AT25" s="26"/>
      <c r="AU25" s="26">
        <f t="shared" si="10"/>
      </c>
      <c r="AV25" s="26">
        <f t="shared" si="11"/>
      </c>
      <c r="AW25" s="32">
        <f t="shared" si="12"/>
      </c>
    </row>
    <row r="26" spans="1:49" ht="12.75">
      <c r="A26" s="26">
        <v>17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>
        <v>17</v>
      </c>
      <c r="AI26" s="26"/>
      <c r="AJ26" s="26">
        <f t="shared" si="2"/>
      </c>
      <c r="AK26" s="26">
        <f t="shared" si="3"/>
      </c>
      <c r="AL26" s="26">
        <f t="shared" si="4"/>
      </c>
      <c r="AM26" s="26">
        <f t="shared" si="5"/>
      </c>
      <c r="AN26" s="26">
        <f t="shared" si="6"/>
      </c>
      <c r="AO26" s="26">
        <f t="shared" si="7"/>
      </c>
      <c r="AP26" s="26">
        <f t="shared" si="8"/>
      </c>
      <c r="AQ26" s="26">
        <f t="shared" si="9"/>
      </c>
      <c r="AR26" s="26">
        <f t="shared" si="0"/>
      </c>
      <c r="AS26" s="26">
        <f t="shared" si="1"/>
      </c>
      <c r="AT26" s="26"/>
      <c r="AU26" s="26">
        <f t="shared" si="10"/>
      </c>
      <c r="AV26" s="26">
        <f t="shared" si="11"/>
      </c>
      <c r="AW26" s="32">
        <f t="shared" si="12"/>
      </c>
    </row>
    <row r="27" spans="1:49" ht="12.75">
      <c r="A27" s="26">
        <v>18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>
        <v>18</v>
      </c>
      <c r="AI27" s="26"/>
      <c r="AJ27" s="26">
        <f t="shared" si="2"/>
      </c>
      <c r="AK27" s="26">
        <f t="shared" si="3"/>
      </c>
      <c r="AL27" s="26">
        <f t="shared" si="4"/>
      </c>
      <c r="AM27" s="26">
        <f t="shared" si="5"/>
      </c>
      <c r="AN27" s="26">
        <f t="shared" si="6"/>
      </c>
      <c r="AO27" s="26">
        <f t="shared" si="7"/>
      </c>
      <c r="AP27" s="26">
        <f t="shared" si="8"/>
      </c>
      <c r="AQ27" s="26">
        <f t="shared" si="9"/>
      </c>
      <c r="AR27" s="26">
        <f t="shared" si="0"/>
      </c>
      <c r="AS27" s="26">
        <f t="shared" si="1"/>
      </c>
      <c r="AT27" s="26"/>
      <c r="AU27" s="26">
        <f t="shared" si="10"/>
      </c>
      <c r="AV27" s="26">
        <f t="shared" si="11"/>
      </c>
      <c r="AW27" s="32">
        <f t="shared" si="12"/>
      </c>
    </row>
    <row r="28" spans="1:49" ht="12.75">
      <c r="A28" s="26">
        <v>19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>
        <v>19</v>
      </c>
      <c r="AI28" s="26"/>
      <c r="AJ28" s="26">
        <f t="shared" si="2"/>
      </c>
      <c r="AK28" s="26">
        <f t="shared" si="3"/>
      </c>
      <c r="AL28" s="26">
        <f t="shared" si="4"/>
      </c>
      <c r="AM28" s="26">
        <f t="shared" si="5"/>
      </c>
      <c r="AN28" s="26">
        <f t="shared" si="6"/>
      </c>
      <c r="AO28" s="26">
        <f t="shared" si="7"/>
      </c>
      <c r="AP28" s="26">
        <f t="shared" si="8"/>
      </c>
      <c r="AQ28" s="26">
        <f t="shared" si="9"/>
      </c>
      <c r="AR28" s="26">
        <f t="shared" si="0"/>
      </c>
      <c r="AS28" s="26">
        <f t="shared" si="1"/>
      </c>
      <c r="AT28" s="26"/>
      <c r="AU28" s="26">
        <f t="shared" si="10"/>
      </c>
      <c r="AV28" s="26">
        <f t="shared" si="11"/>
      </c>
      <c r="AW28" s="32">
        <f t="shared" si="12"/>
      </c>
    </row>
    <row r="29" spans="1:49" ht="12.75">
      <c r="A29" s="26">
        <v>20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>
        <v>20</v>
      </c>
      <c r="AI29" s="26"/>
      <c r="AJ29" s="26">
        <f t="shared" si="2"/>
      </c>
      <c r="AK29" s="26">
        <f t="shared" si="3"/>
      </c>
      <c r="AL29" s="26">
        <f t="shared" si="4"/>
      </c>
      <c r="AM29" s="26">
        <f t="shared" si="5"/>
      </c>
      <c r="AN29" s="26">
        <f t="shared" si="6"/>
      </c>
      <c r="AO29" s="26">
        <f t="shared" si="7"/>
      </c>
      <c r="AP29" s="26">
        <f t="shared" si="8"/>
      </c>
      <c r="AQ29" s="26">
        <f t="shared" si="9"/>
      </c>
      <c r="AR29" s="26">
        <f t="shared" si="0"/>
      </c>
      <c r="AS29" s="26">
        <f t="shared" si="1"/>
      </c>
      <c r="AT29" s="26"/>
      <c r="AU29" s="26">
        <f t="shared" si="10"/>
      </c>
      <c r="AV29" s="26">
        <f t="shared" si="11"/>
      </c>
      <c r="AW29" s="32">
        <f t="shared" si="12"/>
      </c>
    </row>
    <row r="30" spans="1:49" ht="12.75">
      <c r="A30" s="26">
        <v>21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>
        <v>21</v>
      </c>
      <c r="AI30" s="26"/>
      <c r="AJ30" s="26">
        <f t="shared" si="2"/>
      </c>
      <c r="AK30" s="26">
        <f t="shared" si="3"/>
      </c>
      <c r="AL30" s="26">
        <f t="shared" si="4"/>
      </c>
      <c r="AM30" s="26">
        <f t="shared" si="5"/>
      </c>
      <c r="AN30" s="26">
        <f t="shared" si="6"/>
      </c>
      <c r="AO30" s="26">
        <f t="shared" si="7"/>
      </c>
      <c r="AP30" s="26">
        <f t="shared" si="8"/>
      </c>
      <c r="AQ30" s="26">
        <f t="shared" si="9"/>
      </c>
      <c r="AR30" s="26">
        <f t="shared" si="0"/>
      </c>
      <c r="AS30" s="26">
        <f t="shared" si="1"/>
      </c>
      <c r="AT30" s="26"/>
      <c r="AU30" s="26">
        <f t="shared" si="10"/>
      </c>
      <c r="AV30" s="26">
        <f t="shared" si="11"/>
      </c>
      <c r="AW30" s="32">
        <f t="shared" si="12"/>
      </c>
    </row>
    <row r="31" spans="1:49" ht="12.75">
      <c r="A31" s="26">
        <v>22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>
        <v>22</v>
      </c>
      <c r="AI31" s="26"/>
      <c r="AJ31" s="26">
        <f t="shared" si="2"/>
      </c>
      <c r="AK31" s="26">
        <f t="shared" si="3"/>
      </c>
      <c r="AL31" s="26">
        <f t="shared" si="4"/>
      </c>
      <c r="AM31" s="26">
        <f t="shared" si="5"/>
      </c>
      <c r="AN31" s="26">
        <f t="shared" si="6"/>
      </c>
      <c r="AO31" s="26">
        <f t="shared" si="7"/>
      </c>
      <c r="AP31" s="26">
        <f t="shared" si="8"/>
      </c>
      <c r="AQ31" s="26">
        <f t="shared" si="9"/>
      </c>
      <c r="AR31" s="26">
        <f t="shared" si="0"/>
      </c>
      <c r="AS31" s="26">
        <f t="shared" si="1"/>
      </c>
      <c r="AT31" s="26"/>
      <c r="AU31" s="26">
        <f t="shared" si="10"/>
      </c>
      <c r="AV31" s="26">
        <f t="shared" si="11"/>
      </c>
      <c r="AW31" s="32">
        <f t="shared" si="12"/>
      </c>
    </row>
    <row r="32" spans="1:49" ht="12.75">
      <c r="A32" s="26">
        <v>23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>
        <v>23</v>
      </c>
      <c r="AI32" s="26"/>
      <c r="AJ32" s="26">
        <f t="shared" si="2"/>
      </c>
      <c r="AK32" s="26">
        <f t="shared" si="3"/>
      </c>
      <c r="AL32" s="26">
        <f t="shared" si="4"/>
      </c>
      <c r="AM32" s="26">
        <f t="shared" si="5"/>
      </c>
      <c r="AN32" s="26">
        <f t="shared" si="6"/>
      </c>
      <c r="AO32" s="26">
        <f t="shared" si="7"/>
      </c>
      <c r="AP32" s="26">
        <f t="shared" si="8"/>
      </c>
      <c r="AQ32" s="26">
        <f t="shared" si="9"/>
      </c>
      <c r="AR32" s="26">
        <f t="shared" si="0"/>
      </c>
      <c r="AS32" s="26">
        <f t="shared" si="1"/>
      </c>
      <c r="AT32" s="26"/>
      <c r="AU32" s="26">
        <f t="shared" si="10"/>
      </c>
      <c r="AV32" s="26">
        <f t="shared" si="11"/>
      </c>
      <c r="AW32" s="32">
        <f t="shared" si="12"/>
      </c>
    </row>
    <row r="33" spans="1:49" ht="12.75">
      <c r="A33" s="26">
        <v>24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>
        <v>24</v>
      </c>
      <c r="AI33" s="26"/>
      <c r="AJ33" s="26">
        <f t="shared" si="2"/>
      </c>
      <c r="AK33" s="26">
        <f t="shared" si="3"/>
      </c>
      <c r="AL33" s="26">
        <f t="shared" si="4"/>
      </c>
      <c r="AM33" s="26">
        <f t="shared" si="5"/>
      </c>
      <c r="AN33" s="26">
        <f t="shared" si="6"/>
      </c>
      <c r="AO33" s="26">
        <f t="shared" si="7"/>
      </c>
      <c r="AP33" s="26">
        <f t="shared" si="8"/>
      </c>
      <c r="AQ33" s="26">
        <f t="shared" si="9"/>
      </c>
      <c r="AR33" s="26">
        <f t="shared" si="0"/>
      </c>
      <c r="AS33" s="26">
        <f t="shared" si="1"/>
      </c>
      <c r="AT33" s="26"/>
      <c r="AU33" s="26">
        <f t="shared" si="10"/>
      </c>
      <c r="AV33" s="26">
        <f t="shared" si="11"/>
      </c>
      <c r="AW33" s="32">
        <f t="shared" si="12"/>
      </c>
    </row>
    <row r="34" spans="1:49" ht="12.75">
      <c r="A34" s="26">
        <v>25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>
        <v>25</v>
      </c>
      <c r="AI34" s="26"/>
      <c r="AJ34" s="26">
        <f t="shared" si="2"/>
      </c>
      <c r="AK34" s="26">
        <f t="shared" si="3"/>
      </c>
      <c r="AL34" s="26">
        <f t="shared" si="4"/>
      </c>
      <c r="AM34" s="26">
        <f t="shared" si="5"/>
      </c>
      <c r="AN34" s="26">
        <f t="shared" si="6"/>
      </c>
      <c r="AO34" s="26">
        <f t="shared" si="7"/>
      </c>
      <c r="AP34" s="26">
        <f t="shared" si="8"/>
      </c>
      <c r="AQ34" s="26">
        <f t="shared" si="9"/>
      </c>
      <c r="AR34" s="26">
        <f t="shared" si="0"/>
      </c>
      <c r="AS34" s="26">
        <f t="shared" si="1"/>
      </c>
      <c r="AT34" s="26"/>
      <c r="AU34" s="26">
        <f t="shared" si="10"/>
      </c>
      <c r="AV34" s="26">
        <f t="shared" si="11"/>
      </c>
      <c r="AW34" s="32">
        <f t="shared" si="12"/>
      </c>
    </row>
    <row r="35" spans="1:49" ht="12.75">
      <c r="A35" s="26">
        <v>26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>
        <v>26</v>
      </c>
      <c r="AI35" s="26"/>
      <c r="AJ35" s="26">
        <f t="shared" si="2"/>
      </c>
      <c r="AK35" s="26">
        <f t="shared" si="3"/>
      </c>
      <c r="AL35" s="26">
        <f t="shared" si="4"/>
      </c>
      <c r="AM35" s="26">
        <f t="shared" si="5"/>
      </c>
      <c r="AN35" s="26">
        <f t="shared" si="6"/>
      </c>
      <c r="AO35" s="26">
        <f t="shared" si="7"/>
      </c>
      <c r="AP35" s="26">
        <f t="shared" si="8"/>
      </c>
      <c r="AQ35" s="26">
        <f t="shared" si="9"/>
      </c>
      <c r="AR35" s="26">
        <f t="shared" si="0"/>
      </c>
      <c r="AS35" s="26">
        <f t="shared" si="1"/>
      </c>
      <c r="AT35" s="26"/>
      <c r="AU35" s="26">
        <f t="shared" si="10"/>
      </c>
      <c r="AV35" s="26">
        <f t="shared" si="11"/>
      </c>
      <c r="AW35" s="32">
        <f t="shared" si="12"/>
      </c>
    </row>
    <row r="36" spans="1:49" ht="12.75">
      <c r="A36" s="26">
        <v>27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>
        <v>27</v>
      </c>
      <c r="AI36" s="26"/>
      <c r="AJ36" s="26">
        <f t="shared" si="2"/>
      </c>
      <c r="AK36" s="26">
        <f t="shared" si="3"/>
      </c>
      <c r="AL36" s="26">
        <f t="shared" si="4"/>
      </c>
      <c r="AM36" s="26">
        <f t="shared" si="5"/>
      </c>
      <c r="AN36" s="26">
        <f t="shared" si="6"/>
      </c>
      <c r="AO36" s="26">
        <f t="shared" si="7"/>
      </c>
      <c r="AP36" s="26">
        <f t="shared" si="8"/>
      </c>
      <c r="AQ36" s="26">
        <f t="shared" si="9"/>
      </c>
      <c r="AR36" s="26">
        <f t="shared" si="0"/>
      </c>
      <c r="AS36" s="26">
        <f t="shared" si="1"/>
      </c>
      <c r="AT36" s="26"/>
      <c r="AU36" s="26">
        <f t="shared" si="10"/>
      </c>
      <c r="AV36" s="26">
        <f t="shared" si="11"/>
      </c>
      <c r="AW36" s="32">
        <f t="shared" si="12"/>
      </c>
    </row>
    <row r="37" spans="1:49" ht="12.75">
      <c r="A37" s="26">
        <v>28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>
        <v>28</v>
      </c>
      <c r="AI37" s="26"/>
      <c r="AJ37" s="26">
        <f t="shared" si="2"/>
      </c>
      <c r="AK37" s="26">
        <f t="shared" si="3"/>
      </c>
      <c r="AL37" s="26">
        <f t="shared" si="4"/>
      </c>
      <c r="AM37" s="26">
        <f t="shared" si="5"/>
      </c>
      <c r="AN37" s="26">
        <f t="shared" si="6"/>
      </c>
      <c r="AO37" s="26">
        <f t="shared" si="7"/>
      </c>
      <c r="AP37" s="26">
        <f t="shared" si="8"/>
      </c>
      <c r="AQ37" s="26">
        <f t="shared" si="9"/>
      </c>
      <c r="AR37" s="26">
        <f t="shared" si="0"/>
      </c>
      <c r="AS37" s="26">
        <f t="shared" si="1"/>
      </c>
      <c r="AT37" s="26"/>
      <c r="AU37" s="26">
        <f t="shared" si="10"/>
      </c>
      <c r="AV37" s="26">
        <f t="shared" si="11"/>
      </c>
      <c r="AW37" s="32">
        <f t="shared" si="12"/>
      </c>
    </row>
    <row r="38" spans="1:49" ht="12.75">
      <c r="A38" s="26">
        <v>29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>
        <v>29</v>
      </c>
      <c r="AI38" s="26"/>
      <c r="AJ38" s="26">
        <f t="shared" si="2"/>
      </c>
      <c r="AK38" s="26">
        <f t="shared" si="3"/>
      </c>
      <c r="AL38" s="26">
        <f t="shared" si="4"/>
      </c>
      <c r="AM38" s="26">
        <f t="shared" si="5"/>
      </c>
      <c r="AN38" s="26">
        <f t="shared" si="6"/>
      </c>
      <c r="AO38" s="26">
        <f t="shared" si="7"/>
      </c>
      <c r="AP38" s="26">
        <f t="shared" si="8"/>
      </c>
      <c r="AQ38" s="26">
        <f t="shared" si="9"/>
      </c>
      <c r="AR38" s="26">
        <f t="shared" si="0"/>
      </c>
      <c r="AS38" s="26">
        <f t="shared" si="1"/>
      </c>
      <c r="AT38" s="26"/>
      <c r="AU38" s="26">
        <f t="shared" si="10"/>
      </c>
      <c r="AV38" s="26">
        <f t="shared" si="11"/>
      </c>
      <c r="AW38" s="32">
        <f t="shared" si="12"/>
      </c>
    </row>
    <row r="39" spans="1:49" ht="12.75">
      <c r="A39" s="26">
        <v>30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>
        <v>30</v>
      </c>
      <c r="AI39" s="26"/>
      <c r="AJ39" s="26">
        <f t="shared" si="2"/>
      </c>
      <c r="AK39" s="26">
        <f t="shared" si="3"/>
      </c>
      <c r="AL39" s="26">
        <f t="shared" si="4"/>
      </c>
      <c r="AM39" s="26">
        <f t="shared" si="5"/>
      </c>
      <c r="AN39" s="26">
        <f t="shared" si="6"/>
      </c>
      <c r="AO39" s="26">
        <f t="shared" si="7"/>
      </c>
      <c r="AP39" s="26">
        <f t="shared" si="8"/>
      </c>
      <c r="AQ39" s="26">
        <f t="shared" si="9"/>
      </c>
      <c r="AR39" s="26">
        <f t="shared" si="0"/>
      </c>
      <c r="AS39" s="26">
        <f t="shared" si="1"/>
      </c>
      <c r="AT39" s="26"/>
      <c r="AU39" s="26">
        <f t="shared" si="10"/>
      </c>
      <c r="AV39" s="26">
        <f t="shared" si="11"/>
      </c>
      <c r="AW39" s="32">
        <f t="shared" si="12"/>
      </c>
    </row>
    <row r="40" spans="1:49" ht="12.75">
      <c r="A40" s="26">
        <v>31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>
        <v>31</v>
      </c>
      <c r="AI40" s="26"/>
      <c r="AJ40" s="26">
        <f t="shared" si="2"/>
      </c>
      <c r="AK40" s="26">
        <f t="shared" si="3"/>
      </c>
      <c r="AL40" s="26">
        <f t="shared" si="4"/>
      </c>
      <c r="AM40" s="26">
        <f t="shared" si="5"/>
      </c>
      <c r="AN40" s="26">
        <f t="shared" si="6"/>
      </c>
      <c r="AO40" s="26">
        <f t="shared" si="7"/>
      </c>
      <c r="AP40" s="26">
        <f t="shared" si="8"/>
      </c>
      <c r="AQ40" s="26">
        <f t="shared" si="9"/>
      </c>
      <c r="AR40" s="26">
        <f t="shared" si="0"/>
      </c>
      <c r="AS40" s="26">
        <f t="shared" si="1"/>
      </c>
      <c r="AT40" s="26"/>
      <c r="AU40" s="26">
        <f t="shared" si="10"/>
      </c>
      <c r="AV40" s="26">
        <f t="shared" si="11"/>
      </c>
      <c r="AW40" s="32">
        <f t="shared" si="12"/>
      </c>
    </row>
    <row r="41" spans="1:49" ht="12.75">
      <c r="A41" s="26">
        <v>32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>
        <v>32</v>
      </c>
      <c r="AI41" s="26"/>
      <c r="AJ41" s="26">
        <f t="shared" si="2"/>
      </c>
      <c r="AK41" s="26">
        <f t="shared" si="3"/>
      </c>
      <c r="AL41" s="26">
        <f t="shared" si="4"/>
      </c>
      <c r="AM41" s="26">
        <f t="shared" si="5"/>
      </c>
      <c r="AN41" s="26">
        <f t="shared" si="6"/>
      </c>
      <c r="AO41" s="26">
        <f t="shared" si="7"/>
      </c>
      <c r="AP41" s="26">
        <f t="shared" si="8"/>
      </c>
      <c r="AQ41" s="26">
        <f t="shared" si="9"/>
      </c>
      <c r="AR41" s="26">
        <f t="shared" si="0"/>
      </c>
      <c r="AS41" s="26">
        <f t="shared" si="1"/>
      </c>
      <c r="AT41" s="26"/>
      <c r="AU41" s="26">
        <f t="shared" si="10"/>
      </c>
      <c r="AV41" s="26">
        <f t="shared" si="11"/>
      </c>
      <c r="AW41" s="32">
        <f t="shared" si="12"/>
      </c>
    </row>
    <row r="42" spans="1:49" ht="12.75">
      <c r="A42" s="26">
        <v>33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>
        <v>33</v>
      </c>
      <c r="AI42" s="26"/>
      <c r="AJ42" s="26">
        <f t="shared" si="2"/>
      </c>
      <c r="AK42" s="26">
        <f t="shared" si="3"/>
      </c>
      <c r="AL42" s="26">
        <f t="shared" si="4"/>
      </c>
      <c r="AM42" s="26">
        <f t="shared" si="5"/>
      </c>
      <c r="AN42" s="26">
        <f t="shared" si="6"/>
      </c>
      <c r="AO42" s="26">
        <f t="shared" si="7"/>
      </c>
      <c r="AP42" s="26">
        <f t="shared" si="8"/>
      </c>
      <c r="AQ42" s="26">
        <f t="shared" si="9"/>
      </c>
      <c r="AR42" s="26">
        <f t="shared" si="0"/>
      </c>
      <c r="AS42" s="26">
        <f t="shared" si="1"/>
      </c>
      <c r="AT42" s="26">
        <f>IF(C42="","",SUM(C42:AG42))</f>
      </c>
      <c r="AU42" s="26">
        <f t="shared" si="10"/>
      </c>
      <c r="AV42" s="26">
        <f t="shared" si="11"/>
      </c>
      <c r="AW42" s="32">
        <f t="shared" si="12"/>
      </c>
    </row>
    <row r="43" spans="1:49" ht="12.75">
      <c r="A43" s="26">
        <v>34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>
        <v>34</v>
      </c>
      <c r="AI43" s="26"/>
      <c r="AJ43" s="26">
        <f t="shared" si="2"/>
      </c>
      <c r="AK43" s="26">
        <f t="shared" si="3"/>
      </c>
      <c r="AL43" s="26">
        <f t="shared" si="4"/>
      </c>
      <c r="AM43" s="26">
        <f t="shared" si="5"/>
      </c>
      <c r="AN43" s="26">
        <f t="shared" si="6"/>
      </c>
      <c r="AO43" s="26">
        <f t="shared" si="7"/>
      </c>
      <c r="AP43" s="26">
        <f t="shared" si="8"/>
      </c>
      <c r="AQ43" s="26">
        <f t="shared" si="9"/>
      </c>
      <c r="AR43" s="26">
        <f t="shared" si="0"/>
      </c>
      <c r="AS43" s="26">
        <f t="shared" si="1"/>
      </c>
      <c r="AT43" s="26">
        <f>IF(C43="","",SUM(C43:AG43))</f>
      </c>
      <c r="AU43" s="26">
        <f t="shared" si="10"/>
      </c>
      <c r="AV43" s="26">
        <f t="shared" si="11"/>
      </c>
      <c r="AW43" s="32">
        <f t="shared" si="12"/>
      </c>
    </row>
    <row r="44" spans="1:49" ht="12.75">
      <c r="A44" s="26">
        <v>35</v>
      </c>
      <c r="B44" s="26"/>
      <c r="C44" s="26"/>
      <c r="D44" s="26"/>
      <c r="E44" s="26"/>
      <c r="F44" s="26">
        <v>4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>
        <v>35</v>
      </c>
      <c r="AI44" s="26"/>
      <c r="AJ44" s="26">
        <f t="shared" si="2"/>
      </c>
      <c r="AK44" s="26">
        <f t="shared" si="3"/>
      </c>
      <c r="AL44" s="26">
        <f t="shared" si="4"/>
      </c>
      <c r="AM44" s="26">
        <f t="shared" si="5"/>
      </c>
      <c r="AN44" s="26">
        <f t="shared" si="6"/>
      </c>
      <c r="AO44" s="26">
        <f t="shared" si="7"/>
      </c>
      <c r="AP44" s="26">
        <f t="shared" si="8"/>
      </c>
      <c r="AQ44" s="26">
        <f t="shared" si="9"/>
      </c>
      <c r="AR44" s="26">
        <f t="shared" si="0"/>
      </c>
      <c r="AS44" s="26">
        <f t="shared" si="1"/>
      </c>
      <c r="AT44" s="26">
        <f>IF(C44="","",SUM(C44:AG44))</f>
      </c>
      <c r="AU44" s="26">
        <f t="shared" si="10"/>
      </c>
      <c r="AV44" s="26">
        <f t="shared" si="11"/>
      </c>
      <c r="AW44" s="32">
        <f t="shared" si="12"/>
      </c>
    </row>
    <row r="45" ht="12.75">
      <c r="AK45" s="33">
        <f t="shared" si="3"/>
      </c>
    </row>
    <row r="46" ht="12.75">
      <c r="H46" s="22">
        <v>2</v>
      </c>
    </row>
    <row r="49" spans="11:19" ht="12.75">
      <c r="K49" s="22">
        <v>3</v>
      </c>
      <c r="S49" s="29">
        <f aca="true" t="shared" si="13" ref="S49:S54">IF(COUNTBLANK(C44:K44)=9,"",88)</f>
        <v>88</v>
      </c>
    </row>
    <row r="50" ht="12.75">
      <c r="S50" s="29">
        <f t="shared" si="13"/>
      </c>
    </row>
    <row r="51" ht="12.75">
      <c r="S51" s="29">
        <f t="shared" si="13"/>
        <v>88</v>
      </c>
    </row>
    <row r="52" spans="7:35" ht="12.75">
      <c r="G52" s="29">
        <f aca="true" t="shared" si="14" ref="G52:G58">IF(COUNTBLANK(C45:K45)=9,"",88)</f>
      </c>
      <c r="S52" s="29">
        <f t="shared" si="13"/>
      </c>
      <c r="AI52" s="29"/>
    </row>
    <row r="53" spans="7:19" ht="12.75">
      <c r="G53" s="29">
        <f t="shared" si="14"/>
        <v>88</v>
      </c>
      <c r="S53" s="29">
        <f t="shared" si="13"/>
      </c>
    </row>
    <row r="54" spans="7:19" ht="12.75">
      <c r="G54" s="29">
        <f t="shared" si="14"/>
      </c>
      <c r="S54" s="29">
        <f t="shared" si="13"/>
        <v>88</v>
      </c>
    </row>
    <row r="55" spans="7:36" ht="12.75">
      <c r="G55" s="29">
        <f t="shared" si="14"/>
      </c>
      <c r="AJ55" s="29">
        <f>SUM(AK10:AV10)-AS10</f>
        <v>176</v>
      </c>
    </row>
    <row r="56" ht="12.75">
      <c r="G56" s="29">
        <f t="shared" si="14"/>
        <v>88</v>
      </c>
    </row>
    <row r="57" ht="12.75">
      <c r="G57" s="29">
        <f t="shared" si="14"/>
      </c>
    </row>
    <row r="58" ht="12.75">
      <c r="G58" s="29">
        <f t="shared" si="14"/>
      </c>
    </row>
  </sheetData>
  <mergeCells count="36">
    <mergeCell ref="AW5:AW7"/>
    <mergeCell ref="AW8:AW9"/>
    <mergeCell ref="H6:K6"/>
    <mergeCell ref="AT5:AV6"/>
    <mergeCell ref="AN8:AN9"/>
    <mergeCell ref="AO8:AO9"/>
    <mergeCell ref="AP8:AP9"/>
    <mergeCell ref="AR5:AR9"/>
    <mergeCell ref="AS8:AS9"/>
    <mergeCell ref="AU7:AV7"/>
    <mergeCell ref="AU8:AV8"/>
    <mergeCell ref="AT7:AT9"/>
    <mergeCell ref="AS5:AS7"/>
    <mergeCell ref="AO2:AP2"/>
    <mergeCell ref="AO5:AQ5"/>
    <mergeCell ref="AQ6:AQ9"/>
    <mergeCell ref="AJ5:AJ9"/>
    <mergeCell ref="AK5:AM6"/>
    <mergeCell ref="AN5:AN7"/>
    <mergeCell ref="AK7:AM7"/>
    <mergeCell ref="AK8:AM8"/>
    <mergeCell ref="B5:E5"/>
    <mergeCell ref="B6:E6"/>
    <mergeCell ref="B7:E7"/>
    <mergeCell ref="AI5:AI9"/>
    <mergeCell ref="H5:K5"/>
    <mergeCell ref="AH5:AH9"/>
    <mergeCell ref="B1:E1"/>
    <mergeCell ref="B2:E2"/>
    <mergeCell ref="B3:E3"/>
    <mergeCell ref="B4:E4"/>
    <mergeCell ref="H4:K4"/>
    <mergeCell ref="O1:Q1"/>
    <mergeCell ref="H2:K2"/>
    <mergeCell ref="H1:K1"/>
    <mergeCell ref="H3:K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C9" sqref="C9"/>
    </sheetView>
  </sheetViews>
  <sheetFormatPr defaultColWidth="9.140625" defaultRowHeight="12.75"/>
  <cols>
    <col min="1" max="1" width="4.57421875" style="1" bestFit="1" customWidth="1"/>
    <col min="2" max="2" width="14.00390625" style="1" customWidth="1"/>
    <col min="3" max="3" width="4.7109375" style="1" customWidth="1"/>
    <col min="4" max="4" width="3.28125" style="1" bestFit="1" customWidth="1"/>
    <col min="5" max="5" width="5.7109375" style="1" bestFit="1" customWidth="1"/>
    <col min="6" max="6" width="8.421875" style="1" bestFit="1" customWidth="1"/>
    <col min="7" max="7" width="5.7109375" style="1" bestFit="1" customWidth="1"/>
    <col min="8" max="8" width="8.7109375" style="1" bestFit="1" customWidth="1"/>
    <col min="9" max="9" width="8.7109375" style="1" customWidth="1"/>
    <col min="10" max="10" width="14.8515625" style="1" bestFit="1" customWidth="1"/>
    <col min="11" max="11" width="4.8515625" style="1" bestFit="1" customWidth="1"/>
    <col min="12" max="12" width="4.57421875" style="1" customWidth="1"/>
    <col min="13" max="16384" width="9.140625" style="1" customWidth="1"/>
  </cols>
  <sheetData>
    <row r="1" spans="1:12" ht="12.75">
      <c r="A1" s="72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2" t="s">
        <v>0</v>
      </c>
      <c r="B4" s="9" t="s">
        <v>1</v>
      </c>
      <c r="C4" s="75" t="s">
        <v>29</v>
      </c>
      <c r="D4" s="78" t="s">
        <v>7</v>
      </c>
      <c r="E4" s="73" t="s">
        <v>9</v>
      </c>
      <c r="F4" s="73"/>
      <c r="G4" s="73"/>
      <c r="H4" s="4" t="s">
        <v>10</v>
      </c>
      <c r="I4" s="7" t="s">
        <v>11</v>
      </c>
      <c r="J4" s="16" t="s">
        <v>15</v>
      </c>
      <c r="K4" s="17"/>
      <c r="L4" s="18"/>
    </row>
    <row r="5" spans="1:12" ht="12.75">
      <c r="A5" s="13"/>
      <c r="B5" s="11"/>
      <c r="C5" s="76"/>
      <c r="D5" s="79"/>
      <c r="E5" s="3" t="s">
        <v>26</v>
      </c>
      <c r="F5" s="3" t="s">
        <v>8</v>
      </c>
      <c r="G5" s="81">
        <v>1</v>
      </c>
      <c r="H5" s="5"/>
      <c r="I5" s="15"/>
      <c r="J5" s="19"/>
      <c r="K5" s="20"/>
      <c r="L5" s="21"/>
    </row>
    <row r="6" spans="1:12" ht="12.75">
      <c r="A6" s="13"/>
      <c r="B6" s="11"/>
      <c r="C6" s="76"/>
      <c r="D6" s="79"/>
      <c r="E6" s="3">
        <v>30</v>
      </c>
      <c r="F6" s="3">
        <v>30</v>
      </c>
      <c r="G6" s="82"/>
      <c r="H6" s="5"/>
      <c r="I6" s="8"/>
      <c r="J6" s="9" t="s">
        <v>27</v>
      </c>
      <c r="K6" s="74" t="s">
        <v>16</v>
      </c>
      <c r="L6" s="74"/>
    </row>
    <row r="7" spans="1:12" ht="12.75">
      <c r="A7" s="13"/>
      <c r="B7" s="11"/>
      <c r="C7" s="76"/>
      <c r="D7" s="79"/>
      <c r="E7" s="84" t="s">
        <v>23</v>
      </c>
      <c r="F7" s="84" t="s">
        <v>24</v>
      </c>
      <c r="G7" s="82"/>
      <c r="H7" s="5"/>
      <c r="I7" s="7" t="s">
        <v>12</v>
      </c>
      <c r="J7" s="11"/>
      <c r="K7" s="74" t="s">
        <v>10</v>
      </c>
      <c r="L7" s="74"/>
    </row>
    <row r="8" spans="1:12" ht="12.75">
      <c r="A8" s="14"/>
      <c r="B8" s="10"/>
      <c r="C8" s="77"/>
      <c r="D8" s="80"/>
      <c r="E8" s="85"/>
      <c r="F8" s="85"/>
      <c r="G8" s="83"/>
      <c r="H8" s="6"/>
      <c r="I8" s="8"/>
      <c r="J8" s="10"/>
      <c r="K8" s="3" t="s">
        <v>28</v>
      </c>
      <c r="L8" s="3" t="s">
        <v>5</v>
      </c>
    </row>
    <row r="9" spans="1:12" ht="12.75">
      <c r="A9" s="3">
        <v>1</v>
      </c>
      <c r="B9" s="3" t="s">
        <v>18</v>
      </c>
      <c r="C9" s="3">
        <v>10</v>
      </c>
      <c r="D9" s="3">
        <v>10</v>
      </c>
      <c r="E9" s="3">
        <v>3</v>
      </c>
      <c r="F9" s="3">
        <v>4</v>
      </c>
      <c r="G9" s="3">
        <v>5</v>
      </c>
      <c r="H9" s="3">
        <v>2</v>
      </c>
      <c r="I9" s="3">
        <v>6</v>
      </c>
      <c r="J9" s="3">
        <v>5</v>
      </c>
      <c r="K9" s="3">
        <v>10</v>
      </c>
      <c r="L9" s="3">
        <v>10</v>
      </c>
    </row>
    <row r="10" spans="1:12" ht="12.75">
      <c r="A10" s="3">
        <v>2</v>
      </c>
      <c r="B10" s="3" t="s">
        <v>17</v>
      </c>
      <c r="C10" s="3">
        <v>8</v>
      </c>
      <c r="D10" s="3"/>
      <c r="E10" s="3"/>
      <c r="F10" s="3"/>
      <c r="G10" s="3"/>
      <c r="H10" s="3"/>
      <c r="I10" s="3"/>
      <c r="J10" s="3">
        <v>1</v>
      </c>
      <c r="K10" s="3"/>
      <c r="L10" s="3"/>
    </row>
    <row r="11" spans="1:12" ht="12.75">
      <c r="A11" s="3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>
        <v>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>
        <v>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>
        <v>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>
        <v>17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>
        <v>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>
        <v>21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>
        <v>22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>
        <v>23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>
        <v>24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>
        <v>26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>
        <v>27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>
        <v>28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>
        <v>29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>
        <v>30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>
        <v>31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>
        <v>32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>
        <v>33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>
        <v>34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>
        <v>35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</sheetData>
  <mergeCells count="9">
    <mergeCell ref="A1:L1"/>
    <mergeCell ref="E4:G4"/>
    <mergeCell ref="K7:L7"/>
    <mergeCell ref="C4:C8"/>
    <mergeCell ref="D4:D8"/>
    <mergeCell ref="G5:G8"/>
    <mergeCell ref="E7:E8"/>
    <mergeCell ref="F7:F8"/>
    <mergeCell ref="K6:L6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Registered User</cp:lastModifiedBy>
  <cp:lastPrinted>2012-02-17T20:12:03Z</cp:lastPrinted>
  <dcterms:created xsi:type="dcterms:W3CDTF">2012-02-02T14:03:53Z</dcterms:created>
  <dcterms:modified xsi:type="dcterms:W3CDTF">2012-02-17T20:56:44Z</dcterms:modified>
  <cp:category/>
  <cp:version/>
  <cp:contentType/>
  <cp:contentStatus/>
</cp:coreProperties>
</file>