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5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<sst xmlns="http://schemas.openxmlformats.org/spreadsheetml/2006/main" count="19" uniqueCount="14">
  <si>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L</t>
  </si>
  <si>
    <t>r</t>
  </si>
  <si>
    <t>Ugao Luka</t>
  </si>
  <si>
    <t>Dužina Tetive Luka</t>
  </si>
  <si>
    <t>Formule</t>
  </si>
  <si>
    <t>Ugao luka za dati poluprecnik I duzinu</t>
  </si>
  <si>
    <t>ugao=duzina/poluprecnik</t>
  </si>
  <si>
    <t>duzina=2*poluprecnik*SIN(ugao/2)</t>
  </si>
  <si>
    <t>Duzina tetive za dati ugao luka i poluprecnik</t>
  </si>
  <si>
    <t>RB</t>
  </si>
  <si>
    <t>Množilac</t>
  </si>
  <si>
    <t>Poluprecnik za dati ugao luka I duzinu</t>
  </si>
  <si>
    <t>poluprecnik=duzina/ugao</t>
  </si>
  <si>
    <t>Udaljenost mm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</si>
</sst>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rgb="FFFFFF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3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36" fillId="0" borderId="14" xfId="0" applyNumberFormat="1" applyFont="1" applyBorder="1" applyAlignment="1">
      <alignment/>
    </xf>
    <xf numFmtId="0" fontId="20" fillId="23" borderId="0" xfId="36" applyBorder="1" applyAlignment="1">
      <alignment/>
    </xf>
    <xf numFmtId="0" fontId="20" fillId="23" borderId="10" xfId="36" applyBorder="1" applyAlignment="1">
      <alignment/>
    </xf>
    <xf numFmtId="0" fontId="20" fillId="23" borderId="11" xfId="36" applyBorder="1" applyAlignment="1">
      <alignment/>
    </xf>
    <xf numFmtId="0" fontId="20" fillId="23" borderId="12" xfId="36" applyBorder="1" applyAlignment="1">
      <alignment/>
    </xf>
    <xf numFmtId="0" fontId="20" fillId="23" borderId="13" xfId="36" applyBorder="1" applyAlignment="1">
      <alignment/>
    </xf>
    <xf numFmtId="0" fontId="20" fillId="23" borderId="14" xfId="36" applyBorder="1" applyAlignment="1">
      <alignment/>
    </xf>
    <xf numFmtId="0" fontId="20" fillId="20" borderId="15" xfId="33" applyBorder="1" applyAlignment="1">
      <alignment horizontal="center"/>
    </xf>
    <xf numFmtId="0" fontId="20" fillId="20" borderId="16" xfId="33" applyBorder="1" applyAlignment="1">
      <alignment horizontal="center"/>
    </xf>
    <xf numFmtId="0" fontId="20" fillId="21" borderId="15" xfId="34" applyBorder="1" applyAlignment="1">
      <alignment horizontal="center"/>
    </xf>
    <xf numFmtId="0" fontId="20" fillId="21" borderId="16" xfId="34" applyBorder="1" applyAlignment="1">
      <alignment horizontal="center"/>
    </xf>
    <xf numFmtId="0" fontId="37" fillId="23" borderId="10" xfId="36" applyFont="1" applyBorder="1" applyAlignment="1">
      <alignment horizontal="left"/>
    </xf>
    <xf numFmtId="0" fontId="37" fillId="23" borderId="0" xfId="36" applyFont="1" applyBorder="1" applyAlignment="1">
      <alignment horizontal="left"/>
    </xf>
    <xf numFmtId="0" fontId="37" fillId="23" borderId="11" xfId="36" applyFont="1" applyBorder="1" applyAlignment="1">
      <alignment horizontal="left"/>
    </xf>
    <xf numFmtId="0" fontId="20" fillId="23" borderId="10" xfId="36" applyBorder="1" applyAlignment="1">
      <alignment horizontal="left"/>
    </xf>
    <xf numFmtId="0" fontId="20" fillId="23" borderId="0" xfId="36" applyBorder="1" applyAlignment="1">
      <alignment horizontal="left"/>
    </xf>
    <xf numFmtId="0" fontId="20" fillId="23" borderId="11" xfId="36" applyBorder="1" applyAlignment="1">
      <alignment horizontal="left"/>
    </xf>
    <xf numFmtId="0" fontId="37" fillId="23" borderId="10" xfId="36" applyFont="1" applyBorder="1" applyAlignment="1">
      <alignment horizontal="left"/>
    </xf>
    <xf numFmtId="0" fontId="37" fillId="23" borderId="0" xfId="36" applyFont="1" applyBorder="1" applyAlignment="1">
      <alignment horizontal="left"/>
    </xf>
    <xf numFmtId="0" fontId="37" fillId="23" borderId="11" xfId="36" applyFont="1" applyBorder="1" applyAlignment="1">
      <alignment horizontal="left"/>
    </xf>
    <xf numFmtId="0" fontId="20" fillId="23" borderId="17" xfId="36" applyBorder="1" applyAlignment="1">
      <alignment horizontal="center"/>
    </xf>
    <xf numFmtId="0" fontId="20" fillId="23" borderId="15" xfId="36" applyBorder="1" applyAlignment="1">
      <alignment horizontal="center"/>
    </xf>
    <xf numFmtId="0" fontId="20" fillId="23" borderId="16" xfId="36" applyBorder="1" applyAlignment="1">
      <alignment horizontal="center"/>
    </xf>
    <xf numFmtId="0" fontId="20" fillId="20" borderId="17" xfId="33" applyBorder="1" applyAlignment="1">
      <alignment/>
    </xf>
    <xf numFmtId="0" fontId="20" fillId="20" borderId="15" xfId="33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20" fillId="21" borderId="17" xfId="34" applyBorder="1" applyAlignment="1">
      <alignment/>
    </xf>
    <xf numFmtId="0" fontId="20" fillId="21" borderId="15" xfId="34" applyBorder="1" applyAlignment="1">
      <alignment/>
    </xf>
    <xf numFmtId="0" fontId="0" fillId="0" borderId="17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5" fontId="36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10.8515625" style="0" customWidth="1"/>
    <col min="3" max="3" width="10.421875" style="0" customWidth="1"/>
    <col min="4" max="4" width="15.7109375" style="0" customWidth="1"/>
    <col min="5" max="5" width="22.8515625" style="0" bestFit="1" customWidth="1"/>
    <col min="6" max="7" width="22.8515625" style="0" customWidth="1"/>
    <col min="9" max="9" width="15.28125" style="0" customWidth="1"/>
    <col min="10" max="10" width="17.28125" style="0" customWidth="1"/>
    <col min="11" max="11" width="11.7109375" style="0" customWidth="1"/>
    <col min="12" max="12" width="13.421875" style="0" customWidth="1"/>
    <col min="13" max="13" width="17.57421875" style="0" customWidth="1"/>
    <col min="14" max="14" width="21.57421875" style="0" customWidth="1"/>
  </cols>
  <sheetData>
    <row r="2" spans="2:14" ht="15">
      <c r="B2" s="29" t="s">
        <v>9</v>
      </c>
      <c r="C2" s="30" t="s">
        <v>10</v>
      </c>
      <c r="D2" s="13" t="s">
        <v>0</v>
      </c>
      <c r="E2" s="13" t="s">
        <v>1</v>
      </c>
      <c r="F2" s="13" t="s">
        <v>2</v>
      </c>
      <c r="G2" s="14" t="s">
        <v>3</v>
      </c>
      <c r="I2" s="33" t="s">
        <v>13</v>
      </c>
      <c r="J2" s="34" t="s">
        <v>10</v>
      </c>
      <c r="K2" s="15" t="s">
        <v>0</v>
      </c>
      <c r="L2" s="15" t="s">
        <v>1</v>
      </c>
      <c r="M2" s="15" t="s">
        <v>2</v>
      </c>
      <c r="N2" s="16" t="s">
        <v>3</v>
      </c>
    </row>
    <row r="3" spans="2:14" ht="18.75">
      <c r="B3" s="1">
        <v>1</v>
      </c>
      <c r="C3" s="31">
        <f>B3*(19.5/200)</f>
        <v>0.0975</v>
      </c>
      <c r="D3" s="2">
        <v>313</v>
      </c>
      <c r="E3" s="2">
        <f>D3/F3</f>
        <v>52.36845959291799</v>
      </c>
      <c r="F3" s="2">
        <f>PI()*2-PI()*C3</f>
        <v>5.976880023454582</v>
      </c>
      <c r="G3" s="3">
        <f>2*E3*SIN(F3/2)</f>
        <v>15.978101509556412</v>
      </c>
      <c r="I3" s="35">
        <v>0</v>
      </c>
      <c r="J3" s="36">
        <f>(I3/100)*(19.5/200)</f>
        <v>0</v>
      </c>
      <c r="K3" s="37">
        <v>313</v>
      </c>
      <c r="L3" s="37">
        <f>K3/M3</f>
        <v>49.81549718776324</v>
      </c>
      <c r="M3" s="37">
        <f>PI()*2-PI()*J3</f>
        <v>6.283185307179586</v>
      </c>
      <c r="N3" s="38">
        <f>2*L3*SIN(M3/2)</f>
        <v>1.2206275882018568E-14</v>
      </c>
    </row>
    <row r="4" spans="2:14" ht="18.75">
      <c r="B4" s="1">
        <v>2</v>
      </c>
      <c r="C4" s="31">
        <f aca="true" t="shared" si="0" ref="C4:C22">B4*(19.5/200)</f>
        <v>0.195</v>
      </c>
      <c r="D4" s="2">
        <v>313</v>
      </c>
      <c r="E4" s="2">
        <f aca="true" t="shared" si="1" ref="E4:E22">D4/F4</f>
        <v>55.1972268008457</v>
      </c>
      <c r="F4" s="2">
        <f aca="true" t="shared" si="2" ref="F4:F22">PI()*2-PI()*C4</f>
        <v>5.6705747397295765</v>
      </c>
      <c r="G4" s="3">
        <f aca="true" t="shared" si="3" ref="G4:G22">2*E4*SIN(F4/2)</f>
        <v>33.288118328241325</v>
      </c>
      <c r="I4" s="1">
        <v>1147</v>
      </c>
      <c r="J4" s="31">
        <f>(I4/100)*(19.5/200)</f>
        <v>1.118325</v>
      </c>
      <c r="K4" s="2">
        <v>313</v>
      </c>
      <c r="L4" s="2">
        <f>K4/M4</f>
        <v>113.00195012394191</v>
      </c>
      <c r="M4" s="2">
        <f>PI()*2-PI()*J4</f>
        <v>2.769863702853781</v>
      </c>
      <c r="N4" s="3">
        <f>2*L4*SIN(M4/2)</f>
        <v>222.11140481650895</v>
      </c>
    </row>
    <row r="5" spans="2:14" ht="18.75">
      <c r="B5" s="1">
        <v>3</v>
      </c>
      <c r="C5" s="31">
        <f t="shared" si="0"/>
        <v>0.2925</v>
      </c>
      <c r="D5" s="2">
        <v>313</v>
      </c>
      <c r="E5" s="2">
        <f t="shared" si="1"/>
        <v>58.34904502227027</v>
      </c>
      <c r="F5" s="2">
        <f t="shared" si="2"/>
        <v>5.364269456004572</v>
      </c>
      <c r="G5" s="3">
        <f t="shared" si="3"/>
        <v>51.75120512431565</v>
      </c>
      <c r="I5" s="1">
        <v>2000</v>
      </c>
      <c r="J5" s="31">
        <f>(I5/100)*(19.5/200)</f>
        <v>1.9500000000000002</v>
      </c>
      <c r="K5" s="2">
        <v>313</v>
      </c>
      <c r="L5" s="2">
        <f>K5/M5</f>
        <v>1992.619887510541</v>
      </c>
      <c r="M5" s="2">
        <f>PI()*2-PI()*J5</f>
        <v>0.15707963267948877</v>
      </c>
      <c r="N5" s="3">
        <f>2*L5*SIN(M5/2)</f>
        <v>312.6783090067926</v>
      </c>
    </row>
    <row r="6" spans="2:14" ht="18.75">
      <c r="B6" s="1">
        <v>4</v>
      </c>
      <c r="C6" s="31">
        <f t="shared" si="0"/>
        <v>0.39</v>
      </c>
      <c r="D6" s="2">
        <v>313</v>
      </c>
      <c r="E6" s="2">
        <f t="shared" si="1"/>
        <v>61.88260520219036</v>
      </c>
      <c r="F6" s="2">
        <f t="shared" si="2"/>
        <v>5.057964172279567</v>
      </c>
      <c r="G6" s="3">
        <f t="shared" si="3"/>
        <v>71.16564600276035</v>
      </c>
      <c r="I6" s="1">
        <v>100</v>
      </c>
      <c r="J6" s="31">
        <f>(I6/100)*(19.5/200)</f>
        <v>0.0975</v>
      </c>
      <c r="K6" s="2">
        <v>313</v>
      </c>
      <c r="L6" s="2">
        <f>K6/M6</f>
        <v>52.36845959291799</v>
      </c>
      <c r="M6" s="2">
        <f>PI()*2-PI()*J6</f>
        <v>5.976880023454582</v>
      </c>
      <c r="N6" s="3">
        <f>2*L6*SIN(M6/2)</f>
        <v>15.978101509556412</v>
      </c>
    </row>
    <row r="7" spans="2:14" ht="18.75">
      <c r="B7" s="1">
        <v>5</v>
      </c>
      <c r="C7" s="31">
        <f t="shared" si="0"/>
        <v>0.48750000000000004</v>
      </c>
      <c r="D7" s="2">
        <v>313</v>
      </c>
      <c r="E7" s="2">
        <f t="shared" si="1"/>
        <v>65.87173181852991</v>
      </c>
      <c r="F7" s="2">
        <f t="shared" si="2"/>
        <v>4.751658888554562</v>
      </c>
      <c r="G7" s="3">
        <f t="shared" si="3"/>
        <v>91.30972974483667</v>
      </c>
      <c r="I7" s="4">
        <v>800</v>
      </c>
      <c r="J7" s="32">
        <f>(I7/100)*(19.5/200)</f>
        <v>0.78</v>
      </c>
      <c r="K7" s="5">
        <v>313</v>
      </c>
      <c r="L7" s="5">
        <f>K7/M7</f>
        <v>81.66474948813647</v>
      </c>
      <c r="M7" s="5">
        <f>PI()*2-PI()*J7</f>
        <v>3.8327430373795477</v>
      </c>
      <c r="N7" s="6">
        <f>2*L7*SIN(M7/2)</f>
        <v>153.67358458970406</v>
      </c>
    </row>
    <row r="8" spans="2:7" ht="18.75">
      <c r="B8" s="1">
        <v>6</v>
      </c>
      <c r="C8" s="31">
        <f t="shared" si="0"/>
        <v>0.585</v>
      </c>
      <c r="D8" s="2">
        <v>313</v>
      </c>
      <c r="E8" s="2">
        <f t="shared" si="1"/>
        <v>70.41059673182083</v>
      </c>
      <c r="F8" s="2">
        <f t="shared" si="2"/>
        <v>4.445353604829558</v>
      </c>
      <c r="G8" s="3">
        <f t="shared" si="3"/>
        <v>111.94501258121205</v>
      </c>
    </row>
    <row r="9" spans="2:7" ht="18.75">
      <c r="B9" s="1">
        <v>7</v>
      </c>
      <c r="C9" s="31">
        <f t="shared" si="0"/>
        <v>0.6825</v>
      </c>
      <c r="D9" s="2">
        <v>313</v>
      </c>
      <c r="E9" s="2">
        <f t="shared" si="1"/>
        <v>75.6212481028664</v>
      </c>
      <c r="F9" s="2">
        <f t="shared" si="2"/>
        <v>4.139048321104553</v>
      </c>
      <c r="G9" s="3">
        <f t="shared" si="3"/>
        <v>132.81991401578688</v>
      </c>
    </row>
    <row r="10" spans="2:7" ht="18.75">
      <c r="B10" s="1">
        <v>8</v>
      </c>
      <c r="C10" s="31">
        <f t="shared" si="0"/>
        <v>0.78</v>
      </c>
      <c r="D10" s="2">
        <v>313</v>
      </c>
      <c r="E10" s="2">
        <f t="shared" si="1"/>
        <v>81.66474948813647</v>
      </c>
      <c r="F10" s="2">
        <f t="shared" si="2"/>
        <v>3.8327430373795477</v>
      </c>
      <c r="G10" s="3">
        <f t="shared" si="3"/>
        <v>153.67358458970406</v>
      </c>
    </row>
    <row r="11" spans="2:7" ht="18.75">
      <c r="B11" s="1">
        <v>9</v>
      </c>
      <c r="C11" s="31">
        <f t="shared" si="0"/>
        <v>0.8775000000000001</v>
      </c>
      <c r="D11" s="2">
        <v>313</v>
      </c>
      <c r="E11" s="2">
        <f t="shared" si="1"/>
        <v>88.75812416527972</v>
      </c>
      <c r="F11" s="2">
        <f t="shared" si="2"/>
        <v>3.5264377536545424</v>
      </c>
      <c r="G11" s="3">
        <f t="shared" si="3"/>
        <v>174.23997896166716</v>
      </c>
    </row>
    <row r="12" spans="2:7" ht="18.75">
      <c r="B12" s="1">
        <v>10</v>
      </c>
      <c r="C12" s="31">
        <f t="shared" si="0"/>
        <v>0.9750000000000001</v>
      </c>
      <c r="D12" s="2">
        <v>313</v>
      </c>
      <c r="E12" s="2">
        <f t="shared" si="1"/>
        <v>97.20097012246488</v>
      </c>
      <c r="F12" s="2">
        <f t="shared" si="2"/>
        <v>3.2201324699295375</v>
      </c>
      <c r="G12" s="3">
        <f t="shared" si="3"/>
        <v>194.25206339426776</v>
      </c>
    </row>
    <row r="13" spans="2:7" ht="18.75">
      <c r="B13" s="1">
        <v>11</v>
      </c>
      <c r="C13" s="31">
        <f t="shared" si="0"/>
        <v>1.0725</v>
      </c>
      <c r="D13" s="2">
        <v>313</v>
      </c>
      <c r="E13" s="2">
        <f t="shared" si="1"/>
        <v>107.41886186040591</v>
      </c>
      <c r="F13" s="2">
        <f t="shared" si="2"/>
        <v>2.913827186204533</v>
      </c>
      <c r="G13" s="3">
        <f t="shared" si="3"/>
        <v>213.44608376557323</v>
      </c>
    </row>
    <row r="14" spans="2:7" ht="18.75">
      <c r="B14" s="1">
        <v>12</v>
      </c>
      <c r="C14" s="31">
        <f t="shared" si="0"/>
        <v>1.17</v>
      </c>
      <c r="D14" s="2">
        <v>313</v>
      </c>
      <c r="E14" s="2">
        <f t="shared" si="1"/>
        <v>120.03734262111622</v>
      </c>
      <c r="F14" s="2">
        <f t="shared" si="2"/>
        <v>2.6075219024795286</v>
      </c>
      <c r="G14" s="3">
        <f t="shared" si="3"/>
        <v>231.56581863431617</v>
      </c>
    </row>
    <row r="15" spans="2:7" ht="18.75">
      <c r="B15" s="1">
        <v>13</v>
      </c>
      <c r="C15" s="31">
        <f t="shared" si="0"/>
        <v>1.2675</v>
      </c>
      <c r="D15" s="2">
        <v>313</v>
      </c>
      <c r="E15" s="2">
        <f t="shared" si="1"/>
        <v>136.0150093863843</v>
      </c>
      <c r="F15" s="2">
        <f t="shared" si="2"/>
        <v>2.3012166187545233</v>
      </c>
      <c r="G15" s="3">
        <f t="shared" si="3"/>
        <v>248.36674171241492</v>
      </c>
    </row>
    <row r="16" spans="2:7" ht="18.75">
      <c r="B16" s="1">
        <v>14</v>
      </c>
      <c r="C16" s="31">
        <f t="shared" si="0"/>
        <v>1.365</v>
      </c>
      <c r="D16" s="2">
        <v>313</v>
      </c>
      <c r="E16" s="2">
        <f t="shared" si="1"/>
        <v>156.89920374098656</v>
      </c>
      <c r="F16" s="2">
        <f t="shared" si="2"/>
        <v>1.994911335029519</v>
      </c>
      <c r="G16" s="3">
        <f t="shared" si="3"/>
        <v>263.62001934935915</v>
      </c>
    </row>
    <row r="17" spans="2:7" ht="18.75">
      <c r="B17" s="1">
        <v>15</v>
      </c>
      <c r="C17" s="31">
        <f t="shared" si="0"/>
        <v>1.4625000000000001</v>
      </c>
      <c r="D17" s="2">
        <v>313</v>
      </c>
      <c r="E17" s="2">
        <f t="shared" si="1"/>
        <v>185.35998953586326</v>
      </c>
      <c r="F17" s="2">
        <f t="shared" si="2"/>
        <v>1.6886060513045136</v>
      </c>
      <c r="G17" s="3">
        <f t="shared" si="3"/>
        <v>277.1162712904432</v>
      </c>
    </row>
    <row r="18" spans="2:7" ht="18.75">
      <c r="B18" s="1">
        <v>16</v>
      </c>
      <c r="C18" s="31">
        <f t="shared" si="0"/>
        <v>1.56</v>
      </c>
      <c r="D18" s="2">
        <v>313</v>
      </c>
      <c r="E18" s="2">
        <f t="shared" si="1"/>
        <v>226.43407812619654</v>
      </c>
      <c r="F18" s="2">
        <f t="shared" si="2"/>
        <v>1.3823007675795091</v>
      </c>
      <c r="G18" s="3">
        <f t="shared" si="3"/>
        <v>288.6690269885334</v>
      </c>
    </row>
    <row r="19" spans="2:7" ht="18.75">
      <c r="B19" s="1">
        <v>17</v>
      </c>
      <c r="C19" s="31">
        <f t="shared" si="0"/>
        <v>1.6575</v>
      </c>
      <c r="D19" s="2">
        <v>313</v>
      </c>
      <c r="E19" s="2">
        <f t="shared" si="1"/>
        <v>290.8934142351139</v>
      </c>
      <c r="F19" s="2">
        <f t="shared" si="2"/>
        <v>1.0759954838545038</v>
      </c>
      <c r="G19" s="3">
        <f t="shared" si="3"/>
        <v>298.1178150539128</v>
      </c>
    </row>
    <row r="20" spans="2:7" ht="18.75">
      <c r="B20" s="1">
        <v>18</v>
      </c>
      <c r="C20" s="31">
        <f t="shared" si="0"/>
        <v>1.7550000000000001</v>
      </c>
      <c r="D20" s="2">
        <v>313</v>
      </c>
      <c r="E20" s="2">
        <f t="shared" si="1"/>
        <v>406.6571199001085</v>
      </c>
      <c r="F20" s="2">
        <f t="shared" si="2"/>
        <v>0.7696902001294985</v>
      </c>
      <c r="G20" s="3">
        <f t="shared" si="3"/>
        <v>305.33082992025504</v>
      </c>
    </row>
    <row r="21" spans="2:7" ht="18.75">
      <c r="B21" s="1">
        <v>19</v>
      </c>
      <c r="C21" s="31">
        <f t="shared" si="0"/>
        <v>1.8525</v>
      </c>
      <c r="D21" s="2">
        <v>313</v>
      </c>
      <c r="E21" s="2">
        <f t="shared" si="1"/>
        <v>675.4643686476378</v>
      </c>
      <c r="F21" s="2">
        <f t="shared" si="2"/>
        <v>0.4633849164044941</v>
      </c>
      <c r="G21" s="3">
        <f t="shared" si="3"/>
        <v>310.2071273650471</v>
      </c>
    </row>
    <row r="22" spans="2:7" ht="18.75">
      <c r="B22" s="4">
        <v>20</v>
      </c>
      <c r="C22" s="32">
        <f t="shared" si="0"/>
        <v>1.9500000000000002</v>
      </c>
      <c r="D22" s="5">
        <v>313</v>
      </c>
      <c r="E22" s="5">
        <f t="shared" si="1"/>
        <v>1992.619887510541</v>
      </c>
      <c r="F22" s="5">
        <f t="shared" si="2"/>
        <v>0.15707963267948877</v>
      </c>
      <c r="G22" s="6">
        <f t="shared" si="3"/>
        <v>312.6783090067926</v>
      </c>
    </row>
    <row r="24" spans="2:5" ht="15">
      <c r="B24" s="26" t="s">
        <v>4</v>
      </c>
      <c r="C24" s="27"/>
      <c r="D24" s="27"/>
      <c r="E24" s="28"/>
    </row>
    <row r="25" spans="2:5" ht="15">
      <c r="B25" s="8"/>
      <c r="C25" s="7"/>
      <c r="D25" s="7"/>
      <c r="E25" s="9"/>
    </row>
    <row r="26" spans="2:5" ht="15">
      <c r="B26" s="20" t="s">
        <v>5</v>
      </c>
      <c r="C26" s="21"/>
      <c r="D26" s="21"/>
      <c r="E26" s="22"/>
    </row>
    <row r="27" spans="2:5" ht="21">
      <c r="B27" s="23" t="s">
        <v>6</v>
      </c>
      <c r="C27" s="24"/>
      <c r="D27" s="24"/>
      <c r="E27" s="25"/>
    </row>
    <row r="28" spans="2:5" ht="21">
      <c r="B28" s="17"/>
      <c r="C28" s="18"/>
      <c r="D28" s="18"/>
      <c r="E28" s="19"/>
    </row>
    <row r="29" spans="2:5" ht="15">
      <c r="B29" s="20" t="s">
        <v>11</v>
      </c>
      <c r="C29" s="21"/>
      <c r="D29" s="21"/>
      <c r="E29" s="22"/>
    </row>
    <row r="30" spans="2:5" ht="21">
      <c r="B30" s="23" t="s">
        <v>12</v>
      </c>
      <c r="C30" s="24"/>
      <c r="D30" s="24"/>
      <c r="E30" s="25"/>
    </row>
    <row r="31" spans="2:5" ht="15">
      <c r="B31" s="8"/>
      <c r="C31" s="7"/>
      <c r="D31" s="7"/>
      <c r="E31" s="9"/>
    </row>
    <row r="32" spans="2:5" ht="15">
      <c r="B32" s="20" t="s">
        <v>8</v>
      </c>
      <c r="C32" s="21"/>
      <c r="D32" s="21"/>
      <c r="E32" s="22"/>
    </row>
    <row r="33" spans="2:5" ht="21">
      <c r="B33" s="23" t="s">
        <v>7</v>
      </c>
      <c r="C33" s="24"/>
      <c r="D33" s="24"/>
      <c r="E33" s="25"/>
    </row>
    <row r="34" spans="2:5" ht="15">
      <c r="B34" s="10"/>
      <c r="C34" s="11"/>
      <c r="D34" s="11"/>
      <c r="E34" s="12"/>
    </row>
  </sheetData>
  <sheetProtection/>
  <mergeCells count="7">
    <mergeCell ref="B26:E26"/>
    <mergeCell ref="B27:E27"/>
    <mergeCell ref="B32:E32"/>
    <mergeCell ref="B24:E24"/>
    <mergeCell ref="B33:E33"/>
    <mergeCell ref="B29:E29"/>
    <mergeCell ref="B30:E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Dusan</cp:lastModifiedBy>
  <dcterms:created xsi:type="dcterms:W3CDTF">2011-12-12T19:59:40Z</dcterms:created>
  <dcterms:modified xsi:type="dcterms:W3CDTF">2011-12-20T22:58:53Z</dcterms:modified>
  <cp:category/>
  <cp:version/>
  <cp:contentType/>
  <cp:contentStatus/>
</cp:coreProperties>
</file>