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45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7" i="1"/>
  <c r="Z7"/>
  <c r="Z8"/>
  <c r="Z9"/>
  <c r="Z10"/>
  <c r="Z11"/>
  <c r="Z12"/>
  <c r="Z13"/>
  <c r="Z14"/>
  <c r="Z15"/>
  <c r="Z6"/>
  <c r="AE6"/>
  <c r="AE7"/>
  <c r="AE8"/>
  <c r="AE9"/>
  <c r="AE10"/>
  <c r="AE11"/>
  <c r="AE12"/>
  <c r="AE13"/>
  <c r="AE15"/>
  <c r="AE14"/>
  <c r="AG7"/>
  <c r="AG8"/>
  <c r="AG9"/>
  <c r="AG10"/>
  <c r="AG11"/>
  <c r="AG12"/>
  <c r="AG13"/>
  <c r="AG14"/>
  <c r="AG15"/>
  <c r="AG6"/>
  <c r="W6"/>
  <c r="AC8"/>
  <c r="AD8"/>
  <c r="AC9"/>
  <c r="AD9"/>
  <c r="AC10"/>
  <c r="AD10"/>
  <c r="AC11"/>
  <c r="AD11"/>
  <c r="AC12"/>
  <c r="AD12"/>
  <c r="AC13"/>
  <c r="AD13"/>
  <c r="AC14"/>
  <c r="AC15"/>
  <c r="AD15"/>
  <c r="Q6"/>
  <c r="X6" s="1"/>
  <c r="W7"/>
  <c r="AC7" s="1"/>
  <c r="W8"/>
  <c r="W9"/>
  <c r="W10"/>
  <c r="W11"/>
  <c r="W12"/>
  <c r="W13"/>
  <c r="W14"/>
  <c r="W15"/>
  <c r="AC6"/>
  <c r="Q7"/>
  <c r="O8"/>
  <c r="Q8"/>
  <c r="O9"/>
  <c r="Q9"/>
  <c r="O10"/>
  <c r="Q10"/>
  <c r="O11"/>
  <c r="Q11"/>
  <c r="O12"/>
  <c r="Q12"/>
  <c r="O13"/>
  <c r="Q13"/>
  <c r="O14"/>
  <c r="Q14"/>
  <c r="O15"/>
  <c r="Q15"/>
  <c r="O6"/>
  <c r="I15"/>
  <c r="I14"/>
  <c r="I13"/>
  <c r="I12"/>
  <c r="I11"/>
  <c r="I10"/>
  <c r="I9"/>
  <c r="I8"/>
  <c r="I7"/>
  <c r="I6"/>
  <c r="S15"/>
  <c r="AA15" s="1"/>
  <c r="S14"/>
  <c r="AA14" s="1"/>
  <c r="S13"/>
  <c r="AA13" s="1"/>
  <c r="S12"/>
  <c r="AA12" s="1"/>
  <c r="S11"/>
  <c r="AA11" s="1"/>
  <c r="S10"/>
  <c r="AA10" s="1"/>
  <c r="S9"/>
  <c r="AA9" s="1"/>
  <c r="S8"/>
  <c r="AA8" s="1"/>
  <c r="S7"/>
  <c r="AA7" s="1"/>
  <c r="S6"/>
  <c r="AB6" s="1"/>
  <c r="AF6" l="1"/>
  <c r="AD6"/>
  <c r="X15"/>
  <c r="X14"/>
  <c r="AD14" s="1"/>
  <c r="X13"/>
  <c r="X12"/>
  <c r="X11"/>
  <c r="X10"/>
  <c r="X9"/>
  <c r="X8"/>
  <c r="X7"/>
  <c r="AD7" s="1"/>
  <c r="AB7"/>
  <c r="AB8"/>
  <c r="AB9"/>
  <c r="AB10"/>
  <c r="AB11"/>
  <c r="AB12"/>
  <c r="AB13"/>
  <c r="AB14"/>
  <c r="AB15"/>
  <c r="AF15"/>
  <c r="AF14"/>
  <c r="AF13"/>
  <c r="AF12"/>
  <c r="AF11"/>
  <c r="AF10"/>
  <c r="AF9"/>
  <c r="AF8"/>
  <c r="AF7"/>
  <c r="AA6"/>
</calcChain>
</file>

<file path=xl/sharedStrings.xml><?xml version="1.0" encoding="utf-8"?>
<sst xmlns="http://schemas.openxmlformats.org/spreadsheetml/2006/main" count="75" uniqueCount="36">
  <si>
    <t>-</t>
  </si>
  <si>
    <t>Sunderland</t>
  </si>
  <si>
    <t>Newcastle</t>
  </si>
  <si>
    <t>Arsenal</t>
  </si>
  <si>
    <t>Liverpool</t>
  </si>
  <si>
    <t>Aston Villa</t>
  </si>
  <si>
    <t>Blackburn</t>
  </si>
  <si>
    <t>Everton</t>
  </si>
  <si>
    <t>QPR</t>
  </si>
  <si>
    <t>Swansea City</t>
  </si>
  <si>
    <t>Wigan</t>
  </si>
  <si>
    <t>Chelsea</t>
  </si>
  <si>
    <t>WBA</t>
  </si>
  <si>
    <t>Norwich City</t>
  </si>
  <si>
    <t>Stoke</t>
  </si>
  <si>
    <t>Wolverhampton</t>
  </si>
  <si>
    <t>Fulham</t>
  </si>
  <si>
    <t>Bolton</t>
  </si>
  <si>
    <t>Manchester City</t>
  </si>
  <si>
    <t>Manchester United</t>
  </si>
  <si>
    <t>Tottenham</t>
  </si>
  <si>
    <t>prelaz</t>
  </si>
  <si>
    <t>golovi</t>
  </si>
  <si>
    <t>Konacan rezultat</t>
  </si>
  <si>
    <t>Poluvreme TIP</t>
  </si>
  <si>
    <t>KONACAN TIP</t>
  </si>
  <si>
    <t>Rezultat 2. poluvremena</t>
  </si>
  <si>
    <t>Rezultat 1. poluvremena</t>
  </si>
  <si>
    <t>odnos golova u poluvremenima</t>
  </si>
  <si>
    <t>odnos golova u domacin/gost</t>
  </si>
  <si>
    <t>Konacan tip</t>
  </si>
  <si>
    <t>Golovi u prvom poluvremenu</t>
  </si>
  <si>
    <t>Golovi u drugom poluvremenu</t>
  </si>
  <si>
    <t>Domaci tim</t>
  </si>
  <si>
    <t>Gostujuci tim</t>
  </si>
  <si>
    <t>*Napomena: Unos samo u poljima koja su obojena zeleno (dakle: parovi, rezultat 1. poluvremena i konacan rezultat).</t>
  </si>
</sst>
</file>

<file path=xl/styles.xml><?xml version="1.0" encoding="utf-8"?>
<styleSheet xmlns="http://schemas.openxmlformats.org/spreadsheetml/2006/main">
  <fonts count="16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  <charset val="238"/>
    </font>
    <font>
      <b/>
      <sz val="16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sz val="9"/>
      <color theme="1"/>
      <name val="Arial"/>
      <family val="2"/>
    </font>
    <font>
      <sz val="10"/>
      <color rgb="FFFF0000"/>
      <name val="Times New Roman"/>
      <family val="1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2" fillId="2" borderId="4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4" xfId="0" applyNumberFormat="1" applyFont="1" applyFill="1" applyBorder="1" applyAlignment="1" applyProtection="1">
      <alignment horizontal="center" vertical="center" shrinkToFit="1"/>
    </xf>
    <xf numFmtId="0" fontId="12" fillId="2" borderId="2" xfId="0" applyNumberFormat="1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horizontal="center" vertical="top" wrapText="1"/>
    </xf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shrinkToFit="1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top" textRotation="180" wrapText="1"/>
    </xf>
    <xf numFmtId="0" fontId="8" fillId="2" borderId="0" xfId="0" applyFont="1" applyFill="1" applyBorder="1" applyAlignment="1" applyProtection="1">
      <alignment horizontal="center" vertical="top" textRotation="180" wrapText="1"/>
    </xf>
    <xf numFmtId="0" fontId="1" fillId="2" borderId="0" xfId="0" applyFont="1" applyFill="1" applyAlignment="1" applyProtection="1">
      <alignment horizontal="center" vertical="top" textRotation="180" wrapText="1"/>
    </xf>
    <xf numFmtId="0" fontId="1" fillId="2" borderId="0" xfId="0" applyFont="1" applyFill="1" applyBorder="1" applyAlignment="1" applyProtection="1">
      <alignment horizontal="center" vertical="top" textRotation="180" wrapText="1"/>
    </xf>
    <xf numFmtId="0" fontId="15" fillId="4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2D05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workbookViewId="0">
      <selection activeCell="C19" sqref="C19"/>
    </sheetView>
  </sheetViews>
  <sheetFormatPr defaultRowHeight="15"/>
  <cols>
    <col min="1" max="1" width="13.33203125" style="12" customWidth="1"/>
    <col min="2" max="2" width="2" style="12" customWidth="1"/>
    <col min="3" max="3" width="12.44140625" style="12" customWidth="1"/>
    <col min="4" max="4" width="4.109375" style="12" customWidth="1"/>
    <col min="5" max="7" width="2.109375" style="12" customWidth="1"/>
    <col min="8" max="8" width="1.5546875" style="12" customWidth="1"/>
    <col min="9" max="9" width="4" style="12" customWidth="1"/>
    <col min="10" max="10" width="1.5546875" style="12" customWidth="1"/>
    <col min="11" max="13" width="2.5546875" style="12" customWidth="1"/>
    <col min="14" max="14" width="1.44140625" style="12" customWidth="1"/>
    <col min="15" max="15" width="1.77734375" style="12" customWidth="1"/>
    <col min="16" max="16" width="1.44140625" style="12" customWidth="1"/>
    <col min="17" max="17" width="2.109375" style="12" customWidth="1"/>
    <col min="18" max="18" width="2.5546875" style="12" customWidth="1"/>
    <col min="19" max="19" width="9.88671875" style="12" customWidth="1"/>
    <col min="20" max="20" width="6.33203125" style="12" customWidth="1"/>
    <col min="21" max="21" width="2" style="12" hidden="1" customWidth="1"/>
    <col min="22" max="24" width="3.21875" style="12" hidden="1" customWidth="1"/>
    <col min="25" max="25" width="2.33203125" style="12" hidden="1" customWidth="1"/>
    <col min="26" max="26" width="16.77734375" style="12" customWidth="1"/>
    <col min="27" max="28" width="8.88671875" style="12"/>
    <col min="29" max="30" width="10" style="12" customWidth="1"/>
    <col min="31" max="32" width="8.88671875" style="12"/>
    <col min="33" max="33" width="12.77734375" style="12" customWidth="1"/>
    <col min="34" max="16384" width="8.88671875" style="12"/>
  </cols>
  <sheetData>
    <row r="1" spans="1:33" ht="15" customHeight="1">
      <c r="A1" s="49" t="s">
        <v>35</v>
      </c>
      <c r="B1" s="49"/>
      <c r="C1" s="49"/>
      <c r="E1" s="48" t="s">
        <v>27</v>
      </c>
      <c r="F1" s="48"/>
      <c r="G1" s="48"/>
      <c r="H1" s="13"/>
      <c r="I1" s="45" t="s">
        <v>24</v>
      </c>
      <c r="J1" s="13"/>
      <c r="K1" s="47" t="s">
        <v>23</v>
      </c>
      <c r="L1" s="47"/>
      <c r="M1" s="47"/>
      <c r="N1" s="13"/>
      <c r="O1" s="45" t="s">
        <v>26</v>
      </c>
      <c r="P1" s="45"/>
      <c r="Q1" s="45"/>
      <c r="R1" s="14"/>
      <c r="S1" s="43" t="s">
        <v>25</v>
      </c>
    </row>
    <row r="2" spans="1:33" ht="15.75">
      <c r="A2" s="49"/>
      <c r="B2" s="49"/>
      <c r="C2" s="49"/>
      <c r="E2" s="48"/>
      <c r="F2" s="48"/>
      <c r="G2" s="48"/>
      <c r="H2" s="13"/>
      <c r="I2" s="45"/>
      <c r="J2" s="13"/>
      <c r="K2" s="47"/>
      <c r="L2" s="47"/>
      <c r="M2" s="47"/>
      <c r="N2" s="13"/>
      <c r="O2" s="45"/>
      <c r="P2" s="45"/>
      <c r="Q2" s="45"/>
      <c r="R2" s="15"/>
      <c r="S2" s="43"/>
    </row>
    <row r="3" spans="1:33" ht="23.25" customHeight="1">
      <c r="A3" s="49"/>
      <c r="B3" s="49"/>
      <c r="C3" s="49"/>
      <c r="E3" s="48"/>
      <c r="F3" s="48"/>
      <c r="G3" s="48"/>
      <c r="H3" s="13"/>
      <c r="I3" s="45"/>
      <c r="J3" s="13"/>
      <c r="K3" s="47"/>
      <c r="L3" s="47"/>
      <c r="M3" s="47"/>
      <c r="N3" s="13"/>
      <c r="O3" s="45"/>
      <c r="P3" s="45"/>
      <c r="Q3" s="45"/>
      <c r="R3" s="15"/>
      <c r="S3" s="43"/>
      <c r="AA3" s="41" t="s">
        <v>30</v>
      </c>
      <c r="AB3" s="41" t="s">
        <v>21</v>
      </c>
      <c r="AC3" s="41" t="s">
        <v>31</v>
      </c>
      <c r="AD3" s="41" t="s">
        <v>32</v>
      </c>
      <c r="AE3" s="41" t="s">
        <v>22</v>
      </c>
      <c r="AF3" s="41" t="s">
        <v>28</v>
      </c>
      <c r="AG3" s="41" t="s">
        <v>29</v>
      </c>
    </row>
    <row r="4" spans="1:33" ht="25.5" customHeight="1">
      <c r="A4" s="49"/>
      <c r="B4" s="49"/>
      <c r="C4" s="49"/>
      <c r="E4" s="48"/>
      <c r="F4" s="48"/>
      <c r="G4" s="48"/>
      <c r="H4" s="13"/>
      <c r="I4" s="45"/>
      <c r="J4" s="13"/>
      <c r="K4" s="47"/>
      <c r="L4" s="47"/>
      <c r="M4" s="47"/>
      <c r="N4" s="13"/>
      <c r="O4" s="45"/>
      <c r="P4" s="45"/>
      <c r="Q4" s="45"/>
      <c r="R4" s="15"/>
      <c r="S4" s="43"/>
      <c r="AA4" s="41"/>
      <c r="AB4" s="41"/>
      <c r="AC4" s="41"/>
      <c r="AD4" s="41"/>
      <c r="AE4" s="41"/>
      <c r="AF4" s="41"/>
      <c r="AG4" s="41"/>
    </row>
    <row r="5" spans="1:33" ht="27" customHeight="1" thickBot="1">
      <c r="A5" s="16" t="s">
        <v>33</v>
      </c>
      <c r="B5" s="17"/>
      <c r="C5" s="16" t="s">
        <v>34</v>
      </c>
      <c r="E5" s="48"/>
      <c r="F5" s="48"/>
      <c r="G5" s="48"/>
      <c r="H5" s="18"/>
      <c r="I5" s="46"/>
      <c r="J5" s="13"/>
      <c r="K5" s="48"/>
      <c r="L5" s="48"/>
      <c r="M5" s="48"/>
      <c r="N5" s="18"/>
      <c r="O5" s="46"/>
      <c r="P5" s="46"/>
      <c r="Q5" s="46"/>
      <c r="R5" s="19"/>
      <c r="S5" s="44"/>
      <c r="W5" s="20"/>
      <c r="X5" s="20"/>
      <c r="Y5" s="20"/>
      <c r="Z5" s="20"/>
      <c r="AA5" s="42"/>
      <c r="AB5" s="42"/>
      <c r="AC5" s="42"/>
      <c r="AD5" s="42"/>
      <c r="AE5" s="42"/>
      <c r="AF5" s="42"/>
      <c r="AG5" s="42"/>
    </row>
    <row r="6" spans="1:33" ht="31.5" customHeight="1" thickTop="1">
      <c r="A6" s="21" t="s">
        <v>1</v>
      </c>
      <c r="B6" s="21" t="s">
        <v>0</v>
      </c>
      <c r="C6" s="21" t="s">
        <v>2</v>
      </c>
      <c r="D6" s="22"/>
      <c r="E6" s="23">
        <v>0</v>
      </c>
      <c r="F6" s="23" t="s">
        <v>0</v>
      </c>
      <c r="G6" s="23">
        <v>1</v>
      </c>
      <c r="H6" s="24"/>
      <c r="I6" s="1">
        <f>IF(E6=""," ",IF(E6-G6&gt;0,1,IF(E6-G6&lt;0,2,"x")))</f>
        <v>2</v>
      </c>
      <c r="J6" s="24"/>
      <c r="K6" s="25">
        <v>0</v>
      </c>
      <c r="L6" s="25" t="s">
        <v>0</v>
      </c>
      <c r="M6" s="26">
        <v>2</v>
      </c>
      <c r="N6" s="27"/>
      <c r="O6" s="3">
        <f>K6-E6</f>
        <v>0</v>
      </c>
      <c r="P6" s="28" t="s">
        <v>0</v>
      </c>
      <c r="Q6" s="3">
        <f>M6-G6</f>
        <v>1</v>
      </c>
      <c r="R6" s="29"/>
      <c r="S6" s="9">
        <f>IF(K6=""," ",IF(K6-M6&gt;0,1,IF(K6-M6&lt;0,2,"x")))</f>
        <v>2</v>
      </c>
      <c r="W6" s="20">
        <f>E6+G6</f>
        <v>1</v>
      </c>
      <c r="X6" s="20">
        <f>O6+Q6</f>
        <v>1</v>
      </c>
      <c r="Y6" s="20"/>
      <c r="Z6" s="40" t="str">
        <f>IF(E6+G6&gt;K6+M6,"GRESKA - Vise golova na poluvremenu nego na kraju","")</f>
        <v/>
      </c>
      <c r="AA6" s="5">
        <f t="shared" ref="AA6:AA15" si="0">S6</f>
        <v>2</v>
      </c>
      <c r="AB6" s="5" t="str">
        <f t="shared" ref="AB6:AB15" si="1">IF(I6="","",I6&amp;" - "&amp;S6)</f>
        <v>2 - 2</v>
      </c>
      <c r="AC6" s="5" t="str">
        <f>IF(W6&lt;1,"nema golova",IF(W6&lt;2,"1+",IF(W6&lt;3,"2+","3+")))</f>
        <v>1+</v>
      </c>
      <c r="AD6" s="5" t="str">
        <f>IF(X6&lt;1,"nema golova",IF(X6&lt;2,"1+",IF(X6&lt;3,"2+","3+")))</f>
        <v>1+</v>
      </c>
      <c r="AE6" s="6" t="str">
        <f t="shared" ref="AE6:AE13" si="2">IF(K6+M6&lt;2,"0-2",IF(K6+M6=2,"0-2 i 2-3",IF(K6+M6=3,"2-3 i 3+",IF(K6+M6&lt;4,"3+",IF(K6+M6&lt;5,"4+ i 4-6",IF(K6+M6&lt;=6,"4+ i 4-6",IF(K6+M6&gt;=7,"7+")))))))</f>
        <v>0-2 i 2-3</v>
      </c>
      <c r="AF6" s="5" t="str">
        <f>IF(W6&lt;X6,"1&lt;2",IF(W6&gt;X6,"1&gt;2","1=2"))</f>
        <v>1=2</v>
      </c>
      <c r="AG6" s="7" t="str">
        <f>IF(K6=0,IF(M6=0,"nema golova","domacin nije dao gol"),IF(K6&gt;0,IF(M6&gt;0,IF(K6+M6&gt;=3,"gg3+","gg"),"gost nije dao gol"),"domacin nije dao gol"))</f>
        <v>domacin nije dao gol</v>
      </c>
    </row>
    <row r="7" spans="1:33" ht="31.5" customHeight="1">
      <c r="A7" s="21" t="s">
        <v>3</v>
      </c>
      <c r="B7" s="21" t="s">
        <v>0</v>
      </c>
      <c r="C7" s="21" t="s">
        <v>4</v>
      </c>
      <c r="D7" s="22"/>
      <c r="E7" s="23">
        <v>0</v>
      </c>
      <c r="F7" s="23" t="s">
        <v>0</v>
      </c>
      <c r="G7" s="23">
        <v>0</v>
      </c>
      <c r="H7" s="24"/>
      <c r="I7" s="1" t="str">
        <f t="shared" ref="I7:I15" si="3">IF(E7=""," ",IF(E7-G7&gt;0,1,IF(E7-G7&lt;0,2,"x")))</f>
        <v>x</v>
      </c>
      <c r="J7" s="24"/>
      <c r="K7" s="25">
        <v>0</v>
      </c>
      <c r="L7" s="25" t="s">
        <v>0</v>
      </c>
      <c r="M7" s="26">
        <v>2</v>
      </c>
      <c r="N7" s="27"/>
      <c r="O7" s="3">
        <f>K7-E7</f>
        <v>0</v>
      </c>
      <c r="P7" s="28" t="s">
        <v>0</v>
      </c>
      <c r="Q7" s="3">
        <f t="shared" ref="Q7:Q15" si="4">M7-G7</f>
        <v>2</v>
      </c>
      <c r="R7" s="29"/>
      <c r="S7" s="10">
        <f t="shared" ref="S7:S15" si="5">IF(K7=""," ",IF(K7-M7&gt;0,1,IF(K7-M7&lt;0,2,"x")))</f>
        <v>2</v>
      </c>
      <c r="W7" s="20">
        <f t="shared" ref="W7:W15" si="6">E7+G7</f>
        <v>0</v>
      </c>
      <c r="X7" s="20">
        <f t="shared" ref="X7:X15" si="7">O7+Q7</f>
        <v>2</v>
      </c>
      <c r="Y7" s="20"/>
      <c r="Z7" s="40" t="str">
        <f t="shared" ref="Z7:Z15" si="8">IF(E7+G7&gt;K7+M7,"GRESKA - Vise golova na poluvremenu nego na kraju","")</f>
        <v/>
      </c>
      <c r="AA7" s="6">
        <f t="shared" si="0"/>
        <v>2</v>
      </c>
      <c r="AB7" s="6" t="str">
        <f t="shared" si="1"/>
        <v>x - 2</v>
      </c>
      <c r="AC7" s="6" t="str">
        <f t="shared" ref="AC7:AC15" si="9">IF(W7&lt;1,"nema golova",IF(W7&lt;2,"1+",IF(W7&lt;3,"2+","3+")))</f>
        <v>nema golova</v>
      </c>
      <c r="AD7" s="6" t="str">
        <f t="shared" ref="AD7:AD15" si="10">IF(X7&lt;1,"nema golova",IF(X7&lt;2,"1+",IF(X7&lt;3,"2+","3+")))</f>
        <v>2+</v>
      </c>
      <c r="AE7" s="6" t="str">
        <f t="shared" si="2"/>
        <v>0-2 i 2-3</v>
      </c>
      <c r="AF7" s="6" t="str">
        <f t="shared" ref="AF7:AF15" si="11">IF(W7&lt;X7,"1&lt;2",IF(W7&gt;X7,"1&gt;2","1=2"))</f>
        <v>1&lt;2</v>
      </c>
      <c r="AG7" s="8" t="str">
        <f t="shared" ref="AG7:AG15" si="12">IF(K7=0,IF(M7=0,"nema golova","domacin nije dao gol"),IF(K7&gt;0,IF(M7&gt;0,IF(K7+M7&gt;=3,"gg3+","gg"),"gost nije dao gol"),"domacin nije dao gol"))</f>
        <v>domacin nije dao gol</v>
      </c>
    </row>
    <row r="8" spans="1:33" ht="31.5" customHeight="1">
      <c r="A8" s="21" t="s">
        <v>5</v>
      </c>
      <c r="B8" s="21" t="s">
        <v>0</v>
      </c>
      <c r="C8" s="21" t="s">
        <v>6</v>
      </c>
      <c r="D8" s="22"/>
      <c r="E8" s="23">
        <v>0</v>
      </c>
      <c r="F8" s="23" t="s">
        <v>0</v>
      </c>
      <c r="G8" s="23">
        <v>1</v>
      </c>
      <c r="H8" s="24"/>
      <c r="I8" s="1">
        <f t="shared" si="3"/>
        <v>2</v>
      </c>
      <c r="J8" s="24"/>
      <c r="K8" s="25">
        <v>3</v>
      </c>
      <c r="L8" s="25" t="s">
        <v>0</v>
      </c>
      <c r="M8" s="26">
        <v>1</v>
      </c>
      <c r="N8" s="27"/>
      <c r="O8" s="3">
        <f t="shared" ref="O8:O15" si="13">K8-E8</f>
        <v>3</v>
      </c>
      <c r="P8" s="28" t="s">
        <v>0</v>
      </c>
      <c r="Q8" s="3">
        <f t="shared" si="4"/>
        <v>0</v>
      </c>
      <c r="R8" s="29"/>
      <c r="S8" s="10">
        <f t="shared" si="5"/>
        <v>1</v>
      </c>
      <c r="W8" s="20">
        <f t="shared" si="6"/>
        <v>1</v>
      </c>
      <c r="X8" s="20">
        <f t="shared" si="7"/>
        <v>3</v>
      </c>
      <c r="Y8" s="20"/>
      <c r="Z8" s="40" t="str">
        <f t="shared" si="8"/>
        <v/>
      </c>
      <c r="AA8" s="6">
        <f t="shared" si="0"/>
        <v>1</v>
      </c>
      <c r="AB8" s="6" t="str">
        <f t="shared" si="1"/>
        <v>2 - 1</v>
      </c>
      <c r="AC8" s="6" t="str">
        <f t="shared" si="9"/>
        <v>1+</v>
      </c>
      <c r="AD8" s="6" t="str">
        <f t="shared" si="10"/>
        <v>3+</v>
      </c>
      <c r="AE8" s="6" t="str">
        <f t="shared" si="2"/>
        <v>4+ i 4-6</v>
      </c>
      <c r="AF8" s="6" t="str">
        <f t="shared" si="11"/>
        <v>1&lt;2</v>
      </c>
      <c r="AG8" s="8" t="str">
        <f t="shared" si="12"/>
        <v>gg3+</v>
      </c>
    </row>
    <row r="9" spans="1:33" ht="31.5" customHeight="1">
      <c r="A9" s="21" t="s">
        <v>7</v>
      </c>
      <c r="B9" s="21" t="s">
        <v>0</v>
      </c>
      <c r="C9" s="21" t="s">
        <v>8</v>
      </c>
      <c r="D9" s="22"/>
      <c r="E9" s="23">
        <v>0</v>
      </c>
      <c r="F9" s="23" t="s">
        <v>0</v>
      </c>
      <c r="G9" s="23">
        <v>1</v>
      </c>
      <c r="H9" s="24"/>
      <c r="I9" s="1">
        <f t="shared" si="3"/>
        <v>2</v>
      </c>
      <c r="J9" s="24"/>
      <c r="K9" s="25">
        <v>0</v>
      </c>
      <c r="L9" s="25" t="s">
        <v>0</v>
      </c>
      <c r="M9" s="26">
        <v>1</v>
      </c>
      <c r="N9" s="27"/>
      <c r="O9" s="3">
        <f t="shared" si="13"/>
        <v>0</v>
      </c>
      <c r="P9" s="28" t="s">
        <v>0</v>
      </c>
      <c r="Q9" s="3">
        <f t="shared" si="4"/>
        <v>0</v>
      </c>
      <c r="R9" s="29"/>
      <c r="S9" s="10">
        <f t="shared" si="5"/>
        <v>2</v>
      </c>
      <c r="W9" s="20">
        <f t="shared" si="6"/>
        <v>1</v>
      </c>
      <c r="X9" s="20">
        <f t="shared" si="7"/>
        <v>0</v>
      </c>
      <c r="Y9" s="20"/>
      <c r="Z9" s="40" t="str">
        <f t="shared" si="8"/>
        <v/>
      </c>
      <c r="AA9" s="6">
        <f t="shared" si="0"/>
        <v>2</v>
      </c>
      <c r="AB9" s="6" t="str">
        <f t="shared" si="1"/>
        <v>2 - 2</v>
      </c>
      <c r="AC9" s="6" t="str">
        <f t="shared" si="9"/>
        <v>1+</v>
      </c>
      <c r="AD9" s="6" t="str">
        <f t="shared" si="10"/>
        <v>nema golova</v>
      </c>
      <c r="AE9" s="6" t="str">
        <f t="shared" si="2"/>
        <v>0-2</v>
      </c>
      <c r="AF9" s="6" t="str">
        <f t="shared" si="11"/>
        <v>1&gt;2</v>
      </c>
      <c r="AG9" s="8" t="str">
        <f t="shared" si="12"/>
        <v>domacin nije dao gol</v>
      </c>
    </row>
    <row r="10" spans="1:33" ht="31.5" customHeight="1">
      <c r="A10" s="21" t="s">
        <v>9</v>
      </c>
      <c r="B10" s="21" t="s">
        <v>0</v>
      </c>
      <c r="C10" s="21" t="s">
        <v>10</v>
      </c>
      <c r="D10" s="22"/>
      <c r="E10" s="23">
        <v>0</v>
      </c>
      <c r="F10" s="23" t="s">
        <v>0</v>
      </c>
      <c r="G10" s="23">
        <v>0</v>
      </c>
      <c r="H10" s="24"/>
      <c r="I10" s="1" t="str">
        <f t="shared" si="3"/>
        <v>x</v>
      </c>
      <c r="J10" s="24"/>
      <c r="K10" s="25">
        <v>0</v>
      </c>
      <c r="L10" s="25" t="s">
        <v>0</v>
      </c>
      <c r="M10" s="26">
        <v>0</v>
      </c>
      <c r="N10" s="27"/>
      <c r="O10" s="3">
        <f t="shared" si="13"/>
        <v>0</v>
      </c>
      <c r="P10" s="28" t="s">
        <v>0</v>
      </c>
      <c r="Q10" s="3">
        <f t="shared" si="4"/>
        <v>0</v>
      </c>
      <c r="R10" s="29"/>
      <c r="S10" s="10" t="str">
        <f t="shared" si="5"/>
        <v>x</v>
      </c>
      <c r="W10" s="20">
        <f t="shared" si="6"/>
        <v>0</v>
      </c>
      <c r="X10" s="20">
        <f t="shared" si="7"/>
        <v>0</v>
      </c>
      <c r="Y10" s="20"/>
      <c r="Z10" s="40" t="str">
        <f t="shared" si="8"/>
        <v/>
      </c>
      <c r="AA10" s="6" t="str">
        <f t="shared" si="0"/>
        <v>x</v>
      </c>
      <c r="AB10" s="6" t="str">
        <f t="shared" si="1"/>
        <v>x - x</v>
      </c>
      <c r="AC10" s="6" t="str">
        <f t="shared" si="9"/>
        <v>nema golova</v>
      </c>
      <c r="AD10" s="6" t="str">
        <f t="shared" si="10"/>
        <v>nema golova</v>
      </c>
      <c r="AE10" s="6" t="str">
        <f t="shared" si="2"/>
        <v>0-2</v>
      </c>
      <c r="AF10" s="6" t="str">
        <f t="shared" si="11"/>
        <v>1=2</v>
      </c>
      <c r="AG10" s="8" t="str">
        <f t="shared" si="12"/>
        <v>nema golova</v>
      </c>
    </row>
    <row r="11" spans="1:33" ht="31.5" customHeight="1">
      <c r="A11" s="21" t="s">
        <v>11</v>
      </c>
      <c r="B11" s="21" t="s">
        <v>0</v>
      </c>
      <c r="C11" s="21" t="s">
        <v>12</v>
      </c>
      <c r="D11" s="22"/>
      <c r="E11" s="23">
        <v>1</v>
      </c>
      <c r="F11" s="23" t="s">
        <v>0</v>
      </c>
      <c r="G11" s="23">
        <v>0</v>
      </c>
      <c r="H11" s="24"/>
      <c r="I11" s="1">
        <f t="shared" si="3"/>
        <v>1</v>
      </c>
      <c r="J11" s="24"/>
      <c r="K11" s="25">
        <v>2</v>
      </c>
      <c r="L11" s="25" t="s">
        <v>0</v>
      </c>
      <c r="M11" s="26">
        <v>1</v>
      </c>
      <c r="N11" s="27"/>
      <c r="O11" s="3">
        <f t="shared" si="13"/>
        <v>1</v>
      </c>
      <c r="P11" s="28" t="s">
        <v>0</v>
      </c>
      <c r="Q11" s="3">
        <f t="shared" si="4"/>
        <v>1</v>
      </c>
      <c r="R11" s="29"/>
      <c r="S11" s="10">
        <f t="shared" si="5"/>
        <v>1</v>
      </c>
      <c r="W11" s="20">
        <f t="shared" si="6"/>
        <v>1</v>
      </c>
      <c r="X11" s="20">
        <f t="shared" si="7"/>
        <v>2</v>
      </c>
      <c r="Y11" s="20"/>
      <c r="Z11" s="40" t="str">
        <f t="shared" si="8"/>
        <v/>
      </c>
      <c r="AA11" s="6">
        <f t="shared" si="0"/>
        <v>1</v>
      </c>
      <c r="AB11" s="6" t="str">
        <f t="shared" si="1"/>
        <v>1 - 1</v>
      </c>
      <c r="AC11" s="6" t="str">
        <f t="shared" si="9"/>
        <v>1+</v>
      </c>
      <c r="AD11" s="6" t="str">
        <f t="shared" si="10"/>
        <v>2+</v>
      </c>
      <c r="AE11" s="6" t="str">
        <f t="shared" si="2"/>
        <v>2-3 i 3+</v>
      </c>
      <c r="AF11" s="6" t="str">
        <f t="shared" si="11"/>
        <v>1&lt;2</v>
      </c>
      <c r="AG11" s="8" t="str">
        <f t="shared" si="12"/>
        <v>gg3+</v>
      </c>
    </row>
    <row r="12" spans="1:33" ht="31.5" customHeight="1">
      <c r="A12" s="21" t="s">
        <v>13</v>
      </c>
      <c r="B12" s="21" t="s">
        <v>0</v>
      </c>
      <c r="C12" s="21" t="s">
        <v>14</v>
      </c>
      <c r="D12" s="22"/>
      <c r="E12" s="23">
        <v>0</v>
      </c>
      <c r="F12" s="23" t="s">
        <v>0</v>
      </c>
      <c r="G12" s="23">
        <v>0</v>
      </c>
      <c r="H12" s="24"/>
      <c r="I12" s="1" t="str">
        <f t="shared" si="3"/>
        <v>x</v>
      </c>
      <c r="J12" s="24"/>
      <c r="K12" s="25">
        <v>1</v>
      </c>
      <c r="L12" s="25" t="s">
        <v>0</v>
      </c>
      <c r="M12" s="26">
        <v>1</v>
      </c>
      <c r="N12" s="27"/>
      <c r="O12" s="3">
        <f t="shared" si="13"/>
        <v>1</v>
      </c>
      <c r="P12" s="28" t="s">
        <v>0</v>
      </c>
      <c r="Q12" s="3">
        <f t="shared" si="4"/>
        <v>1</v>
      </c>
      <c r="R12" s="29"/>
      <c r="S12" s="10" t="str">
        <f t="shared" si="5"/>
        <v>x</v>
      </c>
      <c r="W12" s="20">
        <f t="shared" si="6"/>
        <v>0</v>
      </c>
      <c r="X12" s="20">
        <f t="shared" si="7"/>
        <v>2</v>
      </c>
      <c r="Y12" s="20"/>
      <c r="Z12" s="40" t="str">
        <f t="shared" si="8"/>
        <v/>
      </c>
      <c r="AA12" s="6" t="str">
        <f t="shared" si="0"/>
        <v>x</v>
      </c>
      <c r="AB12" s="6" t="str">
        <f t="shared" si="1"/>
        <v>x - x</v>
      </c>
      <c r="AC12" s="6" t="str">
        <f t="shared" si="9"/>
        <v>nema golova</v>
      </c>
      <c r="AD12" s="6" t="str">
        <f t="shared" si="10"/>
        <v>2+</v>
      </c>
      <c r="AE12" s="6" t="str">
        <f t="shared" si="2"/>
        <v>0-2 i 2-3</v>
      </c>
      <c r="AF12" s="6" t="str">
        <f t="shared" si="11"/>
        <v>1&lt;2</v>
      </c>
      <c r="AG12" s="8" t="str">
        <f t="shared" si="12"/>
        <v>gg</v>
      </c>
    </row>
    <row r="13" spans="1:33" ht="31.5" customHeight="1">
      <c r="A13" s="21" t="s">
        <v>15</v>
      </c>
      <c r="B13" s="21" t="s">
        <v>0</v>
      </c>
      <c r="C13" s="21" t="s">
        <v>16</v>
      </c>
      <c r="D13" s="22"/>
      <c r="E13" s="23">
        <v>1</v>
      </c>
      <c r="F13" s="23" t="s">
        <v>0</v>
      </c>
      <c r="G13" s="23">
        <v>0</v>
      </c>
      <c r="H13" s="24"/>
      <c r="I13" s="1">
        <f t="shared" si="3"/>
        <v>1</v>
      </c>
      <c r="J13" s="24"/>
      <c r="K13" s="25">
        <v>2</v>
      </c>
      <c r="L13" s="25" t="s">
        <v>0</v>
      </c>
      <c r="M13" s="26">
        <v>0</v>
      </c>
      <c r="N13" s="27"/>
      <c r="O13" s="3">
        <f t="shared" si="13"/>
        <v>1</v>
      </c>
      <c r="P13" s="28" t="s">
        <v>0</v>
      </c>
      <c r="Q13" s="3">
        <f t="shared" si="4"/>
        <v>0</v>
      </c>
      <c r="R13" s="29"/>
      <c r="S13" s="10">
        <f t="shared" si="5"/>
        <v>1</v>
      </c>
      <c r="W13" s="20">
        <f t="shared" si="6"/>
        <v>1</v>
      </c>
      <c r="X13" s="20">
        <f t="shared" si="7"/>
        <v>1</v>
      </c>
      <c r="Y13" s="20"/>
      <c r="Z13" s="40" t="str">
        <f t="shared" si="8"/>
        <v/>
      </c>
      <c r="AA13" s="6">
        <f t="shared" si="0"/>
        <v>1</v>
      </c>
      <c r="AB13" s="6" t="str">
        <f t="shared" si="1"/>
        <v>1 - 1</v>
      </c>
      <c r="AC13" s="6" t="str">
        <f t="shared" si="9"/>
        <v>1+</v>
      </c>
      <c r="AD13" s="6" t="str">
        <f t="shared" si="10"/>
        <v>1+</v>
      </c>
      <c r="AE13" s="6" t="str">
        <f t="shared" si="2"/>
        <v>0-2 i 2-3</v>
      </c>
      <c r="AF13" s="6" t="str">
        <f t="shared" si="11"/>
        <v>1=2</v>
      </c>
      <c r="AG13" s="8" t="str">
        <f t="shared" si="12"/>
        <v>gost nije dao gol</v>
      </c>
    </row>
    <row r="14" spans="1:33" ht="31.5" customHeight="1">
      <c r="A14" s="21" t="s">
        <v>17</v>
      </c>
      <c r="B14" s="21" t="s">
        <v>0</v>
      </c>
      <c r="C14" s="21" t="s">
        <v>18</v>
      </c>
      <c r="D14" s="22"/>
      <c r="E14" s="23">
        <v>1</v>
      </c>
      <c r="F14" s="23" t="s">
        <v>0</v>
      </c>
      <c r="G14" s="23">
        <v>3</v>
      </c>
      <c r="H14" s="24"/>
      <c r="I14" s="1">
        <f t="shared" si="3"/>
        <v>2</v>
      </c>
      <c r="J14" s="24"/>
      <c r="K14" s="25">
        <v>3</v>
      </c>
      <c r="L14" s="25" t="s">
        <v>0</v>
      </c>
      <c r="M14" s="26">
        <v>3</v>
      </c>
      <c r="N14" s="27"/>
      <c r="O14" s="3">
        <f t="shared" si="13"/>
        <v>2</v>
      </c>
      <c r="P14" s="28" t="s">
        <v>0</v>
      </c>
      <c r="Q14" s="3">
        <f t="shared" si="4"/>
        <v>0</v>
      </c>
      <c r="R14" s="29"/>
      <c r="S14" s="10" t="str">
        <f t="shared" si="5"/>
        <v>x</v>
      </c>
      <c r="W14" s="20">
        <f t="shared" si="6"/>
        <v>4</v>
      </c>
      <c r="X14" s="20">
        <f t="shared" si="7"/>
        <v>2</v>
      </c>
      <c r="Y14" s="20"/>
      <c r="Z14" s="40" t="str">
        <f t="shared" si="8"/>
        <v/>
      </c>
      <c r="AA14" s="6" t="str">
        <f t="shared" si="0"/>
        <v>x</v>
      </c>
      <c r="AB14" s="6" t="str">
        <f t="shared" si="1"/>
        <v>2 - x</v>
      </c>
      <c r="AC14" s="6" t="str">
        <f t="shared" si="9"/>
        <v>3+</v>
      </c>
      <c r="AD14" s="6" t="str">
        <f t="shared" si="10"/>
        <v>2+</v>
      </c>
      <c r="AE14" s="6" t="str">
        <f>IF(K14+M14&lt;2,"0-2",IF(K14+M14=2,"0-2 i 2-3",IF(K14+M14=3,"2-3 i 3+",IF(K14+M14&lt;4,"3+",IF(K14+M14&lt;5,"4+ i 4-6",IF(K14+M14&lt;=6,"4+ i 4-6",IF(K14+M14&gt;=7,"7+")))))))</f>
        <v>4+ i 4-6</v>
      </c>
      <c r="AF14" s="6" t="str">
        <f t="shared" si="11"/>
        <v>1&gt;2</v>
      </c>
      <c r="AG14" s="8" t="str">
        <f t="shared" si="12"/>
        <v>gg3+</v>
      </c>
    </row>
    <row r="15" spans="1:33" ht="31.5" customHeight="1" thickBot="1">
      <c r="A15" s="30" t="s">
        <v>19</v>
      </c>
      <c r="B15" s="30" t="s">
        <v>0</v>
      </c>
      <c r="C15" s="30" t="s">
        <v>20</v>
      </c>
      <c r="D15" s="31"/>
      <c r="E15" s="32">
        <v>2</v>
      </c>
      <c r="F15" s="32" t="s">
        <v>0</v>
      </c>
      <c r="G15" s="32">
        <v>0</v>
      </c>
      <c r="H15" s="33"/>
      <c r="I15" s="2">
        <f t="shared" si="3"/>
        <v>1</v>
      </c>
      <c r="J15" s="33"/>
      <c r="K15" s="34">
        <v>3</v>
      </c>
      <c r="L15" s="34" t="s">
        <v>0</v>
      </c>
      <c r="M15" s="35">
        <v>0</v>
      </c>
      <c r="N15" s="36"/>
      <c r="O15" s="4">
        <f t="shared" si="13"/>
        <v>1</v>
      </c>
      <c r="P15" s="37" t="s">
        <v>0</v>
      </c>
      <c r="Q15" s="4">
        <f t="shared" si="4"/>
        <v>0</v>
      </c>
      <c r="R15" s="38"/>
      <c r="S15" s="11">
        <f t="shared" si="5"/>
        <v>1</v>
      </c>
      <c r="W15" s="20">
        <f t="shared" si="6"/>
        <v>2</v>
      </c>
      <c r="X15" s="20">
        <f t="shared" si="7"/>
        <v>1</v>
      </c>
      <c r="Y15" s="20"/>
      <c r="Z15" s="40" t="str">
        <f t="shared" si="8"/>
        <v/>
      </c>
      <c r="AA15" s="6">
        <f t="shared" si="0"/>
        <v>1</v>
      </c>
      <c r="AB15" s="6" t="str">
        <f t="shared" si="1"/>
        <v>1 - 1</v>
      </c>
      <c r="AC15" s="6" t="str">
        <f t="shared" si="9"/>
        <v>2+</v>
      </c>
      <c r="AD15" s="6" t="str">
        <f t="shared" si="10"/>
        <v>1+</v>
      </c>
      <c r="AE15" s="6" t="str">
        <f>IF(K15+M15&lt;2,"0-2",IF(K15+M15=2,"0-2 i 2-3",IF(K15+M15=3,"2-3 i 3+",IF(K15+M15&lt;4,"3+",IF(K15+M15&lt;5,"4+ i 4-6",IF(K15+M15&lt;=6,"4+ i 4-6",IF(K15+M15&gt;=7,"7+")))))))</f>
        <v>2-3 i 3+</v>
      </c>
      <c r="AF15" s="6" t="str">
        <f t="shared" si="11"/>
        <v>1&gt;2</v>
      </c>
      <c r="AG15" s="8" t="str">
        <f t="shared" si="12"/>
        <v>gost nije dao gol</v>
      </c>
    </row>
    <row r="18" spans="1:3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</sheetData>
  <sheetProtection selectLockedCells="1"/>
  <mergeCells count="13">
    <mergeCell ref="A1:C4"/>
    <mergeCell ref="K1:M5"/>
    <mergeCell ref="E1:G5"/>
    <mergeCell ref="I1:I5"/>
    <mergeCell ref="AC3:AC5"/>
    <mergeCell ref="AD3:AD5"/>
    <mergeCell ref="AG3:AG5"/>
    <mergeCell ref="S1:S5"/>
    <mergeCell ref="O1:Q5"/>
    <mergeCell ref="AF3:AF5"/>
    <mergeCell ref="AE3:AE5"/>
    <mergeCell ref="AB3:AB5"/>
    <mergeCell ref="AA3:AA5"/>
  </mergeCells>
  <conditionalFormatting sqref="A6:A15">
    <cfRule type="expression" dxfId="0" priority="2">
      <formula>"$G$4:$G$383=1"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FullNameHere</cp:lastModifiedBy>
  <dcterms:created xsi:type="dcterms:W3CDTF">2009-07-02T06:43:44Z</dcterms:created>
  <dcterms:modified xsi:type="dcterms:W3CDTF">2011-12-14T23:01:32Z</dcterms:modified>
</cp:coreProperties>
</file>