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85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<sst xmlns="http://schemas.openxmlformats.org/spreadsheetml/2006/main" count="15" uniqueCount="11">
  <si>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L</t>
  </si>
  <si>
    <t>r</t>
  </si>
  <si>
    <t>Ugao Luka</t>
  </si>
  <si>
    <t>Dužina Tetive Luka</t>
  </si>
  <si>
    <t>Eksponent</t>
  </si>
  <si>
    <t>Udaljenost od pocetka</t>
  </si>
  <si>
    <t>Formule</t>
  </si>
  <si>
    <t>Ugao luka za dati poluprecnik I duzinu</t>
  </si>
  <si>
    <t>ugao=duzina/poluprecnik</t>
  </si>
  <si>
    <t>duzina=2*poluprecnik*SIN(ugao/2)</t>
  </si>
  <si>
    <t>Duzina tetive za dati ugao luka i poluprecnik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</si>
</sst>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6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6"/>
      <color rgb="FFFFFF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5" fontId="36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36" fillId="0" borderId="17" xfId="0" applyNumberFormat="1" applyFont="1" applyBorder="1" applyAlignment="1">
      <alignment/>
    </xf>
    <xf numFmtId="0" fontId="20" fillId="23" borderId="0" xfId="36" applyBorder="1" applyAlignment="1">
      <alignment/>
    </xf>
    <xf numFmtId="0" fontId="20" fillId="24" borderId="0" xfId="37" applyAlignment="1">
      <alignment/>
    </xf>
    <xf numFmtId="0" fontId="20" fillId="23" borderId="18" xfId="36" applyBorder="1" applyAlignment="1">
      <alignment horizontal="center"/>
    </xf>
    <xf numFmtId="0" fontId="20" fillId="23" borderId="19" xfId="36" applyBorder="1" applyAlignment="1">
      <alignment horizontal="center"/>
    </xf>
    <xf numFmtId="0" fontId="20" fillId="23" borderId="20" xfId="36" applyBorder="1" applyAlignment="1">
      <alignment horizontal="center"/>
    </xf>
    <xf numFmtId="0" fontId="20" fillId="23" borderId="13" xfId="36" applyBorder="1" applyAlignment="1">
      <alignment/>
    </xf>
    <xf numFmtId="0" fontId="20" fillId="23" borderId="14" xfId="36" applyBorder="1" applyAlignment="1">
      <alignment/>
    </xf>
    <xf numFmtId="0" fontId="20" fillId="23" borderId="13" xfId="36" applyBorder="1" applyAlignment="1">
      <alignment horizontal="left"/>
    </xf>
    <xf numFmtId="0" fontId="20" fillId="23" borderId="0" xfId="36" applyBorder="1" applyAlignment="1">
      <alignment horizontal="left"/>
    </xf>
    <xf numFmtId="0" fontId="20" fillId="23" borderId="14" xfId="36" applyBorder="1" applyAlignment="1">
      <alignment horizontal="left"/>
    </xf>
    <xf numFmtId="0" fontId="37" fillId="23" borderId="13" xfId="36" applyFont="1" applyBorder="1" applyAlignment="1">
      <alignment horizontal="left"/>
    </xf>
    <xf numFmtId="0" fontId="37" fillId="23" borderId="0" xfId="36" applyFont="1" applyBorder="1" applyAlignment="1">
      <alignment horizontal="left"/>
    </xf>
    <xf numFmtId="0" fontId="37" fillId="23" borderId="14" xfId="36" applyFont="1" applyBorder="1" applyAlignment="1">
      <alignment horizontal="left"/>
    </xf>
    <xf numFmtId="0" fontId="20" fillId="23" borderId="15" xfId="36" applyBorder="1" applyAlignment="1">
      <alignment/>
    </xf>
    <xf numFmtId="0" fontId="20" fillId="23" borderId="16" xfId="36" applyBorder="1" applyAlignment="1">
      <alignment/>
    </xf>
    <xf numFmtId="0" fontId="20" fillId="23" borderId="17" xfId="36" applyBorder="1" applyAlignment="1">
      <alignment/>
    </xf>
    <xf numFmtId="0" fontId="20" fillId="20" borderId="18" xfId="33" applyBorder="1" applyAlignment="1">
      <alignment horizontal="center"/>
    </xf>
    <xf numFmtId="0" fontId="20" fillId="20" borderId="19" xfId="33" applyBorder="1" applyAlignment="1">
      <alignment horizontal="center"/>
    </xf>
    <xf numFmtId="0" fontId="20" fillId="20" borderId="20" xfId="33" applyBorder="1" applyAlignment="1">
      <alignment horizontal="center"/>
    </xf>
    <xf numFmtId="0" fontId="20" fillId="21" borderId="18" xfId="34" applyBorder="1" applyAlignment="1">
      <alignment horizontal="center"/>
    </xf>
    <xf numFmtId="0" fontId="20" fillId="21" borderId="19" xfId="34" applyBorder="1" applyAlignment="1">
      <alignment horizontal="center"/>
    </xf>
    <xf numFmtId="0" fontId="20" fillId="21" borderId="20" xfId="34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1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2" max="2" width="14.57421875" style="0" customWidth="1"/>
    <col min="4" max="4" width="10.8515625" style="0" customWidth="1"/>
    <col min="5" max="5" width="10.421875" style="0" customWidth="1"/>
    <col min="6" max="6" width="15.7109375" style="0" customWidth="1"/>
    <col min="7" max="7" width="22.8515625" style="0" bestFit="1" customWidth="1"/>
    <col min="9" max="9" width="24.28125" style="0" customWidth="1"/>
    <col min="10" max="10" width="9.57421875" style="0" customWidth="1"/>
    <col min="11" max="11" width="16.28125" style="0" customWidth="1"/>
    <col min="12" max="12" width="16.57421875" style="0" customWidth="1"/>
    <col min="13" max="13" width="17.7109375" style="0" bestFit="1" customWidth="1"/>
  </cols>
  <sheetData>
    <row r="2" spans="2:13" ht="15">
      <c r="B2" s="11" t="s">
        <v>4</v>
      </c>
      <c r="D2" s="26" t="s">
        <v>0</v>
      </c>
      <c r="E2" s="27" t="s">
        <v>1</v>
      </c>
      <c r="F2" s="27" t="s">
        <v>2</v>
      </c>
      <c r="G2" s="28" t="s">
        <v>3</v>
      </c>
      <c r="I2" s="29" t="s">
        <v>5</v>
      </c>
      <c r="J2" s="30" t="s">
        <v>0</v>
      </c>
      <c r="K2" s="30" t="s">
        <v>1</v>
      </c>
      <c r="L2" s="30" t="s">
        <v>2</v>
      </c>
      <c r="M2" s="31" t="s">
        <v>3</v>
      </c>
    </row>
    <row r="3" spans="2:13" ht="18.75">
      <c r="B3" s="11">
        <v>1.15318647439329</v>
      </c>
      <c r="D3" s="4">
        <v>313</v>
      </c>
      <c r="E3" s="1">
        <v>49.8155075</v>
      </c>
      <c r="F3" s="5">
        <f>D3/E3</f>
        <v>6.283184006506407</v>
      </c>
      <c r="G3" s="6">
        <f>2*E3*SIN(F3/2)</f>
        <v>6.479369451268101E-05</v>
      </c>
      <c r="I3" s="4">
        <v>20</v>
      </c>
      <c r="J3" s="5">
        <v>313</v>
      </c>
      <c r="K3" s="5">
        <f>49.8155075*($B$3^(I3/100))</f>
        <v>51.25597121429109</v>
      </c>
      <c r="L3" s="5">
        <f>J3/K3</f>
        <v>6.106605583404299</v>
      </c>
      <c r="M3" s="6">
        <f>2*K3*SIN(L3/2)</f>
        <v>9.039011218059207</v>
      </c>
    </row>
    <row r="4" spans="4:13" ht="18.75">
      <c r="D4" s="4">
        <v>313</v>
      </c>
      <c r="E4" s="2">
        <f>E3*$B$3</f>
        <v>57.4465694640375</v>
      </c>
      <c r="F4" s="5">
        <f aca="true" t="shared" si="0" ref="F4:F22">D4/E4</f>
        <v>5.448541190887703</v>
      </c>
      <c r="G4" s="6">
        <f aca="true" t="shared" si="1" ref="G4:G22">2*E4*SIN(F4/2)</f>
        <v>46.56777413452672</v>
      </c>
      <c r="I4" s="4">
        <v>222</v>
      </c>
      <c r="J4" s="5">
        <v>313</v>
      </c>
      <c r="K4" s="5">
        <f>49.8155075*($B$3^(I4/100))</f>
        <v>68.35677071891581</v>
      </c>
      <c r="L4" s="5">
        <f>J4/K4</f>
        <v>4.578917299751641</v>
      </c>
      <c r="M4" s="6">
        <f>2*K4*SIN(L4/2)</f>
        <v>102.90251902211016</v>
      </c>
    </row>
    <row r="5" spans="4:13" ht="18.75">
      <c r="D5" s="4">
        <v>313</v>
      </c>
      <c r="E5" s="2">
        <f aca="true" t="shared" si="2" ref="E5:E22">E4*$B$3</f>
        <v>66.24660690622264</v>
      </c>
      <c r="F5" s="5">
        <f t="shared" si="0"/>
        <v>4.724770288130779</v>
      </c>
      <c r="G5" s="6">
        <f t="shared" si="1"/>
        <v>93.10507556121367</v>
      </c>
      <c r="I5" s="4">
        <v>500</v>
      </c>
      <c r="J5" s="5">
        <v>313</v>
      </c>
      <c r="K5" s="5">
        <f>49.8155075*($B$3^(I5/100))</f>
        <v>101.59264297946488</v>
      </c>
      <c r="L5" s="5">
        <f>J5/K5</f>
        <v>3.0809317566752084</v>
      </c>
      <c r="M5" s="6">
        <f>2*K5*SIN(L5/2)</f>
        <v>203.09183438324345</v>
      </c>
    </row>
    <row r="6" spans="4:13" ht="18.75">
      <c r="D6" s="4">
        <v>313</v>
      </c>
      <c r="E6" s="2">
        <f t="shared" si="2"/>
        <v>76.39469105870506</v>
      </c>
      <c r="F6" s="5">
        <f t="shared" si="0"/>
        <v>4.097143344155642</v>
      </c>
      <c r="G6" s="6">
        <f t="shared" si="1"/>
        <v>135.68003111796756</v>
      </c>
      <c r="I6" s="4">
        <v>234</v>
      </c>
      <c r="J6" s="5">
        <v>313</v>
      </c>
      <c r="K6" s="5">
        <f>49.8155075*($B$3^(I6/100))</f>
        <v>69.53596444449906</v>
      </c>
      <c r="L6" s="5">
        <f>J6/K6</f>
        <v>4.501267833134386</v>
      </c>
      <c r="M6" s="6">
        <f>2*K6*SIN(L6/2)</f>
        <v>108.15273878358519</v>
      </c>
    </row>
    <row r="7" spans="4:13" ht="18.75">
      <c r="D7" s="4">
        <v>313</v>
      </c>
      <c r="E7" s="2">
        <f t="shared" si="2"/>
        <v>88.0973244443527</v>
      </c>
      <c r="F7" s="5">
        <f t="shared" si="0"/>
        <v>3.5528888303266086</v>
      </c>
      <c r="G7" s="6">
        <f t="shared" si="1"/>
        <v>172.4820249085276</v>
      </c>
      <c r="I7" s="4">
        <v>1111</v>
      </c>
      <c r="J7" s="5">
        <v>313</v>
      </c>
      <c r="K7" s="5">
        <f>49.8155075*($B$3^(I7/100))</f>
        <v>242.6992576453687</v>
      </c>
      <c r="L7" s="5">
        <f>J7/K7</f>
        <v>1.2896619587413591</v>
      </c>
      <c r="M7" s="6">
        <f>2*K7*SIN(L7/2)</f>
        <v>291.75526524899885</v>
      </c>
    </row>
    <row r="8" spans="4:13" ht="18.75">
      <c r="D8" s="4">
        <v>313</v>
      </c>
      <c r="E8" s="2">
        <f t="shared" si="2"/>
        <v>101.5926429794649</v>
      </c>
      <c r="F8" s="5">
        <f t="shared" si="0"/>
        <v>3.080931756675208</v>
      </c>
      <c r="G8" s="6">
        <f t="shared" si="1"/>
        <v>203.09183438324348</v>
      </c>
      <c r="I8" s="7">
        <v>2000</v>
      </c>
      <c r="J8" s="8">
        <v>313</v>
      </c>
      <c r="K8" s="8">
        <f>49.8155075*($B$3^(I8/100))</f>
        <v>861.6985419604281</v>
      </c>
      <c r="L8" s="8">
        <f>J8/K8</f>
        <v>0.36323607939257013</v>
      </c>
      <c r="M8" s="9">
        <f>2*K8*SIN(L8/2)</f>
        <v>311.28211232434</v>
      </c>
    </row>
    <row r="9" spans="4:7" ht="18.75">
      <c r="D9" s="4">
        <v>313</v>
      </c>
      <c r="E9" s="2">
        <f t="shared" si="2"/>
        <v>117.15526178178536</v>
      </c>
      <c r="F9" s="5">
        <f t="shared" si="0"/>
        <v>2.6716683078477272</v>
      </c>
      <c r="G9" s="6">
        <f t="shared" si="1"/>
        <v>227.8724080836313</v>
      </c>
    </row>
    <row r="10" spans="4:7" ht="18.75">
      <c r="D10" s="4">
        <v>313</v>
      </c>
      <c r="E10" s="2">
        <f t="shared" si="2"/>
        <v>135.10186329076</v>
      </c>
      <c r="F10" s="5">
        <f t="shared" si="0"/>
        <v>2.3167704158629983</v>
      </c>
      <c r="G10" s="6">
        <f t="shared" si="1"/>
        <v>247.54905267574202</v>
      </c>
    </row>
    <row r="11" spans="4:7" ht="18.75">
      <c r="D11" s="4">
        <v>313</v>
      </c>
      <c r="E11" s="2">
        <f t="shared" si="2"/>
        <v>155.79764141223578</v>
      </c>
      <c r="F11" s="5">
        <f t="shared" si="0"/>
        <v>2.009016292947668</v>
      </c>
      <c r="G11" s="6">
        <f t="shared" si="1"/>
        <v>262.9546944831762</v>
      </c>
    </row>
    <row r="12" spans="4:7" ht="18.75">
      <c r="D12" s="4">
        <v>313</v>
      </c>
      <c r="E12" s="2">
        <f t="shared" si="2"/>
        <v>179.66373281896622</v>
      </c>
      <c r="F12" s="5">
        <f t="shared" si="0"/>
        <v>1.7421434759756818</v>
      </c>
      <c r="G12" s="6">
        <f t="shared" si="1"/>
        <v>274.8925479360216</v>
      </c>
    </row>
    <row r="13" spans="4:7" ht="18.75">
      <c r="D13" s="4">
        <v>313</v>
      </c>
      <c r="E13" s="2">
        <f t="shared" si="2"/>
        <v>207.1857866258417</v>
      </c>
      <c r="F13" s="5">
        <f t="shared" si="0"/>
        <v>1.5107213921254596</v>
      </c>
      <c r="G13" s="6">
        <f t="shared" si="1"/>
        <v>284.07297435206425</v>
      </c>
    </row>
    <row r="14" spans="4:7" ht="18.75">
      <c r="D14" s="4">
        <v>313</v>
      </c>
      <c r="E14" s="2">
        <f t="shared" si="2"/>
        <v>238.92384682345485</v>
      </c>
      <c r="F14" s="5">
        <f t="shared" si="0"/>
        <v>1.31004085260389</v>
      </c>
      <c r="G14" s="6">
        <f t="shared" si="1"/>
        <v>291.093080100132</v>
      </c>
    </row>
    <row r="15" spans="4:7" ht="18.75">
      <c r="D15" s="4">
        <v>313</v>
      </c>
      <c r="E15" s="2">
        <f t="shared" si="2"/>
        <v>275.52374856682235</v>
      </c>
      <c r="F15" s="5">
        <f t="shared" si="0"/>
        <v>1.136018225754099</v>
      </c>
      <c r="G15" s="6">
        <f t="shared" si="1"/>
        <v>296.43867398302893</v>
      </c>
    </row>
    <row r="16" spans="4:7" ht="18.75">
      <c r="D16" s="4">
        <v>313</v>
      </c>
      <c r="E16" s="2">
        <f t="shared" si="2"/>
        <v>317.73026022139715</v>
      </c>
      <c r="F16" s="5">
        <f t="shared" si="0"/>
        <v>0.9851123395735079</v>
      </c>
      <c r="G16" s="6">
        <f t="shared" si="1"/>
        <v>300.4964061798613</v>
      </c>
    </row>
    <row r="17" spans="4:7" ht="18.75">
      <c r="D17" s="4">
        <v>313</v>
      </c>
      <c r="E17" s="2">
        <f t="shared" si="2"/>
        <v>366.4022385927756</v>
      </c>
      <c r="F17" s="5">
        <f t="shared" si="0"/>
        <v>0.8542524226984116</v>
      </c>
      <c r="G17" s="6">
        <f t="shared" si="1"/>
        <v>303.56931774714496</v>
      </c>
    </row>
    <row r="18" spans="4:7" ht="18.75">
      <c r="D18" s="4">
        <v>313</v>
      </c>
      <c r="E18" s="2">
        <f t="shared" si="2"/>
        <v>422.53010573261196</v>
      </c>
      <c r="F18" s="5">
        <f t="shared" si="0"/>
        <v>0.7407756175321494</v>
      </c>
      <c r="G18" s="6">
        <f t="shared" si="1"/>
        <v>305.89233437488815</v>
      </c>
    </row>
    <row r="19" spans="4:7" ht="18.75">
      <c r="D19" s="4">
        <v>313</v>
      </c>
      <c r="E19" s="2">
        <f t="shared" si="2"/>
        <v>487.25600295481485</v>
      </c>
      <c r="F19" s="5">
        <f t="shared" si="0"/>
        <v>0.6423727939766926</v>
      </c>
      <c r="G19" s="6">
        <f t="shared" si="1"/>
        <v>307.64614020698855</v>
      </c>
    </row>
    <row r="20" spans="4:7" ht="18.75">
      <c r="D20" s="4">
        <v>313</v>
      </c>
      <c r="E20" s="2">
        <f t="shared" si="2"/>
        <v>561.8970321744295</v>
      </c>
      <c r="F20" s="5">
        <f t="shared" si="0"/>
        <v>0.5570415611357697</v>
      </c>
      <c r="G20" s="6">
        <f t="shared" si="1"/>
        <v>308.96889932198906</v>
      </c>
    </row>
    <row r="21" spans="4:7" ht="18.75">
      <c r="D21" s="4">
        <v>313</v>
      </c>
      <c r="E21" s="2">
        <f t="shared" si="2"/>
        <v>647.9720575052834</v>
      </c>
      <c r="F21" s="5">
        <f t="shared" si="0"/>
        <v>0.48304552082857044</v>
      </c>
      <c r="G21" s="6">
        <f t="shared" si="1"/>
        <v>309.965812349501</v>
      </c>
    </row>
    <row r="22" spans="4:7" ht="18.75">
      <c r="D22" s="7">
        <v>313</v>
      </c>
      <c r="E22" s="3">
        <f t="shared" si="2"/>
        <v>747.2326124998839</v>
      </c>
      <c r="F22" s="8">
        <f t="shared" si="0"/>
        <v>0.41887893376715896</v>
      </c>
      <c r="G22" s="9">
        <f t="shared" si="1"/>
        <v>310.71672842029534</v>
      </c>
    </row>
    <row r="24" spans="4:7" ht="15">
      <c r="D24" s="12" t="s">
        <v>6</v>
      </c>
      <c r="E24" s="13"/>
      <c r="F24" s="13"/>
      <c r="G24" s="14"/>
    </row>
    <row r="25" spans="4:7" ht="15">
      <c r="D25" s="15"/>
      <c r="E25" s="10"/>
      <c r="F25" s="10"/>
      <c r="G25" s="16"/>
    </row>
    <row r="26" spans="4:7" ht="15">
      <c r="D26" s="17" t="s">
        <v>7</v>
      </c>
      <c r="E26" s="18"/>
      <c r="F26" s="18"/>
      <c r="G26" s="19"/>
    </row>
    <row r="27" spans="4:7" ht="21">
      <c r="D27" s="20" t="s">
        <v>8</v>
      </c>
      <c r="E27" s="21"/>
      <c r="F27" s="21"/>
      <c r="G27" s="22"/>
    </row>
    <row r="28" spans="4:7" ht="15">
      <c r="D28" s="15"/>
      <c r="E28" s="10"/>
      <c r="F28" s="10"/>
      <c r="G28" s="16"/>
    </row>
    <row r="29" spans="4:7" ht="15">
      <c r="D29" s="17" t="s">
        <v>10</v>
      </c>
      <c r="E29" s="18"/>
      <c r="F29" s="18"/>
      <c r="G29" s="19"/>
    </row>
    <row r="30" spans="4:7" ht="21">
      <c r="D30" s="20" t="s">
        <v>9</v>
      </c>
      <c r="E30" s="21"/>
      <c r="F30" s="21"/>
      <c r="G30" s="22"/>
    </row>
    <row r="31" spans="4:7" ht="15">
      <c r="D31" s="23"/>
      <c r="E31" s="24"/>
      <c r="F31" s="24"/>
      <c r="G31" s="25"/>
    </row>
  </sheetData>
  <sheetProtection/>
  <mergeCells count="5">
    <mergeCell ref="D26:G26"/>
    <mergeCell ref="D27:G27"/>
    <mergeCell ref="D29:G29"/>
    <mergeCell ref="D24:G24"/>
    <mergeCell ref="D30:G3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</dc:creator>
  <cp:keywords/>
  <dc:description/>
  <cp:lastModifiedBy>Dusan</cp:lastModifiedBy>
  <dcterms:created xsi:type="dcterms:W3CDTF">2011-12-12T19:59:40Z</dcterms:created>
  <dcterms:modified xsi:type="dcterms:W3CDTF">2011-12-12T20:55:38Z</dcterms:modified>
  <cp:category/>
  <cp:version/>
  <cp:contentType/>
  <cp:contentStatus/>
</cp:coreProperties>
</file>