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4"/>
  </bookViews>
  <sheets>
    <sheet name="kupci" sheetId="1" r:id="rId1"/>
    <sheet name="fakture" sheetId="2" r:id="rId2"/>
    <sheet name="placanje" sheetId="3" r:id="rId3"/>
    <sheet name="kartice" sheetId="4" r:id="rId4"/>
    <sheet name="Sheet2" sheetId="5" r:id="rId5"/>
  </sheets>
  <definedNames>
    <definedName name="kupci">'kupci'!$A$5:$D$10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<sst xmlns="http://schemas.openxmlformats.org/spreadsheetml/2006/main" count="134" uniqueCount="60">
  <si>
    <t>AAAA</t>
  </si>
  <si>
    <t>BBBB</t>
  </si>
  <si>
    <t>CCCC</t>
  </si>
  <si>
    <t>DDDD</t>
  </si>
  <si>
    <t>EEEEE</t>
  </si>
  <si>
    <t>FFFFF</t>
  </si>
  <si>
    <t>sifra</t>
  </si>
  <si>
    <t>kupac</t>
  </si>
  <si>
    <t>adresa</t>
  </si>
  <si>
    <t>grad</t>
  </si>
  <si>
    <t>ul 1</t>
  </si>
  <si>
    <t>ul 2</t>
  </si>
  <si>
    <t>ul 3</t>
  </si>
  <si>
    <t>ul 4</t>
  </si>
  <si>
    <t>ul 5</t>
  </si>
  <si>
    <t>ul 6</t>
  </si>
  <si>
    <t>grad 1</t>
  </si>
  <si>
    <t>grad 2</t>
  </si>
  <si>
    <t>grad 3</t>
  </si>
  <si>
    <t>grad 4</t>
  </si>
  <si>
    <t>grad 5</t>
  </si>
  <si>
    <t>grad 6</t>
  </si>
  <si>
    <t>broj fakture</t>
  </si>
  <si>
    <t>sifra kupca</t>
  </si>
  <si>
    <t>duguje</t>
  </si>
  <si>
    <t>potrazuje</t>
  </si>
  <si>
    <t>saldo</t>
  </si>
  <si>
    <t>01/2011</t>
  </si>
  <si>
    <t>datum fakture</t>
  </si>
  <si>
    <t>09/01/2011</t>
  </si>
  <si>
    <t>datum placanja</t>
  </si>
  <si>
    <t>02/2011</t>
  </si>
  <si>
    <t>03/2011</t>
  </si>
  <si>
    <t>04/2011</t>
  </si>
  <si>
    <t>05/2011</t>
  </si>
  <si>
    <t>06/2011</t>
  </si>
  <si>
    <t>br. Dokumenta</t>
  </si>
  <si>
    <t>opis</t>
  </si>
  <si>
    <t>datum</t>
  </si>
  <si>
    <t>pocetno stanje</t>
  </si>
  <si>
    <t>UKUPNO:</t>
  </si>
  <si>
    <t>iz br 3</t>
  </si>
  <si>
    <t>iz br 4</t>
  </si>
  <si>
    <t>iz br 5</t>
  </si>
  <si>
    <t>iz br 6</t>
  </si>
  <si>
    <t>iz br 7</t>
  </si>
  <si>
    <t>iz br 8</t>
  </si>
  <si>
    <t>iz br 9</t>
  </si>
  <si>
    <t>09/01/20011</t>
  </si>
  <si>
    <t>01/05/20011</t>
  </si>
  <si>
    <t>02/05/20011</t>
  </si>
  <si>
    <t>03/05/20011</t>
  </si>
  <si>
    <t>06/05/20011</t>
  </si>
  <si>
    <t>Sum of duguje</t>
  </si>
  <si>
    <t>Data</t>
  </si>
  <si>
    <t>Sum of potrazuje</t>
  </si>
  <si>
    <t>Početno stanje</t>
  </si>
  <si>
    <t>&lt;--Ovde biraš kupca</t>
  </si>
  <si>
    <t>Saldo</t>
  </si>
  <si>
    <t>Obrati pažnju da ova tabela sadrži tvoje dve  - plaćanje i fakture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</si>
</sst>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mmm\-yyyy"/>
    <numFmt numFmtId="166" formatCode="[$-F800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5" sheet="Sheet2"/>
  </cacheSource>
  <cacheFields count="6">
    <cacheField name="datum">
      <sharedItems containsSemiMixedTypes="0" containsNonDate="0" containsDate="1" containsString="0" containsMixedTypes="0" count="9">
        <d v="2011-01-01T00:00:00.000"/>
        <d v="2011-01-09T00:00:00.000"/>
        <d v="2011-05-01T00:00:00.000"/>
        <d v="2011-05-02T00:00:00.000"/>
        <d v="2011-05-03T00:00:00.000"/>
        <d v="2011-05-04T00:00:00.000"/>
        <d v="2011-05-05T00:00:00.000"/>
        <d v="2011-05-06T00:00:00.000"/>
        <d v="2011-05-07T00:00:00.000"/>
      </sharedItems>
    </cacheField>
    <cacheField name="sifra kupca">
      <sharedItems containsSemiMixedTypes="0" containsString="0" containsMixedTypes="0" containsNumber="1" containsInteger="1"/>
    </cacheField>
    <cacheField name="kupac">
      <sharedItems containsMixedTypes="0" count="4">
        <s v="AAAA"/>
        <s v="BBBB"/>
        <s v="CCCC"/>
        <s v="DDDD"/>
      </sharedItems>
    </cacheField>
    <cacheField name="duguje">
      <sharedItems containsSemiMixedTypes="0" containsString="0" containsMixedTypes="0" containsNumber="1" containsInteger="1"/>
    </cacheField>
    <cacheField name="potrazuje">
      <sharedItems containsString="0" containsBlank="1" containsMixedTypes="0" containsNumber="1" containsInteger="1" count="8">
        <m/>
        <n v="0"/>
        <n v="250"/>
        <n v="140"/>
        <n v="15"/>
        <n v="20"/>
        <n v="40"/>
        <n v="10"/>
      </sharedItems>
    </cacheField>
    <cacheField name="opis">
      <sharedItems containsMixedTypes="0" count="14">
        <s v="Početno stanje"/>
        <s v="01/2011"/>
        <s v="02/2011"/>
        <s v="03/2011"/>
        <s v="04/2011"/>
        <s v="05/2011"/>
        <s v="06/2011"/>
        <s v="iz br 3"/>
        <s v="iz br 4"/>
        <s v="iz br 5"/>
        <s v="iz br 6"/>
        <s v="iz br 7"/>
        <s v="iz br 8"/>
        <s v="iz br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H3:K12" firstHeaderRow="1" firstDataRow="2" firstDataCol="2" rowPageCount="1" colPageCount="1"/>
  <pivotFields count="6">
    <pivotField axis="axisRow" compact="0" outline="0" subtotalTop="0" showAll="0" numFmtId="14" defaultSubtotal="0">
      <items count="9">
        <item x="0"/>
        <item x="1"/>
        <item sd="0" x="2"/>
        <item x="3"/>
        <item x="4"/>
        <item x="5"/>
        <item x="6"/>
        <item x="7"/>
        <item x="8"/>
      </items>
    </pivotField>
    <pivotField compact="0" outline="0" subtotalTop="0" showAll="0"/>
    <pivotField axis="axisPage" compact="0" outline="0" subtotalTop="0" showAll="0">
      <items count="5">
        <item x="0"/>
        <item h="1" x="1"/>
        <item h="1" x="2"/>
        <item h="1" x="3"/>
        <item t="default"/>
      </items>
    </pivotField>
    <pivotField dataField="1" compact="0" outline="0" subtotalTop="0" showAll="0" numFmtId="4"/>
    <pivotField dataField="1" compact="0" outline="0" subtotalTop="0" showAll="0"/>
    <pivotField axis="axisRow" compact="0" outline="0" subtotalTop="0" showAll="0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</items>
    </pivotField>
  </pivotFields>
  <rowFields count="2">
    <field x="0"/>
    <field x="5"/>
  </rowFields>
  <rowItems count="8">
    <i>
      <x/>
      <x v="13"/>
    </i>
    <i>
      <x v="1"/>
      <x/>
    </i>
    <i r="1">
      <x v="1"/>
    </i>
    <i r="1">
      <x v="4"/>
    </i>
    <i>
      <x v="2"/>
    </i>
    <i>
      <x v="3"/>
      <x v="7"/>
    </i>
    <i>
      <x v="4"/>
      <x v="8"/>
    </i>
    <i>
      <x v="7"/>
      <x v="11"/>
    </i>
  </rowItems>
  <colFields count="1">
    <field x="-2"/>
  </colFields>
  <colItems count="2">
    <i>
      <x/>
    </i>
    <i i="1">
      <x v="1"/>
    </i>
  </colItems>
  <pageFields count="1">
    <pageField fld="2" hier="0"/>
  </pageFields>
  <dataFields count="2">
    <dataField name="Sum of duguje" fld="3" baseField="0" baseItem="0"/>
    <dataField name="Sum of potrazuje" fld="4" baseField="5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A5" sqref="A5"/>
    </sheetView>
  </sheetViews>
  <sheetFormatPr defaultColWidth="9.140625" defaultRowHeight="15"/>
  <sheetData>
    <row r="4" spans="1:4" ht="15">
      <c r="A4" s="1" t="s">
        <v>6</v>
      </c>
      <c r="B4" s="1" t="s">
        <v>7</v>
      </c>
      <c r="C4" s="1" t="s">
        <v>8</v>
      </c>
      <c r="D4" s="1" t="s">
        <v>9</v>
      </c>
    </row>
    <row r="5" spans="1:4" ht="15">
      <c r="A5" s="1">
        <v>1</v>
      </c>
      <c r="B5" s="1" t="s">
        <v>0</v>
      </c>
      <c r="C5" s="1" t="s">
        <v>10</v>
      </c>
      <c r="D5" s="1" t="s">
        <v>16</v>
      </c>
    </row>
    <row r="6" spans="1:4" ht="15">
      <c r="A6" s="1">
        <v>2</v>
      </c>
      <c r="B6" s="1" t="s">
        <v>1</v>
      </c>
      <c r="C6" s="1" t="s">
        <v>11</v>
      </c>
      <c r="D6" s="1" t="s">
        <v>17</v>
      </c>
    </row>
    <row r="7" spans="1:4" ht="15">
      <c r="A7" s="1">
        <v>3</v>
      </c>
      <c r="B7" s="1" t="s">
        <v>2</v>
      </c>
      <c r="C7" s="1" t="s">
        <v>12</v>
      </c>
      <c r="D7" s="1" t="s">
        <v>18</v>
      </c>
    </row>
    <row r="8" spans="1:4" ht="15">
      <c r="A8" s="1">
        <v>4</v>
      </c>
      <c r="B8" s="1" t="s">
        <v>3</v>
      </c>
      <c r="C8" s="1" t="s">
        <v>13</v>
      </c>
      <c r="D8" s="1" t="s">
        <v>19</v>
      </c>
    </row>
    <row r="9" spans="1:4" ht="15">
      <c r="A9" s="1">
        <v>5</v>
      </c>
      <c r="B9" s="1" t="s">
        <v>4</v>
      </c>
      <c r="C9" s="1" t="s">
        <v>14</v>
      </c>
      <c r="D9" s="1" t="s">
        <v>20</v>
      </c>
    </row>
    <row r="10" spans="1:4" ht="15">
      <c r="A10" s="1">
        <v>6</v>
      </c>
      <c r="B10" s="1" t="s">
        <v>5</v>
      </c>
      <c r="C10" s="1" t="s">
        <v>15</v>
      </c>
      <c r="D10" s="1" t="s">
        <v>21</v>
      </c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2" width="15.00390625" style="0" customWidth="1"/>
    <col min="3" max="4" width="13.8515625" style="0" customWidth="1"/>
  </cols>
  <sheetData>
    <row r="5" spans="1:6" ht="15">
      <c r="A5" s="1" t="s">
        <v>22</v>
      </c>
      <c r="B5" s="1" t="s">
        <v>28</v>
      </c>
      <c r="C5" s="1" t="s">
        <v>23</v>
      </c>
      <c r="D5" s="1" t="s">
        <v>7</v>
      </c>
      <c r="E5" s="1" t="s">
        <v>24</v>
      </c>
      <c r="F5" s="4" t="s">
        <v>25</v>
      </c>
    </row>
    <row r="6" spans="1:6" ht="15">
      <c r="A6" s="3" t="s">
        <v>27</v>
      </c>
      <c r="B6" s="3" t="s">
        <v>29</v>
      </c>
      <c r="C6" s="1">
        <v>1</v>
      </c>
      <c r="D6" s="1" t="str">
        <f aca="true" t="shared" si="0" ref="D6:D15">VLOOKUP(C6,kupci,2,FALSE)</f>
        <v>AAAA</v>
      </c>
      <c r="E6" s="7">
        <v>100</v>
      </c>
      <c r="F6" s="7">
        <v>0</v>
      </c>
    </row>
    <row r="7" spans="1:6" ht="15">
      <c r="A7" s="3" t="s">
        <v>31</v>
      </c>
      <c r="B7" s="3" t="s">
        <v>29</v>
      </c>
      <c r="C7" s="1">
        <v>1</v>
      </c>
      <c r="D7" s="1" t="str">
        <f t="shared" si="0"/>
        <v>AAAA</v>
      </c>
      <c r="E7" s="7">
        <v>200</v>
      </c>
      <c r="F7" s="7">
        <v>0</v>
      </c>
    </row>
    <row r="8" spans="1:6" ht="15">
      <c r="A8" s="3" t="s">
        <v>32</v>
      </c>
      <c r="B8" s="3" t="s">
        <v>29</v>
      </c>
      <c r="C8" s="1">
        <v>2</v>
      </c>
      <c r="D8" s="1" t="str">
        <f t="shared" si="0"/>
        <v>BBBB</v>
      </c>
      <c r="E8" s="7">
        <v>45</v>
      </c>
      <c r="F8" s="7">
        <v>0</v>
      </c>
    </row>
    <row r="9" spans="1:6" ht="15">
      <c r="A9" s="3" t="s">
        <v>33</v>
      </c>
      <c r="B9" s="3" t="s">
        <v>29</v>
      </c>
      <c r="C9" s="1">
        <v>2</v>
      </c>
      <c r="D9" s="1" t="str">
        <f t="shared" si="0"/>
        <v>BBBB</v>
      </c>
      <c r="E9" s="7">
        <v>54</v>
      </c>
      <c r="F9" s="7">
        <v>0</v>
      </c>
    </row>
    <row r="10" spans="1:6" ht="15">
      <c r="A10" s="3" t="s">
        <v>34</v>
      </c>
      <c r="B10" s="3" t="s">
        <v>29</v>
      </c>
      <c r="C10" s="1">
        <v>1</v>
      </c>
      <c r="D10" s="1" t="str">
        <f t="shared" si="0"/>
        <v>AAAA</v>
      </c>
      <c r="E10" s="7">
        <v>58</v>
      </c>
      <c r="F10" s="7">
        <v>0</v>
      </c>
    </row>
    <row r="11" spans="1:6" ht="15">
      <c r="A11" s="3" t="s">
        <v>35</v>
      </c>
      <c r="B11" s="3" t="s">
        <v>29</v>
      </c>
      <c r="C11" s="1">
        <v>3</v>
      </c>
      <c r="D11" s="1" t="str">
        <f t="shared" si="0"/>
        <v>CCCC</v>
      </c>
      <c r="E11" s="7">
        <v>16</v>
      </c>
      <c r="F11" s="7">
        <v>0</v>
      </c>
    </row>
    <row r="12" spans="1:6" ht="15">
      <c r="A12" s="3"/>
      <c r="B12" s="2"/>
      <c r="C12" s="1"/>
      <c r="D12" s="1" t="e">
        <f t="shared" si="0"/>
        <v>#N/A</v>
      </c>
      <c r="E12" s="7"/>
      <c r="F12" s="7"/>
    </row>
    <row r="13" spans="1:6" ht="15">
      <c r="A13" s="3"/>
      <c r="B13" s="1"/>
      <c r="C13" s="1"/>
      <c r="D13" s="1" t="e">
        <f t="shared" si="0"/>
        <v>#N/A</v>
      </c>
      <c r="E13" s="7"/>
      <c r="F13" s="7"/>
    </row>
    <row r="14" spans="1:6" ht="15">
      <c r="A14" s="3"/>
      <c r="B14" s="1"/>
      <c r="C14" s="1"/>
      <c r="D14" s="1" t="e">
        <f t="shared" si="0"/>
        <v>#N/A</v>
      </c>
      <c r="E14" s="7"/>
      <c r="F14" s="7"/>
    </row>
    <row r="15" spans="1:6" ht="15">
      <c r="A15" s="3"/>
      <c r="B15" s="1"/>
      <c r="C15" s="1"/>
      <c r="D15" s="1" t="e">
        <f t="shared" si="0"/>
        <v>#N/A</v>
      </c>
      <c r="E15" s="7"/>
      <c r="F15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5.421875" style="0" customWidth="1"/>
    <col min="2" max="3" width="12.140625" style="0" customWidth="1"/>
    <col min="4" max="4" width="13.28125" style="0" customWidth="1"/>
  </cols>
  <sheetData>
    <row r="5" spans="1:6" ht="15">
      <c r="A5" s="1" t="s">
        <v>30</v>
      </c>
      <c r="B5" s="1" t="s">
        <v>23</v>
      </c>
      <c r="C5" s="1" t="s">
        <v>7</v>
      </c>
      <c r="D5" s="1" t="s">
        <v>24</v>
      </c>
      <c r="E5" s="4" t="s">
        <v>25</v>
      </c>
      <c r="F5" s="4" t="s">
        <v>37</v>
      </c>
    </row>
    <row r="6" spans="1:6" ht="15">
      <c r="A6" s="2">
        <v>40664</v>
      </c>
      <c r="B6" s="1">
        <v>1</v>
      </c>
      <c r="C6" s="1" t="str">
        <f aca="true" t="shared" si="0" ref="C6:C16">VLOOKUP(B6,kupci,2,FALSE)</f>
        <v>AAAA</v>
      </c>
      <c r="D6" s="7">
        <v>0</v>
      </c>
      <c r="E6" s="7">
        <v>250</v>
      </c>
      <c r="F6" s="1" t="s">
        <v>41</v>
      </c>
    </row>
    <row r="7" spans="1:6" ht="15">
      <c r="A7" s="2">
        <v>40665</v>
      </c>
      <c r="B7" s="1">
        <v>1</v>
      </c>
      <c r="C7" s="1" t="str">
        <f t="shared" si="0"/>
        <v>AAAA</v>
      </c>
      <c r="D7" s="7">
        <v>0</v>
      </c>
      <c r="E7" s="7">
        <v>140</v>
      </c>
      <c r="F7" s="1" t="s">
        <v>42</v>
      </c>
    </row>
    <row r="8" spans="1:6" ht="15">
      <c r="A8" s="2">
        <v>40666</v>
      </c>
      <c r="B8" s="1">
        <v>1</v>
      </c>
      <c r="C8" s="1" t="str">
        <f t="shared" si="0"/>
        <v>AAAA</v>
      </c>
      <c r="D8" s="7">
        <v>0</v>
      </c>
      <c r="E8" s="7">
        <v>15</v>
      </c>
      <c r="F8" s="1" t="s">
        <v>43</v>
      </c>
    </row>
    <row r="9" spans="1:6" ht="15">
      <c r="A9" s="2">
        <v>40667</v>
      </c>
      <c r="B9" s="1">
        <v>2</v>
      </c>
      <c r="C9" s="1" t="str">
        <f t="shared" si="0"/>
        <v>BBBB</v>
      </c>
      <c r="D9" s="7">
        <v>0</v>
      </c>
      <c r="E9" s="7">
        <v>20</v>
      </c>
      <c r="F9" s="1" t="s">
        <v>44</v>
      </c>
    </row>
    <row r="10" spans="1:6" ht="15">
      <c r="A10" s="2">
        <v>40668</v>
      </c>
      <c r="B10" s="1">
        <v>2</v>
      </c>
      <c r="C10" s="1" t="str">
        <f t="shared" si="0"/>
        <v>BBBB</v>
      </c>
      <c r="D10" s="7">
        <v>0</v>
      </c>
      <c r="E10" s="7">
        <v>20</v>
      </c>
      <c r="F10" s="1" t="s">
        <v>45</v>
      </c>
    </row>
    <row r="11" spans="1:6" ht="15">
      <c r="A11" s="2">
        <v>40669</v>
      </c>
      <c r="B11" s="1">
        <v>1</v>
      </c>
      <c r="C11" s="1" t="str">
        <f t="shared" si="0"/>
        <v>AAAA</v>
      </c>
      <c r="D11" s="7">
        <v>0</v>
      </c>
      <c r="E11" s="7">
        <v>40</v>
      </c>
      <c r="F11" s="1" t="s">
        <v>46</v>
      </c>
    </row>
    <row r="12" spans="1:6" ht="15">
      <c r="A12" s="2">
        <v>40670</v>
      </c>
      <c r="B12" s="1">
        <v>4</v>
      </c>
      <c r="C12" s="1" t="str">
        <f t="shared" si="0"/>
        <v>DDDD</v>
      </c>
      <c r="D12" s="7">
        <v>0</v>
      </c>
      <c r="E12" s="7">
        <v>10</v>
      </c>
      <c r="F12" s="1" t="s">
        <v>47</v>
      </c>
    </row>
    <row r="13" spans="1:6" ht="15">
      <c r="A13" s="1"/>
      <c r="B13" s="1"/>
      <c r="C13" s="1" t="e">
        <f t="shared" si="0"/>
        <v>#N/A</v>
      </c>
      <c r="D13" s="7"/>
      <c r="E13" s="7"/>
      <c r="F13" s="1"/>
    </row>
    <row r="14" spans="1:6" ht="15">
      <c r="A14" s="1"/>
      <c r="B14" s="1"/>
      <c r="C14" s="1" t="e">
        <f t="shared" si="0"/>
        <v>#N/A</v>
      </c>
      <c r="D14" s="7"/>
      <c r="E14" s="7"/>
      <c r="F14" s="1"/>
    </row>
    <row r="15" spans="1:6" ht="15">
      <c r="A15" s="1"/>
      <c r="B15" s="1"/>
      <c r="C15" s="1" t="e">
        <f t="shared" si="0"/>
        <v>#N/A</v>
      </c>
      <c r="D15" s="7"/>
      <c r="E15" s="7"/>
      <c r="F15" s="1"/>
    </row>
    <row r="16" spans="1:6" ht="15">
      <c r="A16" s="1"/>
      <c r="B16" s="1"/>
      <c r="C16" s="1" t="e">
        <f t="shared" si="0"/>
        <v>#N/A</v>
      </c>
      <c r="D16" s="7"/>
      <c r="E16" s="7"/>
      <c r="F16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7" sqref="A7:F16"/>
    </sheetView>
  </sheetViews>
  <sheetFormatPr defaultColWidth="9.140625" defaultRowHeight="15"/>
  <cols>
    <col min="1" max="1" width="14.421875" style="0" customWidth="1"/>
    <col min="2" max="2" width="14.140625" style="0" customWidth="1"/>
    <col min="3" max="3" width="13.00390625" style="0" customWidth="1"/>
  </cols>
  <sheetData>
    <row r="1" ht="15">
      <c r="A1">
        <v>1</v>
      </c>
    </row>
    <row r="4" ht="15">
      <c r="B4" t="str">
        <f>VLOOKUP(A1,kupci,2,FALSE)</f>
        <v>AAAA</v>
      </c>
    </row>
    <row r="7" spans="1:6" ht="15">
      <c r="A7" s="1" t="s">
        <v>36</v>
      </c>
      <c r="B7" s="1" t="s">
        <v>37</v>
      </c>
      <c r="C7" s="1" t="s">
        <v>38</v>
      </c>
      <c r="D7" s="1" t="s">
        <v>24</v>
      </c>
      <c r="E7" s="1" t="s">
        <v>25</v>
      </c>
      <c r="F7" s="1" t="s">
        <v>26</v>
      </c>
    </row>
    <row r="8" spans="1:6" ht="15">
      <c r="A8" s="1" t="s">
        <v>39</v>
      </c>
      <c r="B8" s="1"/>
      <c r="C8" s="1"/>
      <c r="D8" s="6"/>
      <c r="E8" s="6"/>
      <c r="F8" s="6">
        <v>100</v>
      </c>
    </row>
    <row r="9" spans="1:6" ht="15">
      <c r="A9" s="3" t="s">
        <v>27</v>
      </c>
      <c r="B9" s="1"/>
      <c r="C9" s="5" t="s">
        <v>48</v>
      </c>
      <c r="D9" s="6">
        <v>100</v>
      </c>
      <c r="E9" s="6">
        <v>0</v>
      </c>
      <c r="F9" s="6">
        <f>IF(A9="","",F8+D9-E9)</f>
        <v>200</v>
      </c>
    </row>
    <row r="10" spans="1:6" ht="15">
      <c r="A10" s="3" t="s">
        <v>31</v>
      </c>
      <c r="B10" s="1"/>
      <c r="C10" s="5" t="s">
        <v>48</v>
      </c>
      <c r="D10" s="6">
        <v>200</v>
      </c>
      <c r="E10" s="6">
        <v>0</v>
      </c>
      <c r="F10" s="6">
        <f aca="true" t="shared" si="0" ref="F10:F15">IF(A10="","",F9+D10-E10)</f>
        <v>400</v>
      </c>
    </row>
    <row r="11" spans="1:6" ht="15">
      <c r="A11" s="3" t="s">
        <v>34</v>
      </c>
      <c r="B11" s="1"/>
      <c r="C11" s="5" t="s">
        <v>48</v>
      </c>
      <c r="D11" s="6">
        <v>58</v>
      </c>
      <c r="E11" s="6">
        <v>0</v>
      </c>
      <c r="F11" s="6">
        <f t="shared" si="0"/>
        <v>458</v>
      </c>
    </row>
    <row r="12" spans="1:6" ht="15">
      <c r="A12" s="1" t="s">
        <v>41</v>
      </c>
      <c r="B12" s="1"/>
      <c r="C12" s="5" t="s">
        <v>49</v>
      </c>
      <c r="D12" s="6">
        <v>0</v>
      </c>
      <c r="E12" s="6">
        <v>250</v>
      </c>
      <c r="F12" s="6">
        <f t="shared" si="0"/>
        <v>208</v>
      </c>
    </row>
    <row r="13" spans="1:6" ht="15">
      <c r="A13" s="1" t="s">
        <v>42</v>
      </c>
      <c r="B13" s="1"/>
      <c r="C13" s="5" t="s">
        <v>50</v>
      </c>
      <c r="D13" s="6">
        <v>0</v>
      </c>
      <c r="E13" s="6">
        <v>140</v>
      </c>
      <c r="F13" s="6">
        <f t="shared" si="0"/>
        <v>68</v>
      </c>
    </row>
    <row r="14" spans="1:6" ht="15">
      <c r="A14" s="1" t="s">
        <v>43</v>
      </c>
      <c r="B14" s="1"/>
      <c r="C14" s="5" t="s">
        <v>51</v>
      </c>
      <c r="D14" s="6">
        <v>0</v>
      </c>
      <c r="E14" s="6">
        <v>15</v>
      </c>
      <c r="F14" s="6">
        <f t="shared" si="0"/>
        <v>53</v>
      </c>
    </row>
    <row r="15" spans="1:6" ht="15">
      <c r="A15" s="1" t="s">
        <v>46</v>
      </c>
      <c r="B15" s="1"/>
      <c r="C15" s="5" t="s">
        <v>52</v>
      </c>
      <c r="D15" s="6">
        <v>0</v>
      </c>
      <c r="E15" s="6">
        <v>40</v>
      </c>
      <c r="F15" s="6">
        <f t="shared" si="0"/>
        <v>13</v>
      </c>
    </row>
    <row r="16" spans="1:6" ht="15">
      <c r="A16" s="28" t="s">
        <v>40</v>
      </c>
      <c r="B16" s="29"/>
      <c r="C16" s="30"/>
      <c r="D16" s="6">
        <f>SUM(D9:D15)</f>
        <v>358</v>
      </c>
      <c r="E16" s="6">
        <f>SUM(E9:E15)</f>
        <v>445</v>
      </c>
      <c r="F16" s="6">
        <f>F8+D16-E16</f>
        <v>13</v>
      </c>
    </row>
  </sheetData>
  <sheetProtection/>
  <mergeCells count="1">
    <mergeCell ref="A16:C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8" customWidth="1"/>
    <col min="6" max="6" width="14.28125" style="0" bestFit="1" customWidth="1"/>
    <col min="8" max="9" width="14.28125" style="0" customWidth="1"/>
    <col min="10" max="10" width="13.8515625" style="0" customWidth="1"/>
    <col min="11" max="11" width="16.140625" style="0" customWidth="1"/>
  </cols>
  <sheetData>
    <row r="1" spans="1:20" ht="15">
      <c r="A1" s="2" t="s">
        <v>38</v>
      </c>
      <c r="B1" s="1" t="s">
        <v>23</v>
      </c>
      <c r="C1" s="1" t="s">
        <v>7</v>
      </c>
      <c r="D1" s="1" t="s">
        <v>24</v>
      </c>
      <c r="E1" s="4" t="s">
        <v>25</v>
      </c>
      <c r="F1" s="4" t="s">
        <v>37</v>
      </c>
      <c r="H1" s="13" t="s">
        <v>7</v>
      </c>
      <c r="I1" s="14" t="s">
        <v>0</v>
      </c>
      <c r="J1" s="27" t="s">
        <v>57</v>
      </c>
      <c r="O1" s="2" t="s">
        <v>36</v>
      </c>
      <c r="P1" s="1" t="s">
        <v>37</v>
      </c>
      <c r="Q1" s="1" t="s">
        <v>38</v>
      </c>
      <c r="R1" s="1" t="s">
        <v>24</v>
      </c>
      <c r="S1" s="1" t="s">
        <v>25</v>
      </c>
      <c r="T1" s="1" t="s">
        <v>26</v>
      </c>
    </row>
    <row r="2" spans="1:20" ht="15">
      <c r="A2" s="2">
        <v>40544</v>
      </c>
      <c r="B2" s="1">
        <v>1</v>
      </c>
      <c r="C2" s="1" t="str">
        <f aca="true" t="shared" si="0" ref="C2:C8">VLOOKUP(B2,kupci,2,FALSE)</f>
        <v>AAAA</v>
      </c>
      <c r="D2" s="7">
        <v>100</v>
      </c>
      <c r="E2" s="7"/>
      <c r="F2" s="3" t="s">
        <v>56</v>
      </c>
      <c r="O2" s="2" t="s">
        <v>39</v>
      </c>
      <c r="P2" s="1"/>
      <c r="Q2" s="1"/>
      <c r="R2" s="6"/>
      <c r="S2" s="6"/>
      <c r="T2" s="6">
        <v>100</v>
      </c>
    </row>
    <row r="3" spans="1:20" ht="15">
      <c r="A3" s="2">
        <v>40552</v>
      </c>
      <c r="B3" s="1">
        <v>1</v>
      </c>
      <c r="C3" s="1" t="str">
        <f t="shared" si="0"/>
        <v>AAAA</v>
      </c>
      <c r="D3" s="7">
        <v>100</v>
      </c>
      <c r="E3" s="7">
        <v>0</v>
      </c>
      <c r="F3" s="3" t="s">
        <v>27</v>
      </c>
      <c r="H3" s="9"/>
      <c r="I3" s="10"/>
      <c r="J3" s="15" t="s">
        <v>54</v>
      </c>
      <c r="K3" s="11"/>
      <c r="L3" s="1" t="s">
        <v>58</v>
      </c>
      <c r="O3" s="2" t="s">
        <v>27</v>
      </c>
      <c r="P3" s="1"/>
      <c r="Q3" s="5" t="s">
        <v>48</v>
      </c>
      <c r="R3" s="6">
        <v>100</v>
      </c>
      <c r="S3" s="6">
        <v>0</v>
      </c>
      <c r="T3" s="6">
        <f>IF(O3="","",T2+R3-S3)</f>
        <v>200</v>
      </c>
    </row>
    <row r="4" spans="1:20" ht="15">
      <c r="A4" s="2">
        <v>40552</v>
      </c>
      <c r="B4" s="1">
        <v>1</v>
      </c>
      <c r="C4" s="1" t="str">
        <f t="shared" si="0"/>
        <v>AAAA</v>
      </c>
      <c r="D4" s="7">
        <v>200</v>
      </c>
      <c r="E4" s="7">
        <v>0</v>
      </c>
      <c r="F4" s="1" t="s">
        <v>31</v>
      </c>
      <c r="H4" s="15" t="s">
        <v>38</v>
      </c>
      <c r="I4" s="15" t="s">
        <v>37</v>
      </c>
      <c r="J4" s="9" t="s">
        <v>53</v>
      </c>
      <c r="K4" s="18" t="s">
        <v>55</v>
      </c>
      <c r="L4" s="1"/>
      <c r="O4" s="2" t="s">
        <v>31</v>
      </c>
      <c r="P4" s="1"/>
      <c r="Q4" s="5" t="s">
        <v>48</v>
      </c>
      <c r="R4" s="6">
        <v>200</v>
      </c>
      <c r="S4" s="6">
        <v>0</v>
      </c>
      <c r="T4" s="6">
        <f aca="true" t="shared" si="1" ref="T4:T9">IF(O4="","",T3+R4-S4)</f>
        <v>400</v>
      </c>
    </row>
    <row r="5" spans="1:20" ht="15">
      <c r="A5" s="2">
        <v>40552</v>
      </c>
      <c r="B5" s="1">
        <v>2</v>
      </c>
      <c r="C5" s="1" t="str">
        <f t="shared" si="0"/>
        <v>BBBB</v>
      </c>
      <c r="D5" s="7">
        <v>45</v>
      </c>
      <c r="E5" s="7">
        <v>0</v>
      </c>
      <c r="F5" s="3" t="s">
        <v>32</v>
      </c>
      <c r="H5" s="25">
        <v>40544</v>
      </c>
      <c r="I5" s="9" t="s">
        <v>56</v>
      </c>
      <c r="J5" s="19">
        <v>100</v>
      </c>
      <c r="K5" s="20"/>
      <c r="L5" s="7">
        <f>L4+J5-K5</f>
        <v>100</v>
      </c>
      <c r="O5" s="2" t="s">
        <v>34</v>
      </c>
      <c r="P5" s="1"/>
      <c r="Q5" s="5" t="s">
        <v>48</v>
      </c>
      <c r="R5" s="6">
        <v>58</v>
      </c>
      <c r="S5" s="6">
        <v>0</v>
      </c>
      <c r="T5" s="6">
        <f t="shared" si="1"/>
        <v>458</v>
      </c>
    </row>
    <row r="6" spans="1:20" ht="15">
      <c r="A6" s="2">
        <v>40552</v>
      </c>
      <c r="B6" s="1">
        <v>2</v>
      </c>
      <c r="C6" s="1" t="str">
        <f t="shared" si="0"/>
        <v>BBBB</v>
      </c>
      <c r="D6" s="7">
        <v>54</v>
      </c>
      <c r="E6" s="7">
        <v>0</v>
      </c>
      <c r="F6" s="3" t="s">
        <v>33</v>
      </c>
      <c r="H6" s="25">
        <v>40552</v>
      </c>
      <c r="I6" s="9" t="s">
        <v>27</v>
      </c>
      <c r="J6" s="19">
        <v>100</v>
      </c>
      <c r="K6" s="20">
        <v>0</v>
      </c>
      <c r="L6" s="7">
        <f>L5+J6-K6</f>
        <v>200</v>
      </c>
      <c r="O6" s="2" t="s">
        <v>41</v>
      </c>
      <c r="P6" s="1"/>
      <c r="Q6" s="5" t="s">
        <v>49</v>
      </c>
      <c r="R6" s="6">
        <v>0</v>
      </c>
      <c r="S6" s="6">
        <v>250</v>
      </c>
      <c r="T6" s="6">
        <f t="shared" si="1"/>
        <v>208</v>
      </c>
    </row>
    <row r="7" spans="1:20" ht="15">
      <c r="A7" s="2">
        <v>40552</v>
      </c>
      <c r="B7" s="1">
        <v>1</v>
      </c>
      <c r="C7" s="1" t="str">
        <f t="shared" si="0"/>
        <v>AAAA</v>
      </c>
      <c r="D7" s="7">
        <v>58</v>
      </c>
      <c r="E7" s="7">
        <v>0</v>
      </c>
      <c r="F7" s="3" t="s">
        <v>34</v>
      </c>
      <c r="H7" s="12"/>
      <c r="I7" s="16" t="s">
        <v>31</v>
      </c>
      <c r="J7" s="21">
        <v>200</v>
      </c>
      <c r="K7" s="22">
        <v>0</v>
      </c>
      <c r="L7" s="7">
        <f>L6+J7-K7</f>
        <v>400</v>
      </c>
      <c r="O7" s="2" t="s">
        <v>42</v>
      </c>
      <c r="P7" s="1"/>
      <c r="Q7" s="5" t="s">
        <v>50</v>
      </c>
      <c r="R7" s="6">
        <v>0</v>
      </c>
      <c r="S7" s="6">
        <v>140</v>
      </c>
      <c r="T7" s="6">
        <f t="shared" si="1"/>
        <v>68</v>
      </c>
    </row>
    <row r="8" spans="1:20" ht="15">
      <c r="A8" s="2">
        <v>40552</v>
      </c>
      <c r="B8" s="1">
        <v>3</v>
      </c>
      <c r="C8" s="1" t="str">
        <f t="shared" si="0"/>
        <v>CCCC</v>
      </c>
      <c r="D8" s="7">
        <v>16</v>
      </c>
      <c r="E8" s="7">
        <v>0</v>
      </c>
      <c r="F8" s="3" t="s">
        <v>35</v>
      </c>
      <c r="H8" s="12"/>
      <c r="I8" s="16" t="s">
        <v>34</v>
      </c>
      <c r="J8" s="21">
        <v>58</v>
      </c>
      <c r="K8" s="22">
        <v>0</v>
      </c>
      <c r="L8" s="7">
        <f>L7+J8-K8</f>
        <v>458</v>
      </c>
      <c r="O8" s="2" t="s">
        <v>43</v>
      </c>
      <c r="P8" s="1"/>
      <c r="Q8" s="5" t="s">
        <v>51</v>
      </c>
      <c r="R8" s="6">
        <v>0</v>
      </c>
      <c r="S8" s="6">
        <v>15</v>
      </c>
      <c r="T8" s="6">
        <f t="shared" si="1"/>
        <v>53</v>
      </c>
    </row>
    <row r="9" spans="1:20" ht="15">
      <c r="A9" s="2">
        <v>40664</v>
      </c>
      <c r="B9" s="1">
        <v>1</v>
      </c>
      <c r="C9" s="1" t="str">
        <f aca="true" t="shared" si="2" ref="C9:C15">VLOOKUP(B9,kupci,2,FALSE)</f>
        <v>AAAA</v>
      </c>
      <c r="D9" s="7">
        <v>0</v>
      </c>
      <c r="E9" s="7">
        <v>250</v>
      </c>
      <c r="F9" s="1" t="s">
        <v>41</v>
      </c>
      <c r="H9" s="25">
        <v>40664</v>
      </c>
      <c r="I9" s="10"/>
      <c r="J9" s="19">
        <v>0</v>
      </c>
      <c r="K9" s="20">
        <v>250</v>
      </c>
      <c r="L9" s="7">
        <f>L8+J9-K9</f>
        <v>208</v>
      </c>
      <c r="O9" s="2" t="s">
        <v>46</v>
      </c>
      <c r="P9" s="1"/>
      <c r="Q9" s="5" t="s">
        <v>52</v>
      </c>
      <c r="R9" s="6">
        <v>0</v>
      </c>
      <c r="S9" s="6">
        <v>40</v>
      </c>
      <c r="T9" s="6">
        <f t="shared" si="1"/>
        <v>13</v>
      </c>
    </row>
    <row r="10" spans="1:20" ht="15">
      <c r="A10" s="2">
        <v>40665</v>
      </c>
      <c r="B10" s="1">
        <v>1</v>
      </c>
      <c r="C10" s="1" t="str">
        <f t="shared" si="2"/>
        <v>AAAA</v>
      </c>
      <c r="D10" s="7">
        <v>0</v>
      </c>
      <c r="E10" s="7">
        <v>140</v>
      </c>
      <c r="F10" s="1" t="s">
        <v>42</v>
      </c>
      <c r="H10" s="25">
        <v>40665</v>
      </c>
      <c r="I10" s="9" t="s">
        <v>42</v>
      </c>
      <c r="J10" s="19">
        <v>0</v>
      </c>
      <c r="K10" s="20">
        <v>140</v>
      </c>
      <c r="L10" s="7">
        <f>L9+J10-K10</f>
        <v>68</v>
      </c>
      <c r="O10" s="28" t="s">
        <v>40</v>
      </c>
      <c r="P10" s="29"/>
      <c r="Q10" s="30"/>
      <c r="R10" s="6">
        <f>SUM(R3:R9)</f>
        <v>358</v>
      </c>
      <c r="S10" s="6">
        <f>SUM(S3:S9)</f>
        <v>445</v>
      </c>
      <c r="T10" s="6">
        <f>T2+R10-S10</f>
        <v>13</v>
      </c>
    </row>
    <row r="11" spans="1:12" ht="15">
      <c r="A11" s="2">
        <v>40666</v>
      </c>
      <c r="B11" s="1">
        <v>1</v>
      </c>
      <c r="C11" s="1" t="str">
        <f t="shared" si="2"/>
        <v>AAAA</v>
      </c>
      <c r="D11" s="7">
        <v>0</v>
      </c>
      <c r="E11" s="7">
        <v>15</v>
      </c>
      <c r="F11" s="1" t="s">
        <v>43</v>
      </c>
      <c r="H11" s="25">
        <v>40666</v>
      </c>
      <c r="I11" s="9" t="s">
        <v>43</v>
      </c>
      <c r="J11" s="19">
        <v>0</v>
      </c>
      <c r="K11" s="20">
        <v>15</v>
      </c>
      <c r="L11" s="7">
        <f>L10+J11-K11</f>
        <v>53</v>
      </c>
    </row>
    <row r="12" spans="1:12" ht="15">
      <c r="A12" s="2">
        <v>40667</v>
      </c>
      <c r="B12" s="1">
        <v>2</v>
      </c>
      <c r="C12" s="1" t="str">
        <f t="shared" si="2"/>
        <v>BBBB</v>
      </c>
      <c r="D12" s="7">
        <v>0</v>
      </c>
      <c r="E12" s="7">
        <v>20</v>
      </c>
      <c r="F12" s="1" t="s">
        <v>44</v>
      </c>
      <c r="H12" s="26">
        <v>40669</v>
      </c>
      <c r="I12" s="17" t="s">
        <v>46</v>
      </c>
      <c r="J12" s="23">
        <v>0</v>
      </c>
      <c r="K12" s="24">
        <v>40</v>
      </c>
      <c r="L12" s="7">
        <f>L11+J12-K12</f>
        <v>13</v>
      </c>
    </row>
    <row r="13" spans="1:12" ht="15">
      <c r="A13" s="2">
        <v>40668</v>
      </c>
      <c r="B13" s="1">
        <v>2</v>
      </c>
      <c r="C13" s="1" t="str">
        <f t="shared" si="2"/>
        <v>BBBB</v>
      </c>
      <c r="D13" s="7">
        <v>0</v>
      </c>
      <c r="E13" s="7">
        <v>20</v>
      </c>
      <c r="F13" s="1" t="s">
        <v>45</v>
      </c>
      <c r="L13" s="7">
        <f>L12+J13-K13</f>
        <v>13</v>
      </c>
    </row>
    <row r="14" spans="1:12" ht="15">
      <c r="A14" s="2">
        <v>40669</v>
      </c>
      <c r="B14" s="1">
        <v>1</v>
      </c>
      <c r="C14" s="1" t="str">
        <f t="shared" si="2"/>
        <v>AAAA</v>
      </c>
      <c r="D14" s="7">
        <v>0</v>
      </c>
      <c r="E14" s="7">
        <v>40</v>
      </c>
      <c r="F14" s="1" t="s">
        <v>46</v>
      </c>
      <c r="L14" s="1"/>
    </row>
    <row r="15" spans="1:6" ht="15">
      <c r="A15" s="2">
        <v>40670</v>
      </c>
      <c r="B15" s="1">
        <v>4</v>
      </c>
      <c r="C15" s="1" t="str">
        <f t="shared" si="2"/>
        <v>DDDD</v>
      </c>
      <c r="D15" s="7">
        <v>0</v>
      </c>
      <c r="E15" s="7">
        <v>10</v>
      </c>
      <c r="F15" s="1" t="s">
        <v>47</v>
      </c>
    </row>
    <row r="17" ht="15">
      <c r="E17" t="s">
        <v>59</v>
      </c>
    </row>
  </sheetData>
  <sheetProtection/>
  <mergeCells count="1">
    <mergeCell ref="O10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GH</cp:lastModifiedBy>
  <dcterms:created xsi:type="dcterms:W3CDTF">2011-07-29T16:45:27Z</dcterms:created>
  <dcterms:modified xsi:type="dcterms:W3CDTF">2011-08-09T12:56:21Z</dcterms:modified>
  <cp:category/>
  <cp:version/>
  <cp:contentType/>
  <cp:contentStatus/>
</cp:coreProperties>
</file>