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105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6" i="1" l="1"/>
  <c r="D16" i="1"/>
  <c r="A7" i="1"/>
  <c r="J7" i="1" s="1"/>
  <c r="A6" i="1"/>
  <c r="J6" i="1" s="1"/>
  <c r="E3" i="1"/>
  <c r="E16" i="1" s="1"/>
  <c r="D3" i="1"/>
  <c r="C16" i="1" s="1"/>
  <c r="A8" i="1" l="1"/>
  <c r="F3" i="1"/>
  <c r="J5" i="1"/>
  <c r="J8" i="1" l="1"/>
  <c r="A9" i="1"/>
  <c r="F16" i="1"/>
  <c r="G3" i="1"/>
  <c r="G16" i="1" s="1"/>
  <c r="I16" i="1" l="1"/>
  <c r="J9" i="1"/>
  <c r="A10" i="1"/>
  <c r="J10" i="1" l="1"/>
  <c r="A11" i="1"/>
  <c r="J11" i="1" l="1"/>
  <c r="A12" i="1"/>
  <c r="J12" i="1" l="1"/>
  <c r="A13" i="1"/>
  <c r="J13" i="1" l="1"/>
  <c r="A14" i="1"/>
  <c r="J14" i="1" s="1"/>
  <c r="J15" i="1" s="1"/>
  <c r="J16" i="1" s="1"/>
</calcChain>
</file>

<file path=xl/comments1.xml><?xml version="1.0" encoding="utf-8"?>
<comments xmlns="http://schemas.openxmlformats.org/spreadsheetml/2006/main">
  <authors>
    <author>Zlatko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Zlatko:</t>
        </r>
        <r>
          <rPr>
            <sz val="9"/>
            <color indexed="81"/>
            <rFont val="Tahoma"/>
            <family val="2"/>
            <charset val="238"/>
          </rPr>
          <t xml:space="preserve">
Falcna širina krila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Zlatko:</t>
        </r>
        <r>
          <rPr>
            <sz val="9"/>
            <color indexed="81"/>
            <rFont val="Tahoma"/>
            <family val="2"/>
            <charset val="238"/>
          </rPr>
          <t xml:space="preserve">
Falcna visina krila</t>
        </r>
      </text>
    </comment>
  </commentList>
</comments>
</file>

<file path=xl/sharedStrings.xml><?xml version="1.0" encoding="utf-8"?>
<sst xmlns="http://schemas.openxmlformats.org/spreadsheetml/2006/main" count="9" uniqueCount="9">
  <si>
    <t>X</t>
  </si>
  <si>
    <t>Y</t>
  </si>
  <si>
    <t xml:space="preserve"> </t>
  </si>
  <si>
    <t>Siegenia</t>
  </si>
  <si>
    <t>Širina</t>
  </si>
  <si>
    <t>Visina</t>
  </si>
  <si>
    <t>cena okova za zadate falcne mere</t>
  </si>
  <si>
    <t>Imenuj tvoje falcne mere-poveži ih sa A2 &amp; B2</t>
  </si>
  <si>
    <t>pre nego izmeniš crvena polja dobro ih prouči (ako uopšte bude potrebe da ih menjaš!!!)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</si>
</sst>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7" x14ac:knownFonts="1">
    <font>
      <sz val="11"/>
      <color theme="1"/>
      <name val="Calibri"/>
      <family val="2"/>
      <charset val="238"/>
      <scheme val="minor"/>
    </font>
    <font>
      <b/>
      <i/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164" fontId="2" fillId="0" borderId="11" xfId="1" applyNumberFormat="1" applyBorder="1"/>
    <xf numFmtId="164" fontId="0" fillId="0" borderId="12" xfId="0" applyNumberFormat="1" applyBorder="1"/>
    <xf numFmtId="0" fontId="0" fillId="0" borderId="13" xfId="0" applyBorder="1"/>
    <xf numFmtId="0" fontId="0" fillId="2" borderId="15" xfId="0" applyFill="1" applyBorder="1"/>
    <xf numFmtId="164" fontId="2" fillId="0" borderId="16" xfId="1" applyNumberFormat="1" applyBorder="1"/>
    <xf numFmtId="164" fontId="0" fillId="0" borderId="17" xfId="0" applyNumberFormat="1" applyBorder="1"/>
    <xf numFmtId="0" fontId="0" fillId="2" borderId="19" xfId="0" applyFill="1" applyBorder="1"/>
    <xf numFmtId="0" fontId="0" fillId="0" borderId="20" xfId="0" applyBorder="1"/>
    <xf numFmtId="0" fontId="0" fillId="0" borderId="4" xfId="0" applyBorder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1" xfId="0" applyFill="1" applyBorder="1"/>
    <xf numFmtId="0" fontId="0" fillId="3" borderId="14" xfId="0" applyFill="1" applyBorder="1"/>
    <xf numFmtId="0" fontId="0" fillId="3" borderId="18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2" xfId="0" applyFill="1" applyBorder="1"/>
    <xf numFmtId="0" fontId="0" fillId="3" borderId="13" xfId="0" applyFill="1" applyBorder="1"/>
    <xf numFmtId="1" fontId="3" fillId="3" borderId="20" xfId="0" applyNumberFormat="1" applyFont="1" applyFill="1" applyBorder="1"/>
    <xf numFmtId="1" fontId="0" fillId="3" borderId="20" xfId="0" applyNumberFormat="1" applyFill="1" applyBorder="1"/>
    <xf numFmtId="0" fontId="0" fillId="4" borderId="6" xfId="0" applyFill="1" applyBorder="1"/>
    <xf numFmtId="164" fontId="6" fillId="3" borderId="6" xfId="0" applyNumberFormat="1" applyFont="1" applyFill="1" applyBorder="1"/>
  </cellXfs>
  <cellStyles count="2">
    <cellStyle name="Normal_Cene nabavke" xfId="1"/>
    <cellStyle name="Нормала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16</xdr:row>
      <xdr:rowOff>38101</xdr:rowOff>
    </xdr:from>
    <xdr:to>
      <xdr:col>9</xdr:col>
      <xdr:colOff>161925</xdr:colOff>
      <xdr:row>19</xdr:row>
      <xdr:rowOff>19050</xdr:rowOff>
    </xdr:to>
    <xdr:cxnSp macro="">
      <xdr:nvCxnSpPr>
        <xdr:cNvPr id="3" name="Права линија спајања са стрелицом 2"/>
        <xdr:cNvCxnSpPr/>
      </xdr:nvCxnSpPr>
      <xdr:spPr>
        <a:xfrm flipV="1">
          <a:off x="4095750" y="3133726"/>
          <a:ext cx="1552575" cy="5524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6" sqref="J16"/>
    </sheetView>
  </sheetViews>
  <sheetFormatPr defaultRowHeight="15" x14ac:dyDescent="0.25"/>
  <sheetData>
    <row r="1" spans="1:10" x14ac:dyDescent="0.25">
      <c r="A1" s="15" t="s">
        <v>0</v>
      </c>
      <c r="B1" s="16" t="s">
        <v>1</v>
      </c>
    </row>
    <row r="2" spans="1:10" ht="15.75" thickBot="1" x14ac:dyDescent="0.3">
      <c r="A2" s="17">
        <v>1098</v>
      </c>
      <c r="B2" s="18">
        <v>1098</v>
      </c>
    </row>
    <row r="3" spans="1:10" ht="15.75" thickBot="1" x14ac:dyDescent="0.3">
      <c r="A3" s="19" t="s">
        <v>2</v>
      </c>
      <c r="B3" s="23"/>
      <c r="C3" s="23"/>
      <c r="D3" s="23">
        <f>A2</f>
        <v>1098</v>
      </c>
      <c r="E3" s="23">
        <f>D3</f>
        <v>1098</v>
      </c>
      <c r="F3" s="23">
        <f>E3</f>
        <v>1098</v>
      </c>
      <c r="G3" s="23">
        <f>F3</f>
        <v>1098</v>
      </c>
      <c r="H3" s="23"/>
      <c r="I3" s="23"/>
      <c r="J3" s="24"/>
    </row>
    <row r="4" spans="1:10" ht="15.75" thickBot="1" x14ac:dyDescent="0.3">
      <c r="A4" s="20"/>
      <c r="B4" s="1" t="s">
        <v>3</v>
      </c>
      <c r="C4" s="2">
        <v>290</v>
      </c>
      <c r="D4" s="2">
        <v>411</v>
      </c>
      <c r="E4" s="3">
        <v>571</v>
      </c>
      <c r="F4" s="3">
        <v>801</v>
      </c>
      <c r="G4" s="3">
        <v>1031</v>
      </c>
      <c r="H4" s="3">
        <v>1261</v>
      </c>
      <c r="I4" s="4">
        <v>1490</v>
      </c>
      <c r="J4" s="28" t="s">
        <v>4</v>
      </c>
    </row>
    <row r="5" spans="1:10" x14ac:dyDescent="0.25">
      <c r="A5" s="20"/>
      <c r="B5" s="5">
        <v>365</v>
      </c>
      <c r="C5" s="6">
        <v>17.41</v>
      </c>
      <c r="D5" s="7">
        <v>15.19</v>
      </c>
      <c r="E5" s="7">
        <v>16.09</v>
      </c>
      <c r="F5" s="7">
        <v>16.73</v>
      </c>
      <c r="G5" s="7">
        <v>19.25</v>
      </c>
      <c r="H5" s="7">
        <v>21.08</v>
      </c>
      <c r="I5" s="8"/>
      <c r="J5" s="21">
        <f>IF(A6&lt;B6,B5,0)</f>
        <v>0</v>
      </c>
    </row>
    <row r="6" spans="1:10" x14ac:dyDescent="0.25">
      <c r="A6" s="20">
        <f>B2</f>
        <v>1098</v>
      </c>
      <c r="B6" s="9">
        <v>431</v>
      </c>
      <c r="C6" s="10">
        <v>17.98</v>
      </c>
      <c r="D6" s="11">
        <v>15.22</v>
      </c>
      <c r="E6" s="11">
        <v>16.3</v>
      </c>
      <c r="F6" s="11">
        <v>16.760000000000002</v>
      </c>
      <c r="G6" s="11">
        <v>19.89</v>
      </c>
      <c r="H6" s="11">
        <v>22</v>
      </c>
      <c r="I6" s="8"/>
      <c r="J6" s="25">
        <f t="shared" ref="J6:J14" si="0">IF((A6&gt;B6)*AND(A6&lt;B7),B6,0)</f>
        <v>0</v>
      </c>
    </row>
    <row r="7" spans="1:10" x14ac:dyDescent="0.25">
      <c r="A7" s="20">
        <f t="shared" ref="A7:A14" si="1">A6</f>
        <v>1098</v>
      </c>
      <c r="B7" s="9">
        <v>601</v>
      </c>
      <c r="C7" s="10">
        <v>18.399999999999999</v>
      </c>
      <c r="D7" s="11">
        <v>15.9</v>
      </c>
      <c r="E7" s="11">
        <v>16.95</v>
      </c>
      <c r="F7" s="11">
        <v>17.18</v>
      </c>
      <c r="G7" s="11">
        <v>20.309999999999999</v>
      </c>
      <c r="H7" s="11">
        <v>22.44</v>
      </c>
      <c r="I7" s="8"/>
      <c r="J7" s="25">
        <f t="shared" si="0"/>
        <v>0</v>
      </c>
    </row>
    <row r="8" spans="1:10" x14ac:dyDescent="0.25">
      <c r="A8" s="20">
        <f t="shared" si="1"/>
        <v>1098</v>
      </c>
      <c r="B8" s="9">
        <v>801</v>
      </c>
      <c r="C8" s="10">
        <v>18.7</v>
      </c>
      <c r="D8" s="11">
        <v>16.16</v>
      </c>
      <c r="E8" s="11">
        <v>19.100000000000001</v>
      </c>
      <c r="F8" s="11">
        <v>17.309999999999999</v>
      </c>
      <c r="G8" s="11">
        <v>20.64</v>
      </c>
      <c r="H8" s="11">
        <v>23.66</v>
      </c>
      <c r="I8" s="8"/>
      <c r="J8" s="25">
        <f t="shared" si="0"/>
        <v>0</v>
      </c>
    </row>
    <row r="9" spans="1:10" x14ac:dyDescent="0.25">
      <c r="A9" s="20">
        <f t="shared" si="1"/>
        <v>1098</v>
      </c>
      <c r="B9" s="9">
        <v>1001</v>
      </c>
      <c r="C9" s="10">
        <v>21.5</v>
      </c>
      <c r="D9" s="11">
        <v>18.41</v>
      </c>
      <c r="E9" s="11">
        <v>20.37</v>
      </c>
      <c r="F9" s="11">
        <v>20.53</v>
      </c>
      <c r="G9" s="11">
        <v>23.66</v>
      </c>
      <c r="H9" s="11">
        <v>25.68</v>
      </c>
      <c r="I9" s="8"/>
      <c r="J9" s="25">
        <f t="shared" si="0"/>
        <v>1001</v>
      </c>
    </row>
    <row r="10" spans="1:10" x14ac:dyDescent="0.25">
      <c r="A10" s="20">
        <f t="shared" si="1"/>
        <v>1098</v>
      </c>
      <c r="B10" s="9">
        <v>1201</v>
      </c>
      <c r="C10" s="10">
        <v>22.5</v>
      </c>
      <c r="D10" s="11">
        <v>19.47</v>
      </c>
      <c r="E10" s="11">
        <v>20.87</v>
      </c>
      <c r="F10" s="11">
        <v>21.01</v>
      </c>
      <c r="G10" s="11">
        <v>24.14</v>
      </c>
      <c r="H10" s="11">
        <v>27.16</v>
      </c>
      <c r="I10" s="8"/>
      <c r="J10" s="25">
        <f t="shared" si="0"/>
        <v>0</v>
      </c>
    </row>
    <row r="11" spans="1:10" x14ac:dyDescent="0.25">
      <c r="A11" s="20">
        <f t="shared" si="1"/>
        <v>1098</v>
      </c>
      <c r="B11" s="9">
        <v>1401</v>
      </c>
      <c r="C11" s="10">
        <v>22.73</v>
      </c>
      <c r="D11" s="11">
        <v>19.96</v>
      </c>
      <c r="E11" s="11">
        <v>21.7</v>
      </c>
      <c r="F11" s="11">
        <v>21.51</v>
      </c>
      <c r="G11" s="11">
        <v>24.63</v>
      </c>
      <c r="H11" s="11">
        <v>27.66</v>
      </c>
      <c r="I11" s="8"/>
      <c r="J11" s="25">
        <f t="shared" si="0"/>
        <v>0</v>
      </c>
    </row>
    <row r="12" spans="1:10" x14ac:dyDescent="0.25">
      <c r="A12" s="20">
        <f t="shared" si="1"/>
        <v>1098</v>
      </c>
      <c r="B12" s="9">
        <v>1601</v>
      </c>
      <c r="C12" s="10">
        <v>23.55</v>
      </c>
      <c r="D12" s="11">
        <v>20.89</v>
      </c>
      <c r="E12" s="11">
        <v>25.01</v>
      </c>
      <c r="F12" s="11">
        <v>22.43</v>
      </c>
      <c r="G12" s="11">
        <v>25.56</v>
      </c>
      <c r="H12" s="11">
        <v>28.09</v>
      </c>
      <c r="I12" s="8"/>
      <c r="J12" s="25">
        <f t="shared" si="0"/>
        <v>0</v>
      </c>
    </row>
    <row r="13" spans="1:10" x14ac:dyDescent="0.25">
      <c r="A13" s="20">
        <f t="shared" si="1"/>
        <v>1098</v>
      </c>
      <c r="B13" s="9">
        <v>1801</v>
      </c>
      <c r="C13" s="10">
        <v>27.01</v>
      </c>
      <c r="D13" s="11">
        <v>24.51</v>
      </c>
      <c r="E13" s="11">
        <v>26.2</v>
      </c>
      <c r="F13" s="11">
        <v>26.01</v>
      </c>
      <c r="G13" s="11">
        <v>29.02</v>
      </c>
      <c r="H13" s="11">
        <v>29.04</v>
      </c>
      <c r="I13" s="8"/>
      <c r="J13" s="25">
        <f t="shared" si="0"/>
        <v>0</v>
      </c>
    </row>
    <row r="14" spans="1:10" x14ac:dyDescent="0.25">
      <c r="A14" s="20">
        <f t="shared" si="1"/>
        <v>1098</v>
      </c>
      <c r="B14" s="9">
        <v>2001</v>
      </c>
      <c r="C14" s="10">
        <v>28.07</v>
      </c>
      <c r="D14" s="11">
        <v>25.35</v>
      </c>
      <c r="E14" s="11">
        <v>28.01</v>
      </c>
      <c r="F14" s="11">
        <v>26.9</v>
      </c>
      <c r="G14" s="11">
        <v>30.02</v>
      </c>
      <c r="H14" s="11">
        <v>30.14</v>
      </c>
      <c r="I14" s="8"/>
      <c r="J14" s="25">
        <f t="shared" si="0"/>
        <v>0</v>
      </c>
    </row>
    <row r="15" spans="1:10" ht="15.75" thickBot="1" x14ac:dyDescent="0.3">
      <c r="A15" s="21"/>
      <c r="B15" s="12">
        <v>2200</v>
      </c>
      <c r="C15" s="13"/>
      <c r="D15" s="13"/>
      <c r="E15" s="13"/>
      <c r="F15" s="13"/>
      <c r="G15" s="13"/>
      <c r="H15" s="13"/>
      <c r="I15" s="14"/>
      <c r="J15" s="25">
        <f>SUM(J5:J14)</f>
        <v>1001</v>
      </c>
    </row>
    <row r="16" spans="1:10" ht="15.75" thickBot="1" x14ac:dyDescent="0.3">
      <c r="A16" s="22"/>
      <c r="B16" s="28" t="s">
        <v>5</v>
      </c>
      <c r="C16" s="26">
        <f>IF(D3&lt;D4,C4,0)</f>
        <v>0</v>
      </c>
      <c r="D16" s="26">
        <f>IF((D3&gt;D4)*AND(D3&lt;E4),D4,0)</f>
        <v>0</v>
      </c>
      <c r="E16" s="26">
        <f>IF((E3&gt;E4)*AND(E3&lt;F4),E4,0)</f>
        <v>0</v>
      </c>
      <c r="F16" s="26">
        <f>IF((F3&gt;F4)*AND(F3&lt;G4),F4,0)</f>
        <v>0</v>
      </c>
      <c r="G16" s="26">
        <f>IF((G3&gt;G4)*AND(G3&lt;H4),G4,0)</f>
        <v>1031</v>
      </c>
      <c r="H16" s="26">
        <f>IF((H21&gt;H4)*AND(H21&lt;I4),H4,0)</f>
        <v>0</v>
      </c>
      <c r="I16" s="27">
        <f>SUM(C16:H16)</f>
        <v>1031</v>
      </c>
      <c r="J16" s="29">
        <f>INDEX($B$4:$H$15,MATCH(J15,$B$4:$B$14),MATCH(I16,$B$4:$H$4))</f>
        <v>23.66</v>
      </c>
    </row>
    <row r="20" spans="1:7" x14ac:dyDescent="0.25">
      <c r="G20" t="s">
        <v>6</v>
      </c>
    </row>
    <row r="22" spans="1:7" x14ac:dyDescent="0.25">
      <c r="A22" t="s">
        <v>7</v>
      </c>
    </row>
    <row r="23" spans="1:7" x14ac:dyDescent="0.25">
      <c r="A23" t="s">
        <v>8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Zlatko</cp:lastModifiedBy>
  <dcterms:created xsi:type="dcterms:W3CDTF">2011-05-09T20:47:23Z</dcterms:created>
  <dcterms:modified xsi:type="dcterms:W3CDTF">2011-05-09T20:56:50Z</dcterms:modified>
</cp:coreProperties>
</file>