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15" windowWidth="15600" windowHeight="10170"/>
  </bookViews>
  <sheets>
    <sheet name="Sheet1" sheetId="1" r:id="rId1"/>
    <sheet name="Sheet2" sheetId="2" r:id="rId2"/>
    <sheet name="Sheet3" sheetId="3" r:id="rId3"/>
  </sheets>
  <calcPr calcId="144525"/>
  <pivotCaches>
    <pivotCache cacheId="18" r:id="rId4"/>
  </pivotCaches>
</workbook>
</file>

<file path=xl/calcChain.xml><?xml version="1.0" encoding="utf-8"?>
<calcChain xmlns="http://schemas.openxmlformats.org/spreadsheetml/2006/main">
  <c r="J13" i="1" l="1"/>
  <c r="J7" i="1"/>
  <c r="J9" i="1"/>
  <c r="J12" i="1"/>
  <c r="J16" i="1"/>
  <c r="J8" i="1"/>
  <c r="J22" i="1"/>
  <c r="J23" i="1"/>
  <c r="J14" i="1"/>
  <c r="J20" i="1"/>
  <c r="J19" i="1"/>
  <c r="J21" i="1"/>
  <c r="J11" i="1"/>
  <c r="J6" i="1"/>
  <c r="J10" i="1"/>
  <c r="J18" i="1"/>
  <c r="J17" i="1"/>
  <c r="J15" i="1"/>
  <c r="I13" i="1"/>
  <c r="I7" i="1"/>
  <c r="I9" i="1"/>
  <c r="I12" i="1"/>
  <c r="I16" i="1"/>
  <c r="I8" i="1"/>
  <c r="I22" i="1"/>
  <c r="I23" i="1"/>
  <c r="I14" i="1"/>
  <c r="I20" i="1"/>
  <c r="I19" i="1"/>
  <c r="I21" i="1"/>
  <c r="I11" i="1"/>
  <c r="I6" i="1"/>
  <c r="I10" i="1"/>
  <c r="I18" i="1"/>
  <c r="I17" i="1"/>
  <c r="I15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4" i="1"/>
  <c r="F131" i="1"/>
  <c r="F113" i="1"/>
  <c r="F95" i="1"/>
  <c r="F77" i="1"/>
  <c r="F23" i="1"/>
  <c r="F130" i="1"/>
  <c r="F112" i="1"/>
  <c r="F94" i="1"/>
  <c r="F76" i="1"/>
  <c r="F22" i="1"/>
  <c r="F129" i="1"/>
  <c r="F111" i="1"/>
  <c r="F93" i="1"/>
  <c r="F75" i="1"/>
  <c r="F21" i="1"/>
  <c r="F128" i="1"/>
  <c r="F110" i="1"/>
  <c r="F92" i="1"/>
  <c r="F74" i="1"/>
  <c r="F20" i="1"/>
  <c r="F127" i="1"/>
  <c r="F109" i="1"/>
  <c r="F91" i="1"/>
  <c r="F73" i="1"/>
  <c r="F19" i="1"/>
  <c r="F126" i="1"/>
  <c r="F108" i="1"/>
  <c r="F90" i="1"/>
  <c r="F72" i="1"/>
  <c r="F18" i="1"/>
  <c r="K21" i="1" s="1"/>
  <c r="F125" i="1"/>
  <c r="F107" i="1"/>
  <c r="F89" i="1"/>
  <c r="F71" i="1"/>
  <c r="F17" i="1"/>
  <c r="K19" i="1" s="1"/>
  <c r="F124" i="1"/>
  <c r="F106" i="1"/>
  <c r="F88" i="1"/>
  <c r="F70" i="1"/>
  <c r="F16" i="1"/>
  <c r="K20" i="1" s="1"/>
  <c r="F123" i="1"/>
  <c r="F105" i="1"/>
  <c r="F87" i="1"/>
  <c r="F69" i="1"/>
  <c r="F15" i="1"/>
  <c r="F122" i="1"/>
  <c r="F104" i="1"/>
  <c r="F86" i="1"/>
  <c r="F68" i="1"/>
  <c r="F14" i="1"/>
  <c r="K23" i="1" s="1"/>
  <c r="F121" i="1"/>
  <c r="F103" i="1"/>
  <c r="F85" i="1"/>
  <c r="F67" i="1"/>
  <c r="F13" i="1"/>
  <c r="K22" i="1" s="1"/>
  <c r="F120" i="1"/>
  <c r="F102" i="1"/>
  <c r="F84" i="1"/>
  <c r="F66" i="1"/>
  <c r="F12" i="1"/>
  <c r="F119" i="1"/>
  <c r="F101" i="1"/>
  <c r="F83" i="1"/>
  <c r="F65" i="1"/>
  <c r="F11" i="1"/>
  <c r="K16" i="1" s="1"/>
  <c r="F118" i="1"/>
  <c r="F100" i="1"/>
  <c r="F82" i="1"/>
  <c r="F64" i="1"/>
  <c r="F10" i="1"/>
  <c r="K12" i="1" s="1"/>
  <c r="F117" i="1"/>
  <c r="F99" i="1"/>
  <c r="F81" i="1"/>
  <c r="F63" i="1"/>
  <c r="F9" i="1"/>
  <c r="K9" i="1" s="1"/>
  <c r="F116" i="1"/>
  <c r="F98" i="1"/>
  <c r="F80" i="1"/>
  <c r="F62" i="1"/>
  <c r="F8" i="1"/>
  <c r="F115" i="1"/>
  <c r="F97" i="1"/>
  <c r="F79" i="1"/>
  <c r="F61" i="1"/>
  <c r="F7" i="1"/>
  <c r="K13" i="1" s="1"/>
  <c r="F114" i="1"/>
  <c r="F96" i="1"/>
  <c r="F78" i="1"/>
  <c r="F60" i="1"/>
  <c r="F6" i="1"/>
  <c r="K15" i="1" s="1"/>
  <c r="J24" i="1"/>
  <c r="I24" i="1"/>
  <c r="K7" i="1" l="1"/>
  <c r="K8" i="1"/>
  <c r="K14" i="1"/>
  <c r="K11" i="1"/>
  <c r="K6" i="1"/>
  <c r="K10" i="1"/>
  <c r="K18" i="1"/>
  <c r="K17" i="1"/>
  <c r="K24" i="1"/>
  <c r="L24" i="1" s="1"/>
  <c r="L7" i="1" l="1"/>
  <c r="L9" i="1"/>
  <c r="L12" i="1"/>
  <c r="L16" i="1"/>
  <c r="L8" i="1"/>
  <c r="L22" i="1"/>
  <c r="L23" i="1"/>
  <c r="L14" i="1"/>
  <c r="L20" i="1"/>
  <c r="L19" i="1"/>
  <c r="L21" i="1"/>
  <c r="L11" i="1"/>
  <c r="L6" i="1"/>
  <c r="L10" i="1"/>
  <c r="L18" i="1"/>
  <c r="L17" i="1"/>
  <c r="L15" i="1"/>
  <c r="L13" i="1"/>
</calcChain>
</file>

<file path=xl/sharedStrings.xml><?xml version="1.0" encoding="utf-8"?>
<sst xmlns="http://schemas.openxmlformats.org/spreadsheetml/2006/main" count="336" uniqueCount="42">
  <si>
    <t>Ukupno</t>
  </si>
  <si>
    <t>Proizvod</t>
  </si>
  <si>
    <t>Nabavna cena</t>
  </si>
  <si>
    <t>Marža</t>
  </si>
  <si>
    <t>%</t>
  </si>
  <si>
    <t>[Datum]</t>
  </si>
  <si>
    <t>ponedeljak</t>
  </si>
  <si>
    <t>utorak</t>
  </si>
  <si>
    <t>sreda</t>
  </si>
  <si>
    <t>četvrtak</t>
  </si>
  <si>
    <t>petak</t>
  </si>
  <si>
    <t>subota</t>
  </si>
  <si>
    <t>nedelja</t>
  </si>
  <si>
    <t>PODACI</t>
  </si>
  <si>
    <t>IZVEŠTAJ</t>
  </si>
  <si>
    <t>Column Labels</t>
  </si>
  <si>
    <t>Grand Total</t>
  </si>
  <si>
    <t>Sum of Ukupno</t>
  </si>
  <si>
    <t>Total Sum of Ukupno</t>
  </si>
  <si>
    <t>Total Sum of Marža</t>
  </si>
  <si>
    <t>Sum of Marža</t>
  </si>
  <si>
    <t>Sum of Nabavna cena</t>
  </si>
  <si>
    <t>Total Sum of Nabavna cena</t>
  </si>
  <si>
    <t>PIVOT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</si>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</sst>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20"/>
      <color theme="3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2" borderId="3" xfId="0" applyNumberFormat="1" applyFont="1" applyFill="1" applyBorder="1" applyAlignment="1">
      <alignment horizontal="center"/>
    </xf>
    <xf numFmtId="0" fontId="0" fillId="3" borderId="1" xfId="0" applyFill="1" applyBorder="1"/>
    <xf numFmtId="4" fontId="1" fillId="3" borderId="2" xfId="0" applyNumberFormat="1" applyFont="1" applyFill="1" applyBorder="1"/>
    <xf numFmtId="10" fontId="1" fillId="0" borderId="3" xfId="0" applyNumberFormat="1" applyFont="1" applyBorder="1"/>
    <xf numFmtId="0" fontId="0" fillId="0" borderId="7" xfId="0" applyBorder="1"/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2" borderId="6" xfId="0" applyNumberFormat="1" applyFont="1" applyFill="1" applyBorder="1" applyAlignment="1">
      <alignment horizontal="center"/>
    </xf>
    <xf numFmtId="0" fontId="3" fillId="0" borderId="0" xfId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/>
    <xf numFmtId="4" fontId="1" fillId="0" borderId="13" xfId="0" applyNumberFormat="1" applyFont="1" applyFill="1" applyBorder="1"/>
    <xf numFmtId="10" fontId="1" fillId="0" borderId="14" xfId="0" applyNumberFormat="1" applyFont="1" applyFill="1" applyBorder="1"/>
    <xf numFmtId="0" fontId="4" fillId="0" borderId="11" xfId="0" applyFont="1" applyFill="1" applyBorder="1"/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0" fontId="0" fillId="0" borderId="1" xfId="0" applyBorder="1" applyAlignment="1">
      <alignment horizontal="left"/>
    </xf>
    <xf numFmtId="0" fontId="0" fillId="0" borderId="15" xfId="0" applyBorder="1" applyAlignment="1">
      <alignment wrapText="1"/>
    </xf>
    <xf numFmtId="0" fontId="0" fillId="0" borderId="4" xfId="0" applyNumberFormat="1" applyBorder="1"/>
    <xf numFmtId="10" fontId="0" fillId="0" borderId="4" xfId="0" applyNumberFormat="1" applyBorder="1"/>
    <xf numFmtId="0" fontId="0" fillId="0" borderId="7" xfId="0" applyNumberFormat="1" applyBorder="1"/>
    <xf numFmtId="10" fontId="0" fillId="0" borderId="7" xfId="0" applyNumberFormat="1" applyBorder="1"/>
  </cellXfs>
  <cellStyles count="2">
    <cellStyle name="Normal" xfId="0" builtinId="0"/>
    <cellStyle name="Title" xfId="1" builtinId="15" customBuiltin="1"/>
  </cellStyles>
  <dxfs count="25"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color auto="1"/>
        <name val="Arial"/>
        <scheme val="none"/>
      </font>
      <fill>
        <patternFill patternType="solid">
          <fgColor indexed="22"/>
          <bgColor theme="4" tint="0.39997558519241921"/>
        </patternFill>
      </fill>
      <alignment horizontal="center" vertical="center" readingOrder="0"/>
    </dxf>
    <dxf>
      <numFmt numFmtId="14" formatCode="0.0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0666.684074652774" createdVersion="4" refreshedVersion="4" minRefreshableVersion="3" recordCount="126">
  <cacheSource type="worksheet">
    <worksheetSource ref="B5:F131" sheet="Sheet1"/>
  </cacheSource>
  <cacheFields count="5">
    <cacheField name="Proizvod" numFmtId="0">
      <sharedItems count="36">
        <s v="P1"/>
        <s v="P2"/>
        <s v="P3"/>
        <s v="P4"/>
        <s v="P5"/>
        <s v="P6"/>
        <s v="P7"/>
        <s v="P8"/>
        <s v="P9"/>
        <s v="P10"/>
        <s v="P11"/>
        <s v="P12"/>
        <s v="P13"/>
        <s v="P14"/>
        <s v="P15"/>
        <s v="P16"/>
        <s v="P17"/>
        <s v="P18"/>
        <s v="Ž" u="1"/>
        <s v="G" u="1"/>
        <s v="Z" u="1"/>
        <s v="L" u="1"/>
        <s v="E" u="1"/>
        <s v="J" u="1"/>
        <s v="V" u="1"/>
        <s v="O" u="1"/>
        <s v="A" u="1"/>
        <s v="M" u="1"/>
        <s v="NJ" u="1"/>
        <s v="K" u="1"/>
        <s v="LJ" u="1"/>
        <s v="D" u="1"/>
        <s v="I" u="1"/>
        <s v="B" u="1"/>
        <s v="Đ" u="1"/>
        <s v="N" u="1"/>
      </sharedItems>
    </cacheField>
    <cacheField name="[Datum]" numFmtId="0">
      <sharedItems count="7">
        <s v="ponedeljak"/>
        <s v="utorak"/>
        <s v="sreda"/>
        <s v="četvrtak"/>
        <s v="petak"/>
        <s v="subota"/>
        <s v="nedelja"/>
      </sharedItems>
    </cacheField>
    <cacheField name="Nabavna cena" numFmtId="4">
      <sharedItems containsString="0" containsBlank="1" containsNumber="1" minValue="565" maxValue="5689"/>
    </cacheField>
    <cacheField name="Marža" numFmtId="4">
      <sharedItems containsString="0" containsBlank="1" containsNumber="1" containsInteger="1" minValue="55" maxValue="5768"/>
    </cacheField>
    <cacheField name="Ukupno" numFmtId="4">
      <sharedItems containsSemiMixedTypes="0" containsString="0" containsNumber="1" minValue="0" maxValue="5768" count="15">
        <n v="0"/>
        <n v="2390"/>
        <n v="2360"/>
        <n v="3670"/>
        <n v="565"/>
        <n v="5689"/>
        <n v="786"/>
        <n v="487"/>
        <n v="55"/>
        <n v="5768"/>
        <n v="664"/>
        <n v="3099.28"/>
        <n v="456"/>
        <n v="789"/>
        <n v="44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0"/>
    <x v="0"/>
    <m/>
    <m/>
    <x v="0"/>
  </r>
  <r>
    <x v="1"/>
    <x v="0"/>
    <m/>
    <m/>
    <x v="0"/>
  </r>
  <r>
    <x v="2"/>
    <x v="0"/>
    <m/>
    <n v="2390"/>
    <x v="1"/>
  </r>
  <r>
    <x v="3"/>
    <x v="0"/>
    <n v="2360"/>
    <m/>
    <x v="2"/>
  </r>
  <r>
    <x v="4"/>
    <x v="0"/>
    <m/>
    <m/>
    <x v="0"/>
  </r>
  <r>
    <x v="5"/>
    <x v="0"/>
    <m/>
    <n v="3670"/>
    <x v="3"/>
  </r>
  <r>
    <x v="6"/>
    <x v="0"/>
    <m/>
    <m/>
    <x v="0"/>
  </r>
  <r>
    <x v="7"/>
    <x v="0"/>
    <n v="565"/>
    <m/>
    <x v="4"/>
  </r>
  <r>
    <x v="8"/>
    <x v="0"/>
    <m/>
    <m/>
    <x v="0"/>
  </r>
  <r>
    <x v="9"/>
    <x v="0"/>
    <m/>
    <m/>
    <x v="0"/>
  </r>
  <r>
    <x v="10"/>
    <x v="0"/>
    <m/>
    <m/>
    <x v="0"/>
  </r>
  <r>
    <x v="11"/>
    <x v="0"/>
    <m/>
    <m/>
    <x v="0"/>
  </r>
  <r>
    <x v="12"/>
    <x v="0"/>
    <m/>
    <m/>
    <x v="0"/>
  </r>
  <r>
    <x v="13"/>
    <x v="0"/>
    <n v="5689"/>
    <m/>
    <x v="5"/>
  </r>
  <r>
    <x v="14"/>
    <x v="0"/>
    <m/>
    <m/>
    <x v="0"/>
  </r>
  <r>
    <x v="15"/>
    <x v="0"/>
    <m/>
    <m/>
    <x v="0"/>
  </r>
  <r>
    <x v="16"/>
    <x v="0"/>
    <m/>
    <m/>
    <x v="0"/>
  </r>
  <r>
    <x v="17"/>
    <x v="0"/>
    <m/>
    <m/>
    <x v="0"/>
  </r>
  <r>
    <x v="0"/>
    <x v="1"/>
    <m/>
    <m/>
    <x v="0"/>
  </r>
  <r>
    <x v="1"/>
    <x v="1"/>
    <m/>
    <m/>
    <x v="0"/>
  </r>
  <r>
    <x v="2"/>
    <x v="1"/>
    <m/>
    <n v="786"/>
    <x v="6"/>
  </r>
  <r>
    <x v="3"/>
    <x v="1"/>
    <m/>
    <m/>
    <x v="0"/>
  </r>
  <r>
    <x v="4"/>
    <x v="1"/>
    <m/>
    <m/>
    <x v="0"/>
  </r>
  <r>
    <x v="5"/>
    <x v="1"/>
    <m/>
    <m/>
    <x v="0"/>
  </r>
  <r>
    <x v="6"/>
    <x v="1"/>
    <m/>
    <m/>
    <x v="0"/>
  </r>
  <r>
    <x v="7"/>
    <x v="1"/>
    <m/>
    <m/>
    <x v="0"/>
  </r>
  <r>
    <x v="8"/>
    <x v="1"/>
    <m/>
    <m/>
    <x v="0"/>
  </r>
  <r>
    <x v="9"/>
    <x v="1"/>
    <m/>
    <n v="487"/>
    <x v="7"/>
  </r>
  <r>
    <x v="10"/>
    <x v="1"/>
    <m/>
    <m/>
    <x v="0"/>
  </r>
  <r>
    <x v="11"/>
    <x v="1"/>
    <m/>
    <m/>
    <x v="0"/>
  </r>
  <r>
    <x v="12"/>
    <x v="1"/>
    <m/>
    <m/>
    <x v="0"/>
  </r>
  <r>
    <x v="13"/>
    <x v="1"/>
    <m/>
    <m/>
    <x v="0"/>
  </r>
  <r>
    <x v="14"/>
    <x v="1"/>
    <m/>
    <m/>
    <x v="0"/>
  </r>
  <r>
    <x v="15"/>
    <x v="1"/>
    <m/>
    <m/>
    <x v="0"/>
  </r>
  <r>
    <x v="16"/>
    <x v="1"/>
    <m/>
    <m/>
    <x v="0"/>
  </r>
  <r>
    <x v="17"/>
    <x v="1"/>
    <m/>
    <m/>
    <x v="0"/>
  </r>
  <r>
    <x v="0"/>
    <x v="2"/>
    <m/>
    <m/>
    <x v="0"/>
  </r>
  <r>
    <x v="1"/>
    <x v="2"/>
    <m/>
    <m/>
    <x v="0"/>
  </r>
  <r>
    <x v="2"/>
    <x v="2"/>
    <m/>
    <m/>
    <x v="0"/>
  </r>
  <r>
    <x v="3"/>
    <x v="2"/>
    <m/>
    <m/>
    <x v="0"/>
  </r>
  <r>
    <x v="4"/>
    <x v="2"/>
    <m/>
    <m/>
    <x v="0"/>
  </r>
  <r>
    <x v="5"/>
    <x v="2"/>
    <m/>
    <m/>
    <x v="0"/>
  </r>
  <r>
    <x v="6"/>
    <x v="2"/>
    <m/>
    <m/>
    <x v="0"/>
  </r>
  <r>
    <x v="7"/>
    <x v="2"/>
    <m/>
    <n v="55"/>
    <x v="8"/>
  </r>
  <r>
    <x v="8"/>
    <x v="2"/>
    <m/>
    <m/>
    <x v="0"/>
  </r>
  <r>
    <x v="9"/>
    <x v="2"/>
    <m/>
    <m/>
    <x v="0"/>
  </r>
  <r>
    <x v="10"/>
    <x v="2"/>
    <m/>
    <m/>
    <x v="0"/>
  </r>
  <r>
    <x v="11"/>
    <x v="2"/>
    <m/>
    <m/>
    <x v="0"/>
  </r>
  <r>
    <x v="12"/>
    <x v="2"/>
    <m/>
    <m/>
    <x v="0"/>
  </r>
  <r>
    <x v="13"/>
    <x v="2"/>
    <m/>
    <m/>
    <x v="0"/>
  </r>
  <r>
    <x v="14"/>
    <x v="2"/>
    <m/>
    <m/>
    <x v="0"/>
  </r>
  <r>
    <x v="15"/>
    <x v="2"/>
    <m/>
    <m/>
    <x v="0"/>
  </r>
  <r>
    <x v="16"/>
    <x v="2"/>
    <m/>
    <m/>
    <x v="0"/>
  </r>
  <r>
    <x v="17"/>
    <x v="2"/>
    <m/>
    <m/>
    <x v="0"/>
  </r>
  <r>
    <x v="0"/>
    <x v="3"/>
    <m/>
    <m/>
    <x v="0"/>
  </r>
  <r>
    <x v="1"/>
    <x v="3"/>
    <m/>
    <m/>
    <x v="0"/>
  </r>
  <r>
    <x v="2"/>
    <x v="3"/>
    <m/>
    <m/>
    <x v="0"/>
  </r>
  <r>
    <x v="3"/>
    <x v="3"/>
    <m/>
    <m/>
    <x v="0"/>
  </r>
  <r>
    <x v="4"/>
    <x v="3"/>
    <m/>
    <n v="5768"/>
    <x v="9"/>
  </r>
  <r>
    <x v="5"/>
    <x v="3"/>
    <m/>
    <m/>
    <x v="0"/>
  </r>
  <r>
    <x v="6"/>
    <x v="3"/>
    <m/>
    <m/>
    <x v="0"/>
  </r>
  <r>
    <x v="7"/>
    <x v="3"/>
    <m/>
    <m/>
    <x v="0"/>
  </r>
  <r>
    <x v="8"/>
    <x v="3"/>
    <m/>
    <m/>
    <x v="0"/>
  </r>
  <r>
    <x v="9"/>
    <x v="3"/>
    <m/>
    <m/>
    <x v="0"/>
  </r>
  <r>
    <x v="10"/>
    <x v="3"/>
    <m/>
    <m/>
    <x v="0"/>
  </r>
  <r>
    <x v="11"/>
    <x v="3"/>
    <n v="664"/>
    <m/>
    <x v="10"/>
  </r>
  <r>
    <x v="12"/>
    <x v="3"/>
    <m/>
    <m/>
    <x v="0"/>
  </r>
  <r>
    <x v="13"/>
    <x v="3"/>
    <m/>
    <m/>
    <x v="0"/>
  </r>
  <r>
    <x v="14"/>
    <x v="3"/>
    <m/>
    <m/>
    <x v="0"/>
  </r>
  <r>
    <x v="15"/>
    <x v="3"/>
    <m/>
    <m/>
    <x v="0"/>
  </r>
  <r>
    <x v="16"/>
    <x v="3"/>
    <m/>
    <m/>
    <x v="0"/>
  </r>
  <r>
    <x v="17"/>
    <x v="3"/>
    <m/>
    <m/>
    <x v="0"/>
  </r>
  <r>
    <x v="0"/>
    <x v="4"/>
    <m/>
    <m/>
    <x v="0"/>
  </r>
  <r>
    <x v="1"/>
    <x v="4"/>
    <m/>
    <m/>
    <x v="0"/>
  </r>
  <r>
    <x v="2"/>
    <x v="4"/>
    <m/>
    <m/>
    <x v="0"/>
  </r>
  <r>
    <x v="3"/>
    <x v="4"/>
    <m/>
    <m/>
    <x v="0"/>
  </r>
  <r>
    <x v="4"/>
    <x v="4"/>
    <m/>
    <m/>
    <x v="0"/>
  </r>
  <r>
    <x v="5"/>
    <x v="4"/>
    <m/>
    <m/>
    <x v="0"/>
  </r>
  <r>
    <x v="6"/>
    <x v="4"/>
    <n v="3099.28"/>
    <m/>
    <x v="11"/>
  </r>
  <r>
    <x v="7"/>
    <x v="4"/>
    <m/>
    <m/>
    <x v="0"/>
  </r>
  <r>
    <x v="8"/>
    <x v="4"/>
    <m/>
    <m/>
    <x v="0"/>
  </r>
  <r>
    <x v="9"/>
    <x v="4"/>
    <m/>
    <m/>
    <x v="0"/>
  </r>
  <r>
    <x v="10"/>
    <x v="4"/>
    <m/>
    <m/>
    <x v="0"/>
  </r>
  <r>
    <x v="11"/>
    <x v="4"/>
    <m/>
    <m/>
    <x v="0"/>
  </r>
  <r>
    <x v="12"/>
    <x v="4"/>
    <m/>
    <n v="456"/>
    <x v="12"/>
  </r>
  <r>
    <x v="13"/>
    <x v="4"/>
    <m/>
    <m/>
    <x v="0"/>
  </r>
  <r>
    <x v="14"/>
    <x v="4"/>
    <m/>
    <m/>
    <x v="0"/>
  </r>
  <r>
    <x v="15"/>
    <x v="4"/>
    <m/>
    <m/>
    <x v="0"/>
  </r>
  <r>
    <x v="16"/>
    <x v="4"/>
    <m/>
    <m/>
    <x v="0"/>
  </r>
  <r>
    <x v="17"/>
    <x v="4"/>
    <m/>
    <m/>
    <x v="0"/>
  </r>
  <r>
    <x v="0"/>
    <x v="5"/>
    <m/>
    <m/>
    <x v="0"/>
  </r>
  <r>
    <x v="1"/>
    <x v="5"/>
    <m/>
    <m/>
    <x v="0"/>
  </r>
  <r>
    <x v="2"/>
    <x v="5"/>
    <m/>
    <m/>
    <x v="0"/>
  </r>
  <r>
    <x v="3"/>
    <x v="5"/>
    <m/>
    <n v="789"/>
    <x v="13"/>
  </r>
  <r>
    <x v="4"/>
    <x v="5"/>
    <m/>
    <m/>
    <x v="0"/>
  </r>
  <r>
    <x v="5"/>
    <x v="5"/>
    <m/>
    <m/>
    <x v="0"/>
  </r>
  <r>
    <x v="6"/>
    <x v="5"/>
    <m/>
    <m/>
    <x v="0"/>
  </r>
  <r>
    <x v="7"/>
    <x v="5"/>
    <m/>
    <m/>
    <x v="0"/>
  </r>
  <r>
    <x v="8"/>
    <x v="5"/>
    <m/>
    <m/>
    <x v="0"/>
  </r>
  <r>
    <x v="9"/>
    <x v="5"/>
    <m/>
    <m/>
    <x v="0"/>
  </r>
  <r>
    <x v="10"/>
    <x v="5"/>
    <m/>
    <m/>
    <x v="0"/>
  </r>
  <r>
    <x v="11"/>
    <x v="5"/>
    <m/>
    <m/>
    <x v="0"/>
  </r>
  <r>
    <x v="12"/>
    <x v="5"/>
    <m/>
    <m/>
    <x v="0"/>
  </r>
  <r>
    <x v="13"/>
    <x v="5"/>
    <m/>
    <m/>
    <x v="0"/>
  </r>
  <r>
    <x v="14"/>
    <x v="5"/>
    <m/>
    <m/>
    <x v="0"/>
  </r>
  <r>
    <x v="15"/>
    <x v="5"/>
    <n v="789"/>
    <m/>
    <x v="13"/>
  </r>
  <r>
    <x v="16"/>
    <x v="5"/>
    <m/>
    <m/>
    <x v="0"/>
  </r>
  <r>
    <x v="17"/>
    <x v="5"/>
    <m/>
    <m/>
    <x v="0"/>
  </r>
  <r>
    <x v="0"/>
    <x v="6"/>
    <m/>
    <m/>
    <x v="0"/>
  </r>
  <r>
    <x v="1"/>
    <x v="6"/>
    <m/>
    <m/>
    <x v="0"/>
  </r>
  <r>
    <x v="2"/>
    <x v="6"/>
    <m/>
    <m/>
    <x v="0"/>
  </r>
  <r>
    <x v="3"/>
    <x v="6"/>
    <m/>
    <m/>
    <x v="0"/>
  </r>
  <r>
    <x v="4"/>
    <x v="6"/>
    <m/>
    <m/>
    <x v="0"/>
  </r>
  <r>
    <x v="5"/>
    <x v="6"/>
    <m/>
    <m/>
    <x v="0"/>
  </r>
  <r>
    <x v="6"/>
    <x v="6"/>
    <m/>
    <m/>
    <x v="0"/>
  </r>
  <r>
    <x v="7"/>
    <x v="6"/>
    <m/>
    <m/>
    <x v="0"/>
  </r>
  <r>
    <x v="8"/>
    <x v="6"/>
    <m/>
    <m/>
    <x v="0"/>
  </r>
  <r>
    <x v="9"/>
    <x v="6"/>
    <m/>
    <n v="4433"/>
    <x v="14"/>
  </r>
  <r>
    <x v="10"/>
    <x v="6"/>
    <m/>
    <m/>
    <x v="0"/>
  </r>
  <r>
    <x v="11"/>
    <x v="6"/>
    <m/>
    <m/>
    <x v="0"/>
  </r>
  <r>
    <x v="12"/>
    <x v="6"/>
    <m/>
    <m/>
    <x v="0"/>
  </r>
  <r>
    <x v="13"/>
    <x v="6"/>
    <m/>
    <m/>
    <x v="0"/>
  </r>
  <r>
    <x v="14"/>
    <x v="6"/>
    <m/>
    <m/>
    <x v="0"/>
  </r>
  <r>
    <x v="15"/>
    <x v="6"/>
    <m/>
    <m/>
    <x v="0"/>
  </r>
  <r>
    <x v="16"/>
    <x v="6"/>
    <m/>
    <m/>
    <x v="0"/>
  </r>
  <r>
    <x v="17"/>
    <x v="6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roizvod">
  <location ref="N3:AL24" firstHeaderRow="1" firstDataRow="3" firstDataCol="1"/>
  <pivotFields count="5">
    <pivotField axis="axisRow" showAll="0" defaultSubtotal="0">
      <items count="36">
        <item m="1" x="26"/>
        <item m="1" x="33"/>
        <item m="1" x="31"/>
        <item m="1" x="34"/>
        <item m="1" x="22"/>
        <item m="1" x="19"/>
        <item m="1" x="32"/>
        <item m="1" x="23"/>
        <item m="1" x="29"/>
        <item m="1" x="21"/>
        <item m="1" x="30"/>
        <item m="1" x="27"/>
        <item m="1" x="35"/>
        <item m="1" x="28"/>
        <item m="1" x="25"/>
        <item m="1" x="24"/>
        <item m="1" x="20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numFmtId="4" showAll="0">
      <items count="16">
        <item x="0"/>
        <item x="8"/>
        <item x="12"/>
        <item x="7"/>
        <item x="4"/>
        <item x="10"/>
        <item x="6"/>
        <item x="13"/>
        <item x="2"/>
        <item x="1"/>
        <item x="11"/>
        <item x="3"/>
        <item x="14"/>
        <item x="5"/>
        <item x="9"/>
        <item t="default"/>
      </items>
    </pivotField>
  </pivotFields>
  <rowFields count="1">
    <field x="0"/>
  </rowFields>
  <rowItems count="19"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2">
    <field x="1"/>
    <field x="-2"/>
  </colFields>
  <colItems count="24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um of Nabavna cena" fld="2" baseField="0" baseItem="0"/>
    <dataField name="Sum of Marža" fld="3" baseField="0" baseItem="0"/>
    <dataField name="Sum of Ukupno" fld="4" showDataAs="percentOfTotal" baseField="4" baseItem="18" numFmtId="10"/>
  </dataFields>
  <formats count="25">
    <format dxfId="14">
      <pivotArea field="0" type="button" dataOnly="0" labelOnly="1" outline="0" axis="axisRow" fieldPosition="0"/>
    </format>
    <format dxfId="15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">
      <pivotArea field="1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0"/>
          </reference>
        </references>
      </pivotArea>
    </format>
    <format dxfId="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3"/>
          </reference>
        </references>
      </pivotArea>
    </format>
    <format dxfId="2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5"/>
          </reference>
        </references>
      </pivotArea>
    </format>
    <format dxfId="2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6"/>
          </reference>
        </references>
      </pivotArea>
    </format>
    <format dxfId="13">
      <pivotArea outline="0" fieldPosition="0">
        <references count="1">
          <reference field="4294967294" count="1">
            <x v="2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0"/>
          <reference field="1" count="0" selected="0"/>
        </references>
      </pivotArea>
    </format>
    <format dxfId="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2"/>
          </reference>
        </references>
      </pivotArea>
    </format>
    <format dxfId="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3"/>
          </reference>
        </references>
      </pivotArea>
    </format>
    <format dxfId="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4"/>
          </reference>
        </references>
      </pivotArea>
    </format>
    <format dxfId="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5"/>
          </reference>
        </references>
      </pivotArea>
    </format>
    <format dxfId="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31"/>
  <sheetViews>
    <sheetView tabSelected="1" workbookViewId="0">
      <selection activeCell="N2" sqref="N2"/>
    </sheetView>
  </sheetViews>
  <sheetFormatPr defaultRowHeight="15" x14ac:dyDescent="0.25"/>
  <cols>
    <col min="1" max="1" width="0.7109375" customWidth="1"/>
    <col min="2" max="4" width="10.7109375" customWidth="1"/>
    <col min="5" max="5" width="7.7109375" customWidth="1"/>
    <col min="6" max="6" width="10" bestFit="1" customWidth="1"/>
    <col min="7" max="7" width="5.7109375" customWidth="1"/>
    <col min="8" max="9" width="10.7109375" customWidth="1"/>
    <col min="10" max="10" width="7.7109375" customWidth="1"/>
    <col min="11" max="11" width="10" bestFit="1" customWidth="1"/>
    <col min="12" max="12" width="8.140625" bestFit="1" customWidth="1"/>
    <col min="13" max="13" width="5.7109375" customWidth="1"/>
    <col min="14" max="14" width="13.140625" customWidth="1"/>
    <col min="15" max="15" width="14.85546875" customWidth="1"/>
    <col min="16" max="16" width="7.140625" customWidth="1"/>
    <col min="17" max="17" width="8" customWidth="1"/>
    <col min="18" max="18" width="8.7109375" customWidth="1"/>
    <col min="19" max="19" width="7.140625" customWidth="1"/>
    <col min="20" max="20" width="8" customWidth="1"/>
    <col min="21" max="21" width="8.7109375" customWidth="1"/>
    <col min="22" max="22" width="7.140625" customWidth="1"/>
    <col min="23" max="23" width="8" customWidth="1"/>
    <col min="24" max="24" width="8.7109375" customWidth="1"/>
    <col min="25" max="25" width="7.140625" customWidth="1"/>
    <col min="26" max="26" width="8" customWidth="1"/>
    <col min="27" max="27" width="8.7109375" customWidth="1"/>
    <col min="28" max="28" width="7.140625" customWidth="1"/>
    <col min="29" max="29" width="8" customWidth="1"/>
    <col min="30" max="30" width="8.7109375" customWidth="1"/>
    <col min="31" max="31" width="7.140625" customWidth="1"/>
    <col min="32" max="32" width="8" customWidth="1"/>
    <col min="33" max="33" width="8.7109375" customWidth="1"/>
    <col min="34" max="34" width="7.140625" customWidth="1"/>
    <col min="35" max="35" width="8" customWidth="1"/>
    <col min="36" max="36" width="11" customWidth="1"/>
    <col min="37" max="37" width="9.7109375" customWidth="1"/>
    <col min="38" max="38" width="10.28515625" customWidth="1"/>
    <col min="39" max="39" width="12.140625" customWidth="1"/>
    <col min="40" max="40" width="13.140625" customWidth="1"/>
    <col min="41" max="41" width="9.85546875" customWidth="1"/>
    <col min="42" max="42" width="12.42578125" bestFit="1" customWidth="1"/>
    <col min="43" max="43" width="9.140625" customWidth="1"/>
    <col min="44" max="44" width="7.28515625" customWidth="1"/>
    <col min="45" max="45" width="12.140625" customWidth="1"/>
    <col min="46" max="46" width="10.85546875" bestFit="1" customWidth="1"/>
    <col min="47" max="48" width="8.85546875" customWidth="1"/>
    <col min="49" max="49" width="9.140625" customWidth="1"/>
    <col min="50" max="50" width="7.28515625" customWidth="1"/>
    <col min="51" max="51" width="12.140625" bestFit="1" customWidth="1"/>
    <col min="52" max="52" width="11.85546875" customWidth="1"/>
    <col min="53" max="53" width="9.5703125" bestFit="1" customWidth="1"/>
    <col min="54" max="54" width="7.28515625" customWidth="1"/>
    <col min="55" max="55" width="12.140625" bestFit="1" customWidth="1"/>
    <col min="56" max="56" width="12.5703125" bestFit="1" customWidth="1"/>
    <col min="57" max="57" width="11.28515625" customWidth="1"/>
    <col min="58" max="59" width="9.5703125" bestFit="1" customWidth="1"/>
    <col min="60" max="61" width="12.140625" bestFit="1" customWidth="1"/>
    <col min="62" max="62" width="12.5703125" bestFit="1" customWidth="1"/>
    <col min="63" max="63" width="11.28515625" bestFit="1" customWidth="1"/>
  </cols>
  <sheetData>
    <row r="1" spans="2:38" ht="4.5" customHeight="1" x14ac:dyDescent="0.25"/>
    <row r="2" spans="2:38" ht="25.5" customHeight="1" x14ac:dyDescent="0.25">
      <c r="B2" s="12" t="s">
        <v>13</v>
      </c>
      <c r="H2" s="12" t="s">
        <v>14</v>
      </c>
      <c r="N2" s="12" t="s">
        <v>23</v>
      </c>
    </row>
    <row r="3" spans="2:38" x14ac:dyDescent="0.25">
      <c r="O3" s="26" t="s">
        <v>15</v>
      </c>
    </row>
    <row r="4" spans="2:38" ht="25.5" customHeight="1" x14ac:dyDescent="0.25">
      <c r="O4" t="s">
        <v>6</v>
      </c>
      <c r="R4" t="s">
        <v>7</v>
      </c>
      <c r="U4" t="s">
        <v>8</v>
      </c>
      <c r="X4" t="s">
        <v>9</v>
      </c>
      <c r="AA4" t="s">
        <v>10</v>
      </c>
      <c r="AD4" t="s">
        <v>11</v>
      </c>
      <c r="AG4" t="s">
        <v>12</v>
      </c>
      <c r="AJ4" s="29" t="s">
        <v>22</v>
      </c>
      <c r="AK4" s="29" t="s">
        <v>19</v>
      </c>
      <c r="AL4" s="29" t="s">
        <v>18</v>
      </c>
    </row>
    <row r="5" spans="2:38" ht="45" x14ac:dyDescent="0.25">
      <c r="B5" s="25" t="s">
        <v>1</v>
      </c>
      <c r="C5" s="20" t="s">
        <v>5</v>
      </c>
      <c r="D5" s="21" t="s">
        <v>2</v>
      </c>
      <c r="E5" s="22" t="s">
        <v>3</v>
      </c>
      <c r="F5" s="23" t="s">
        <v>0</v>
      </c>
      <c r="H5" s="24" t="s">
        <v>1</v>
      </c>
      <c r="I5" s="18" t="s">
        <v>2</v>
      </c>
      <c r="J5" s="19" t="s">
        <v>3</v>
      </c>
      <c r="K5" s="19" t="s">
        <v>0</v>
      </c>
      <c r="L5" s="13" t="s">
        <v>4</v>
      </c>
      <c r="N5" s="25" t="s">
        <v>1</v>
      </c>
      <c r="O5" s="32" t="s">
        <v>21</v>
      </c>
      <c r="P5" s="32" t="s">
        <v>20</v>
      </c>
      <c r="Q5" s="32" t="s">
        <v>17</v>
      </c>
      <c r="R5" s="32" t="s">
        <v>21</v>
      </c>
      <c r="S5" s="32" t="s">
        <v>20</v>
      </c>
      <c r="T5" s="32" t="s">
        <v>17</v>
      </c>
      <c r="U5" s="32" t="s">
        <v>21</v>
      </c>
      <c r="V5" s="32" t="s">
        <v>20</v>
      </c>
      <c r="W5" s="32" t="s">
        <v>17</v>
      </c>
      <c r="X5" s="32" t="s">
        <v>21</v>
      </c>
      <c r="Y5" s="32" t="s">
        <v>20</v>
      </c>
      <c r="Z5" s="32" t="s">
        <v>17</v>
      </c>
      <c r="AA5" s="32" t="s">
        <v>21</v>
      </c>
      <c r="AB5" s="32" t="s">
        <v>20</v>
      </c>
      <c r="AC5" s="32" t="s">
        <v>17</v>
      </c>
      <c r="AD5" s="32" t="s">
        <v>21</v>
      </c>
      <c r="AE5" s="32" t="s">
        <v>20</v>
      </c>
      <c r="AF5" s="32" t="s">
        <v>17</v>
      </c>
      <c r="AG5" s="32" t="s">
        <v>21</v>
      </c>
      <c r="AH5" s="32" t="s">
        <v>20</v>
      </c>
      <c r="AI5" s="32" t="s">
        <v>17</v>
      </c>
      <c r="AJ5" s="29"/>
      <c r="AK5" s="29"/>
      <c r="AL5" s="29"/>
    </row>
    <row r="6" spans="2:38" x14ac:dyDescent="0.25">
      <c r="B6" s="8" t="s">
        <v>24</v>
      </c>
      <c r="C6" s="8" t="s">
        <v>6</v>
      </c>
      <c r="D6" s="9"/>
      <c r="E6" s="10"/>
      <c r="F6" s="11">
        <f>D6+E6</f>
        <v>0</v>
      </c>
      <c r="H6" s="17" t="s">
        <v>24</v>
      </c>
      <c r="I6" s="14">
        <f>D6+D24+D42+D60+D78+D96+D114</f>
        <v>0</v>
      </c>
      <c r="J6" s="15">
        <f>E6+E24+E42+E60+E78+E96+E114</f>
        <v>0</v>
      </c>
      <c r="K6" s="15">
        <f>F6+F24+F42+F60+F78+F96+F114</f>
        <v>0</v>
      </c>
      <c r="L6" s="16">
        <f>IF($K$24&gt;0,K6/$K$24,"")</f>
        <v>0</v>
      </c>
      <c r="N6" s="31" t="s">
        <v>24</v>
      </c>
      <c r="O6" s="33"/>
      <c r="P6" s="33"/>
      <c r="Q6" s="34">
        <v>0</v>
      </c>
      <c r="R6" s="33"/>
      <c r="S6" s="33"/>
      <c r="T6" s="34">
        <v>0</v>
      </c>
      <c r="U6" s="33"/>
      <c r="V6" s="33"/>
      <c r="W6" s="34">
        <v>0</v>
      </c>
      <c r="X6" s="33"/>
      <c r="Y6" s="33"/>
      <c r="Z6" s="34">
        <v>0</v>
      </c>
      <c r="AA6" s="33"/>
      <c r="AB6" s="33"/>
      <c r="AC6" s="34">
        <v>0</v>
      </c>
      <c r="AD6" s="33"/>
      <c r="AE6" s="33"/>
      <c r="AF6" s="34">
        <v>0</v>
      </c>
      <c r="AG6" s="33"/>
      <c r="AH6" s="33"/>
      <c r="AI6" s="34">
        <v>0</v>
      </c>
      <c r="AJ6" s="28"/>
      <c r="AK6" s="28"/>
      <c r="AL6" s="30">
        <v>0</v>
      </c>
    </row>
    <row r="7" spans="2:38" x14ac:dyDescent="0.25">
      <c r="B7" s="1" t="s">
        <v>25</v>
      </c>
      <c r="C7" s="1" t="s">
        <v>6</v>
      </c>
      <c r="D7" s="2"/>
      <c r="E7" s="3"/>
      <c r="F7" s="4">
        <f t="shared" ref="F7:F23" si="0">D7+E7</f>
        <v>0</v>
      </c>
      <c r="H7" s="17" t="s">
        <v>25</v>
      </c>
      <c r="I7" s="14">
        <f>D7+D25+D43+D61+D79+D97+D115</f>
        <v>0</v>
      </c>
      <c r="J7" s="15">
        <f>E7+E25+E43+E61+E79+E97+E115</f>
        <v>0</v>
      </c>
      <c r="K7" s="15">
        <f>F7+F25+F43+F61+F79+F97+F115</f>
        <v>0</v>
      </c>
      <c r="L7" s="16">
        <f>IF($K$24&gt;0,K7/$K$24,"")</f>
        <v>0</v>
      </c>
      <c r="N7" s="31" t="s">
        <v>25</v>
      </c>
      <c r="O7" s="33"/>
      <c r="P7" s="33"/>
      <c r="Q7" s="34">
        <v>0</v>
      </c>
      <c r="R7" s="33"/>
      <c r="S7" s="33"/>
      <c r="T7" s="34">
        <v>0</v>
      </c>
      <c r="U7" s="33"/>
      <c r="V7" s="33"/>
      <c r="W7" s="34">
        <v>0</v>
      </c>
      <c r="X7" s="33"/>
      <c r="Y7" s="33"/>
      <c r="Z7" s="34">
        <v>0</v>
      </c>
      <c r="AA7" s="33"/>
      <c r="AB7" s="33"/>
      <c r="AC7" s="34">
        <v>0</v>
      </c>
      <c r="AD7" s="33"/>
      <c r="AE7" s="33"/>
      <c r="AF7" s="34">
        <v>0</v>
      </c>
      <c r="AG7" s="33"/>
      <c r="AH7" s="33"/>
      <c r="AI7" s="34">
        <v>0</v>
      </c>
      <c r="AJ7" s="28"/>
      <c r="AK7" s="28"/>
      <c r="AL7" s="30">
        <v>0</v>
      </c>
    </row>
    <row r="8" spans="2:38" x14ac:dyDescent="0.25">
      <c r="B8" s="8" t="s">
        <v>26</v>
      </c>
      <c r="C8" s="1" t="s">
        <v>6</v>
      </c>
      <c r="D8" s="2"/>
      <c r="E8" s="3">
        <v>2390</v>
      </c>
      <c r="F8" s="4">
        <f t="shared" si="0"/>
        <v>2390</v>
      </c>
      <c r="H8" s="17" t="s">
        <v>26</v>
      </c>
      <c r="I8" s="14">
        <f>D8+D26+D44+D62+D80+D98+D116</f>
        <v>0</v>
      </c>
      <c r="J8" s="15">
        <f>E8+E26+E44+E62+E80+E98+E116</f>
        <v>3176</v>
      </c>
      <c r="K8" s="15">
        <f>F8+F26+F44+F62+F80+F98+F116</f>
        <v>3176</v>
      </c>
      <c r="L8" s="16">
        <f>IF($K$24&gt;0,K8/$K$24,"")</f>
        <v>9.9249131570098764E-2</v>
      </c>
      <c r="N8" s="31" t="s">
        <v>26</v>
      </c>
      <c r="O8" s="33"/>
      <c r="P8" s="33">
        <v>2390</v>
      </c>
      <c r="Q8" s="34">
        <v>7.4686846490093217E-2</v>
      </c>
      <c r="R8" s="33"/>
      <c r="S8" s="33">
        <v>786</v>
      </c>
      <c r="T8" s="34">
        <v>2.456228508000555E-2</v>
      </c>
      <c r="U8" s="33"/>
      <c r="V8" s="33"/>
      <c r="W8" s="34">
        <v>0</v>
      </c>
      <c r="X8" s="33"/>
      <c r="Y8" s="33"/>
      <c r="Z8" s="34">
        <v>0</v>
      </c>
      <c r="AA8" s="33"/>
      <c r="AB8" s="33"/>
      <c r="AC8" s="34">
        <v>0</v>
      </c>
      <c r="AD8" s="33"/>
      <c r="AE8" s="33"/>
      <c r="AF8" s="34">
        <v>0</v>
      </c>
      <c r="AG8" s="33"/>
      <c r="AH8" s="33"/>
      <c r="AI8" s="34">
        <v>0</v>
      </c>
      <c r="AJ8" s="28"/>
      <c r="AK8" s="28">
        <v>3176</v>
      </c>
      <c r="AL8" s="30">
        <v>9.9249131570098764E-2</v>
      </c>
    </row>
    <row r="9" spans="2:38" x14ac:dyDescent="0.25">
      <c r="B9" s="1" t="s">
        <v>27</v>
      </c>
      <c r="C9" s="1" t="s">
        <v>6</v>
      </c>
      <c r="D9" s="2">
        <v>2360</v>
      </c>
      <c r="E9" s="3"/>
      <c r="F9" s="4">
        <f t="shared" si="0"/>
        <v>2360</v>
      </c>
      <c r="H9" s="17" t="s">
        <v>27</v>
      </c>
      <c r="I9" s="14">
        <f>D9+D27+D45+D63+D81+D99+D117</f>
        <v>2360</v>
      </c>
      <c r="J9" s="15">
        <f>E9+E27+E45+E63+E81+E99+E117</f>
        <v>789</v>
      </c>
      <c r="K9" s="15">
        <f>F9+F27+F45+F63+F81+F99+F117</f>
        <v>3149</v>
      </c>
      <c r="L9" s="16">
        <f>IF($K$24&gt;0,K9/$K$24,"")</f>
        <v>9.8405388952846673E-2</v>
      </c>
      <c r="N9" s="31" t="s">
        <v>27</v>
      </c>
      <c r="O9" s="33">
        <v>2360</v>
      </c>
      <c r="P9" s="33"/>
      <c r="Q9" s="34">
        <v>7.3749354693146432E-2</v>
      </c>
      <c r="R9" s="33"/>
      <c r="S9" s="33"/>
      <c r="T9" s="34">
        <v>0</v>
      </c>
      <c r="U9" s="33"/>
      <c r="V9" s="33"/>
      <c r="W9" s="34">
        <v>0</v>
      </c>
      <c r="X9" s="33"/>
      <c r="Y9" s="33"/>
      <c r="Z9" s="34">
        <v>0</v>
      </c>
      <c r="AA9" s="33"/>
      <c r="AB9" s="33"/>
      <c r="AC9" s="34">
        <v>0</v>
      </c>
      <c r="AD9" s="33"/>
      <c r="AE9" s="33">
        <v>789</v>
      </c>
      <c r="AF9" s="34">
        <v>2.4656034259700227E-2</v>
      </c>
      <c r="AG9" s="33"/>
      <c r="AH9" s="33"/>
      <c r="AI9" s="34">
        <v>0</v>
      </c>
      <c r="AJ9" s="28">
        <v>2360</v>
      </c>
      <c r="AK9" s="28">
        <v>789</v>
      </c>
      <c r="AL9" s="30">
        <v>9.8405388952846673E-2</v>
      </c>
    </row>
    <row r="10" spans="2:38" x14ac:dyDescent="0.25">
      <c r="B10" s="8" t="s">
        <v>28</v>
      </c>
      <c r="C10" s="1" t="s">
        <v>6</v>
      </c>
      <c r="D10" s="2"/>
      <c r="E10" s="3"/>
      <c r="F10" s="4">
        <f t="shared" si="0"/>
        <v>0</v>
      </c>
      <c r="H10" s="17" t="s">
        <v>28</v>
      </c>
      <c r="I10" s="14">
        <f>D10+D28+D46+D64+D82+D100+D118</f>
        <v>0</v>
      </c>
      <c r="J10" s="15">
        <f>E10+E28+E46+E64+E82+E100+E118</f>
        <v>5768</v>
      </c>
      <c r="K10" s="15">
        <f>F10+F28+F46+F64+F82+F100+F118</f>
        <v>5768</v>
      </c>
      <c r="L10" s="16">
        <f>IF($K$24&gt;0,K10/$K$24,"")</f>
        <v>0.18024842282630027</v>
      </c>
      <c r="N10" s="31" t="s">
        <v>28</v>
      </c>
      <c r="O10" s="33"/>
      <c r="P10" s="33"/>
      <c r="Q10" s="34">
        <v>0</v>
      </c>
      <c r="R10" s="33"/>
      <c r="S10" s="33"/>
      <c r="T10" s="34">
        <v>0</v>
      </c>
      <c r="U10" s="33"/>
      <c r="V10" s="33"/>
      <c r="W10" s="34">
        <v>0</v>
      </c>
      <c r="X10" s="33"/>
      <c r="Y10" s="33">
        <v>5768</v>
      </c>
      <c r="Z10" s="34">
        <v>0.18024842282630027</v>
      </c>
      <c r="AA10" s="33"/>
      <c r="AB10" s="33"/>
      <c r="AC10" s="34">
        <v>0</v>
      </c>
      <c r="AD10" s="33"/>
      <c r="AE10" s="33"/>
      <c r="AF10" s="34">
        <v>0</v>
      </c>
      <c r="AG10" s="33"/>
      <c r="AH10" s="33"/>
      <c r="AI10" s="34">
        <v>0</v>
      </c>
      <c r="AJ10" s="28"/>
      <c r="AK10" s="28">
        <v>5768</v>
      </c>
      <c r="AL10" s="30">
        <v>0.18024842282630027</v>
      </c>
    </row>
    <row r="11" spans="2:38" x14ac:dyDescent="0.25">
      <c r="B11" s="1" t="s">
        <v>29</v>
      </c>
      <c r="C11" s="1" t="s">
        <v>6</v>
      </c>
      <c r="D11" s="2"/>
      <c r="E11" s="3">
        <v>3670</v>
      </c>
      <c r="F11" s="4">
        <f t="shared" si="0"/>
        <v>3670</v>
      </c>
      <c r="H11" s="17" t="s">
        <v>29</v>
      </c>
      <c r="I11" s="14">
        <f>D11+D29+D47+D65+D83+D101+D119</f>
        <v>0</v>
      </c>
      <c r="J11" s="15">
        <f>E11+E29+E47+E65+E83+E101+E119</f>
        <v>3670</v>
      </c>
      <c r="K11" s="15">
        <f>F11+F29+F47+F65+F83+F101+F119</f>
        <v>3670</v>
      </c>
      <c r="L11" s="16">
        <f>IF($K$24&gt;0,K11/$K$24,"")</f>
        <v>0.1146864964931557</v>
      </c>
      <c r="N11" s="31" t="s">
        <v>29</v>
      </c>
      <c r="O11" s="33"/>
      <c r="P11" s="33">
        <v>3670</v>
      </c>
      <c r="Q11" s="34">
        <v>0.1146864964931557</v>
      </c>
      <c r="R11" s="33"/>
      <c r="S11" s="33"/>
      <c r="T11" s="34">
        <v>0</v>
      </c>
      <c r="U11" s="33"/>
      <c r="V11" s="33"/>
      <c r="W11" s="34">
        <v>0</v>
      </c>
      <c r="X11" s="33"/>
      <c r="Y11" s="33"/>
      <c r="Z11" s="34">
        <v>0</v>
      </c>
      <c r="AA11" s="33"/>
      <c r="AB11" s="33"/>
      <c r="AC11" s="34">
        <v>0</v>
      </c>
      <c r="AD11" s="33"/>
      <c r="AE11" s="33"/>
      <c r="AF11" s="34">
        <v>0</v>
      </c>
      <c r="AG11" s="33"/>
      <c r="AH11" s="33"/>
      <c r="AI11" s="34">
        <v>0</v>
      </c>
      <c r="AJ11" s="28"/>
      <c r="AK11" s="28">
        <v>3670</v>
      </c>
      <c r="AL11" s="30">
        <v>0.1146864964931557</v>
      </c>
    </row>
    <row r="12" spans="2:38" x14ac:dyDescent="0.25">
      <c r="B12" s="8" t="s">
        <v>30</v>
      </c>
      <c r="C12" s="1" t="s">
        <v>6</v>
      </c>
      <c r="D12" s="2"/>
      <c r="E12" s="3"/>
      <c r="F12" s="4">
        <f t="shared" si="0"/>
        <v>0</v>
      </c>
      <c r="H12" s="17" t="s">
        <v>30</v>
      </c>
      <c r="I12" s="14">
        <f>D12+D30+D48+D66+D84+D102+D120</f>
        <v>3099.28</v>
      </c>
      <c r="J12" s="15">
        <f>E12+E30+E48+E66+E84+E102+E120</f>
        <v>0</v>
      </c>
      <c r="K12" s="15">
        <f>F12+F30+F48+F66+F84+F102+F120</f>
        <v>3099.28</v>
      </c>
      <c r="L12" s="16">
        <f>IF($K$24&gt;0,K12/$K$24,"")</f>
        <v>9.6851652548040221E-2</v>
      </c>
      <c r="N12" s="31" t="s">
        <v>30</v>
      </c>
      <c r="O12" s="33"/>
      <c r="P12" s="33"/>
      <c r="Q12" s="34">
        <v>0</v>
      </c>
      <c r="R12" s="33"/>
      <c r="S12" s="33"/>
      <c r="T12" s="34">
        <v>0</v>
      </c>
      <c r="U12" s="33"/>
      <c r="V12" s="33"/>
      <c r="W12" s="34">
        <v>0</v>
      </c>
      <c r="X12" s="33"/>
      <c r="Y12" s="33"/>
      <c r="Z12" s="34">
        <v>0</v>
      </c>
      <c r="AA12" s="33">
        <v>3099.28</v>
      </c>
      <c r="AB12" s="33"/>
      <c r="AC12" s="34">
        <v>9.6851652548040221E-2</v>
      </c>
      <c r="AD12" s="33"/>
      <c r="AE12" s="33"/>
      <c r="AF12" s="34">
        <v>0</v>
      </c>
      <c r="AG12" s="33"/>
      <c r="AH12" s="33"/>
      <c r="AI12" s="34">
        <v>0</v>
      </c>
      <c r="AJ12" s="28">
        <v>3099.28</v>
      </c>
      <c r="AK12" s="28"/>
      <c r="AL12" s="30">
        <v>9.6851652548040221E-2</v>
      </c>
    </row>
    <row r="13" spans="2:38" x14ac:dyDescent="0.25">
      <c r="B13" s="1" t="s">
        <v>31</v>
      </c>
      <c r="C13" s="1" t="s">
        <v>6</v>
      </c>
      <c r="D13" s="2">
        <v>565</v>
      </c>
      <c r="E13" s="3"/>
      <c r="F13" s="4">
        <f t="shared" si="0"/>
        <v>565</v>
      </c>
      <c r="H13" s="17" t="s">
        <v>31</v>
      </c>
      <c r="I13" s="14">
        <f>D13+D31+D49+D67+D85+D103+D121</f>
        <v>565</v>
      </c>
      <c r="J13" s="15">
        <f>E13+E31+E49+E67+E85+E103+E121</f>
        <v>55</v>
      </c>
      <c r="K13" s="15">
        <f>F13+F31+F49+F67+F85+F103+F121</f>
        <v>620</v>
      </c>
      <c r="L13" s="16">
        <f>IF($K$24&gt;0,K13/$K$24,"")</f>
        <v>1.9374830470233386E-2</v>
      </c>
      <c r="N13" s="31" t="s">
        <v>31</v>
      </c>
      <c r="O13" s="33">
        <v>565</v>
      </c>
      <c r="P13" s="33"/>
      <c r="Q13" s="34">
        <v>1.7656095509164294E-2</v>
      </c>
      <c r="R13" s="33"/>
      <c r="S13" s="33"/>
      <c r="T13" s="34">
        <v>0</v>
      </c>
      <c r="U13" s="33"/>
      <c r="V13" s="33">
        <v>55</v>
      </c>
      <c r="W13" s="34">
        <v>1.7187349610690906E-3</v>
      </c>
      <c r="X13" s="33"/>
      <c r="Y13" s="33"/>
      <c r="Z13" s="34">
        <v>0</v>
      </c>
      <c r="AA13" s="33"/>
      <c r="AB13" s="33"/>
      <c r="AC13" s="34">
        <v>0</v>
      </c>
      <c r="AD13" s="33"/>
      <c r="AE13" s="33"/>
      <c r="AF13" s="34">
        <v>0</v>
      </c>
      <c r="AG13" s="33"/>
      <c r="AH13" s="33"/>
      <c r="AI13" s="34">
        <v>0</v>
      </c>
      <c r="AJ13" s="28">
        <v>565</v>
      </c>
      <c r="AK13" s="28">
        <v>55</v>
      </c>
      <c r="AL13" s="30">
        <v>1.9374830470233386E-2</v>
      </c>
    </row>
    <row r="14" spans="2:38" x14ac:dyDescent="0.25">
      <c r="B14" s="8" t="s">
        <v>32</v>
      </c>
      <c r="C14" s="1" t="s">
        <v>6</v>
      </c>
      <c r="D14" s="2"/>
      <c r="E14" s="3"/>
      <c r="F14" s="4">
        <f t="shared" si="0"/>
        <v>0</v>
      </c>
      <c r="H14" s="17" t="s">
        <v>32</v>
      </c>
      <c r="I14" s="14">
        <f>D14+D32+D50+D68+D86+D104+D122</f>
        <v>0</v>
      </c>
      <c r="J14" s="15">
        <f>E14+E32+E50+E68+E86+E104+E122</f>
        <v>0</v>
      </c>
      <c r="K14" s="15">
        <f>F14+F32+F50+F68+F86+F104+F122</f>
        <v>0</v>
      </c>
      <c r="L14" s="16">
        <f>IF($K$24&gt;0,K14/$K$24,"")</f>
        <v>0</v>
      </c>
      <c r="N14" s="31" t="s">
        <v>32</v>
      </c>
      <c r="O14" s="33"/>
      <c r="P14" s="33"/>
      <c r="Q14" s="34">
        <v>0</v>
      </c>
      <c r="R14" s="33"/>
      <c r="S14" s="33"/>
      <c r="T14" s="34">
        <v>0</v>
      </c>
      <c r="U14" s="33"/>
      <c r="V14" s="33"/>
      <c r="W14" s="34">
        <v>0</v>
      </c>
      <c r="X14" s="33"/>
      <c r="Y14" s="33"/>
      <c r="Z14" s="34">
        <v>0</v>
      </c>
      <c r="AA14" s="33"/>
      <c r="AB14" s="33"/>
      <c r="AC14" s="34">
        <v>0</v>
      </c>
      <c r="AD14" s="33"/>
      <c r="AE14" s="33"/>
      <c r="AF14" s="34">
        <v>0</v>
      </c>
      <c r="AG14" s="33"/>
      <c r="AH14" s="33"/>
      <c r="AI14" s="34">
        <v>0</v>
      </c>
      <c r="AJ14" s="28"/>
      <c r="AK14" s="28"/>
      <c r="AL14" s="30">
        <v>0</v>
      </c>
    </row>
    <row r="15" spans="2:38" x14ac:dyDescent="0.25">
      <c r="B15" s="1" t="s">
        <v>33</v>
      </c>
      <c r="C15" s="1" t="s">
        <v>6</v>
      </c>
      <c r="D15" s="2"/>
      <c r="E15" s="3"/>
      <c r="F15" s="4">
        <f t="shared" si="0"/>
        <v>0</v>
      </c>
      <c r="H15" s="17" t="s">
        <v>33</v>
      </c>
      <c r="I15" s="14">
        <f>D15+D33+D51+D69+D87+D105+D123</f>
        <v>0</v>
      </c>
      <c r="J15" s="15">
        <f>E15+E33+E51+E69+E87+E105+E123</f>
        <v>4920</v>
      </c>
      <c r="K15" s="15">
        <f>F15+F33+F51+F69+F87+F105+F123</f>
        <v>4920</v>
      </c>
      <c r="L15" s="16">
        <f>IF($K$24&gt;0,K15/$K$24,"")</f>
        <v>0.15374865469927138</v>
      </c>
      <c r="N15" s="31" t="s">
        <v>33</v>
      </c>
      <c r="O15" s="33"/>
      <c r="P15" s="33"/>
      <c r="Q15" s="34">
        <v>0</v>
      </c>
      <c r="R15" s="33"/>
      <c r="S15" s="33">
        <v>487</v>
      </c>
      <c r="T15" s="34">
        <v>1.5218616837102676E-2</v>
      </c>
      <c r="U15" s="33"/>
      <c r="V15" s="33"/>
      <c r="W15" s="34">
        <v>0</v>
      </c>
      <c r="X15" s="33"/>
      <c r="Y15" s="33"/>
      <c r="Z15" s="34">
        <v>0</v>
      </c>
      <c r="AA15" s="33"/>
      <c r="AB15" s="33"/>
      <c r="AC15" s="34">
        <v>0</v>
      </c>
      <c r="AD15" s="33"/>
      <c r="AE15" s="33"/>
      <c r="AF15" s="34">
        <v>0</v>
      </c>
      <c r="AG15" s="33"/>
      <c r="AH15" s="33">
        <v>4433</v>
      </c>
      <c r="AI15" s="34">
        <v>0.13853003786216872</v>
      </c>
      <c r="AJ15" s="28"/>
      <c r="AK15" s="28">
        <v>4920</v>
      </c>
      <c r="AL15" s="30">
        <v>0.15374865469927138</v>
      </c>
    </row>
    <row r="16" spans="2:38" x14ac:dyDescent="0.25">
      <c r="B16" s="8" t="s">
        <v>34</v>
      </c>
      <c r="C16" s="1" t="s">
        <v>6</v>
      </c>
      <c r="D16" s="2"/>
      <c r="E16" s="3"/>
      <c r="F16" s="4">
        <f t="shared" si="0"/>
        <v>0</v>
      </c>
      <c r="H16" s="17" t="s">
        <v>34</v>
      </c>
      <c r="I16" s="14">
        <f>D16+D34+D52+D70+D88+D106+D124</f>
        <v>0</v>
      </c>
      <c r="J16" s="15">
        <f>E16+E34+E52+E70+E88+E106+E124</f>
        <v>0</v>
      </c>
      <c r="K16" s="15">
        <f>F16+F34+F52+F70+F88+F106+F124</f>
        <v>0</v>
      </c>
      <c r="L16" s="16">
        <f>IF($K$24&gt;0,K16/$K$24,"")</f>
        <v>0</v>
      </c>
      <c r="N16" s="31" t="s">
        <v>34</v>
      </c>
      <c r="O16" s="33"/>
      <c r="P16" s="33"/>
      <c r="Q16" s="34">
        <v>0</v>
      </c>
      <c r="R16" s="33"/>
      <c r="S16" s="33"/>
      <c r="T16" s="34">
        <v>0</v>
      </c>
      <c r="U16" s="33"/>
      <c r="V16" s="33"/>
      <c r="W16" s="34">
        <v>0</v>
      </c>
      <c r="X16" s="33"/>
      <c r="Y16" s="33"/>
      <c r="Z16" s="34">
        <v>0</v>
      </c>
      <c r="AA16" s="33"/>
      <c r="AB16" s="33"/>
      <c r="AC16" s="34">
        <v>0</v>
      </c>
      <c r="AD16" s="33"/>
      <c r="AE16" s="33"/>
      <c r="AF16" s="34">
        <v>0</v>
      </c>
      <c r="AG16" s="33"/>
      <c r="AH16" s="33"/>
      <c r="AI16" s="34">
        <v>0</v>
      </c>
      <c r="AJ16" s="28"/>
      <c r="AK16" s="28"/>
      <c r="AL16" s="30">
        <v>0</v>
      </c>
    </row>
    <row r="17" spans="2:38" x14ac:dyDescent="0.25">
      <c r="B17" s="1" t="s">
        <v>35</v>
      </c>
      <c r="C17" s="1" t="s">
        <v>6</v>
      </c>
      <c r="D17" s="2"/>
      <c r="E17" s="3"/>
      <c r="F17" s="4">
        <f t="shared" si="0"/>
        <v>0</v>
      </c>
      <c r="H17" s="17" t="s">
        <v>35</v>
      </c>
      <c r="I17" s="14">
        <f>D17+D35+D53+D71+D89+D107+D125</f>
        <v>664</v>
      </c>
      <c r="J17" s="15">
        <f>E17+E35+E53+E71+E89+E107+E125</f>
        <v>0</v>
      </c>
      <c r="K17" s="15">
        <f>F17+F35+F53+F71+F89+F107+F125</f>
        <v>664</v>
      </c>
      <c r="L17" s="16">
        <f>IF($K$24&gt;0,K17/$K$24,"")</f>
        <v>2.0749818439088658E-2</v>
      </c>
      <c r="N17" s="31" t="s">
        <v>35</v>
      </c>
      <c r="O17" s="33"/>
      <c r="P17" s="33"/>
      <c r="Q17" s="34">
        <v>0</v>
      </c>
      <c r="R17" s="33"/>
      <c r="S17" s="33"/>
      <c r="T17" s="34">
        <v>0</v>
      </c>
      <c r="U17" s="33"/>
      <c r="V17" s="33"/>
      <c r="W17" s="34">
        <v>0</v>
      </c>
      <c r="X17" s="33">
        <v>664</v>
      </c>
      <c r="Y17" s="33"/>
      <c r="Z17" s="34">
        <v>2.0749818439088658E-2</v>
      </c>
      <c r="AA17" s="33"/>
      <c r="AB17" s="33"/>
      <c r="AC17" s="34">
        <v>0</v>
      </c>
      <c r="AD17" s="33"/>
      <c r="AE17" s="33"/>
      <c r="AF17" s="34">
        <v>0</v>
      </c>
      <c r="AG17" s="33"/>
      <c r="AH17" s="33"/>
      <c r="AI17" s="34">
        <v>0</v>
      </c>
      <c r="AJ17" s="28">
        <v>664</v>
      </c>
      <c r="AK17" s="28"/>
      <c r="AL17" s="30">
        <v>2.0749818439088658E-2</v>
      </c>
    </row>
    <row r="18" spans="2:38" x14ac:dyDescent="0.25">
      <c r="B18" s="8" t="s">
        <v>36</v>
      </c>
      <c r="C18" s="1" t="s">
        <v>6</v>
      </c>
      <c r="D18" s="2"/>
      <c r="E18" s="3"/>
      <c r="F18" s="4">
        <f t="shared" si="0"/>
        <v>0</v>
      </c>
      <c r="H18" s="17" t="s">
        <v>36</v>
      </c>
      <c r="I18" s="14">
        <f>D18+D36+D54+D72+D90+D108+D126</f>
        <v>0</v>
      </c>
      <c r="J18" s="15">
        <f>E18+E36+E54+E72+E90+E108+E126</f>
        <v>456</v>
      </c>
      <c r="K18" s="15">
        <f>F18+F36+F54+F72+F90+F108+F126</f>
        <v>456</v>
      </c>
      <c r="L18" s="16">
        <f>IF($K$24&gt;0,K18/$K$24,"")</f>
        <v>1.4249875313591006E-2</v>
      </c>
      <c r="N18" s="31" t="s">
        <v>36</v>
      </c>
      <c r="O18" s="33"/>
      <c r="P18" s="33"/>
      <c r="Q18" s="34">
        <v>0</v>
      </c>
      <c r="R18" s="33"/>
      <c r="S18" s="33"/>
      <c r="T18" s="34">
        <v>0</v>
      </c>
      <c r="U18" s="33"/>
      <c r="V18" s="33"/>
      <c r="W18" s="34">
        <v>0</v>
      </c>
      <c r="X18" s="33"/>
      <c r="Y18" s="33"/>
      <c r="Z18" s="34">
        <v>0</v>
      </c>
      <c r="AA18" s="33"/>
      <c r="AB18" s="33">
        <v>456</v>
      </c>
      <c r="AC18" s="34">
        <v>1.4249875313591006E-2</v>
      </c>
      <c r="AD18" s="33"/>
      <c r="AE18" s="33"/>
      <c r="AF18" s="34">
        <v>0</v>
      </c>
      <c r="AG18" s="33"/>
      <c r="AH18" s="33"/>
      <c r="AI18" s="34">
        <v>0</v>
      </c>
      <c r="AJ18" s="28"/>
      <c r="AK18" s="28">
        <v>456</v>
      </c>
      <c r="AL18" s="30">
        <v>1.4249875313591006E-2</v>
      </c>
    </row>
    <row r="19" spans="2:38" x14ac:dyDescent="0.25">
      <c r="B19" s="1" t="s">
        <v>37</v>
      </c>
      <c r="C19" s="1" t="s">
        <v>6</v>
      </c>
      <c r="D19" s="2">
        <v>5689</v>
      </c>
      <c r="E19" s="3"/>
      <c r="F19" s="4">
        <f t="shared" si="0"/>
        <v>5689</v>
      </c>
      <c r="H19" s="17" t="s">
        <v>37</v>
      </c>
      <c r="I19" s="14">
        <f>D19+D37+D55+D73+D91+D109+D127</f>
        <v>5689</v>
      </c>
      <c r="J19" s="15">
        <f>E19+E37+E55+E73+E91+E109+E127</f>
        <v>0</v>
      </c>
      <c r="K19" s="15">
        <f>F19+F37+F55+F73+F91+F109+F127</f>
        <v>5689</v>
      </c>
      <c r="L19" s="16">
        <f>IF($K$24&gt;0,K19/$K$24,"")</f>
        <v>0.17777969442767377</v>
      </c>
      <c r="N19" s="31" t="s">
        <v>37</v>
      </c>
      <c r="O19" s="33">
        <v>5689</v>
      </c>
      <c r="P19" s="33"/>
      <c r="Q19" s="34">
        <v>0.17777969442767377</v>
      </c>
      <c r="R19" s="33"/>
      <c r="S19" s="33"/>
      <c r="T19" s="34">
        <v>0</v>
      </c>
      <c r="U19" s="33"/>
      <c r="V19" s="33"/>
      <c r="W19" s="34">
        <v>0</v>
      </c>
      <c r="X19" s="33"/>
      <c r="Y19" s="33"/>
      <c r="Z19" s="34">
        <v>0</v>
      </c>
      <c r="AA19" s="33"/>
      <c r="AB19" s="33"/>
      <c r="AC19" s="34">
        <v>0</v>
      </c>
      <c r="AD19" s="33"/>
      <c r="AE19" s="33"/>
      <c r="AF19" s="34">
        <v>0</v>
      </c>
      <c r="AG19" s="33"/>
      <c r="AH19" s="33"/>
      <c r="AI19" s="34">
        <v>0</v>
      </c>
      <c r="AJ19" s="28">
        <v>5689</v>
      </c>
      <c r="AK19" s="28"/>
      <c r="AL19" s="30">
        <v>0.17777969442767377</v>
      </c>
    </row>
    <row r="20" spans="2:38" x14ac:dyDescent="0.25">
      <c r="B20" s="8" t="s">
        <v>38</v>
      </c>
      <c r="C20" s="1" t="s">
        <v>6</v>
      </c>
      <c r="D20" s="2"/>
      <c r="E20" s="3"/>
      <c r="F20" s="4">
        <f t="shared" si="0"/>
        <v>0</v>
      </c>
      <c r="H20" s="17" t="s">
        <v>38</v>
      </c>
      <c r="I20" s="14">
        <f>D20+D38+D56+D74+D92+D110+D128</f>
        <v>0</v>
      </c>
      <c r="J20" s="15">
        <f>E20+E38+E56+E74+E92+E110+E128</f>
        <v>0</v>
      </c>
      <c r="K20" s="15">
        <f>F20+F38+F56+F74+F92+F110+F128</f>
        <v>0</v>
      </c>
      <c r="L20" s="16">
        <f>IF($K$24&gt;0,K20/$K$24,"")</f>
        <v>0</v>
      </c>
      <c r="N20" s="31" t="s">
        <v>38</v>
      </c>
      <c r="O20" s="33"/>
      <c r="P20" s="33"/>
      <c r="Q20" s="34">
        <v>0</v>
      </c>
      <c r="R20" s="33"/>
      <c r="S20" s="33"/>
      <c r="T20" s="34">
        <v>0</v>
      </c>
      <c r="U20" s="33"/>
      <c r="V20" s="33"/>
      <c r="W20" s="34">
        <v>0</v>
      </c>
      <c r="X20" s="33"/>
      <c r="Y20" s="33"/>
      <c r="Z20" s="34">
        <v>0</v>
      </c>
      <c r="AA20" s="33"/>
      <c r="AB20" s="33"/>
      <c r="AC20" s="34">
        <v>0</v>
      </c>
      <c r="AD20" s="33"/>
      <c r="AE20" s="33"/>
      <c r="AF20" s="34">
        <v>0</v>
      </c>
      <c r="AG20" s="33"/>
      <c r="AH20" s="33"/>
      <c r="AI20" s="34">
        <v>0</v>
      </c>
      <c r="AJ20" s="28"/>
      <c r="AK20" s="28"/>
      <c r="AL20" s="30">
        <v>0</v>
      </c>
    </row>
    <row r="21" spans="2:38" x14ac:dyDescent="0.25">
      <c r="B21" s="1" t="s">
        <v>39</v>
      </c>
      <c r="C21" s="1" t="s">
        <v>6</v>
      </c>
      <c r="D21" s="2"/>
      <c r="E21" s="3"/>
      <c r="F21" s="4">
        <f t="shared" si="0"/>
        <v>0</v>
      </c>
      <c r="H21" s="17" t="s">
        <v>39</v>
      </c>
      <c r="I21" s="14">
        <f>D21+D39+D57+D75+D93+D111+D129</f>
        <v>789</v>
      </c>
      <c r="J21" s="15">
        <f>E21+E39+E57+E75+E93+E111+E129</f>
        <v>0</v>
      </c>
      <c r="K21" s="15">
        <f>F21+F39+F57+F75+F93+F111+F129</f>
        <v>789</v>
      </c>
      <c r="L21" s="16">
        <f>IF($K$24&gt;0,K21/$K$24,"")</f>
        <v>2.4656034259700227E-2</v>
      </c>
      <c r="N21" s="31" t="s">
        <v>39</v>
      </c>
      <c r="O21" s="33"/>
      <c r="P21" s="33"/>
      <c r="Q21" s="34">
        <v>0</v>
      </c>
      <c r="R21" s="33"/>
      <c r="S21" s="33"/>
      <c r="T21" s="34">
        <v>0</v>
      </c>
      <c r="U21" s="33"/>
      <c r="V21" s="33"/>
      <c r="W21" s="34">
        <v>0</v>
      </c>
      <c r="X21" s="33"/>
      <c r="Y21" s="33"/>
      <c r="Z21" s="34">
        <v>0</v>
      </c>
      <c r="AA21" s="33"/>
      <c r="AB21" s="33"/>
      <c r="AC21" s="34">
        <v>0</v>
      </c>
      <c r="AD21" s="33">
        <v>789</v>
      </c>
      <c r="AE21" s="33"/>
      <c r="AF21" s="34">
        <v>2.4656034259700227E-2</v>
      </c>
      <c r="AG21" s="33"/>
      <c r="AH21" s="33"/>
      <c r="AI21" s="34">
        <v>0</v>
      </c>
      <c r="AJ21" s="28">
        <v>789</v>
      </c>
      <c r="AK21" s="28"/>
      <c r="AL21" s="30">
        <v>2.4656034259700227E-2</v>
      </c>
    </row>
    <row r="22" spans="2:38" x14ac:dyDescent="0.25">
      <c r="B22" s="8" t="s">
        <v>40</v>
      </c>
      <c r="C22" s="1" t="s">
        <v>6</v>
      </c>
      <c r="D22" s="2"/>
      <c r="E22" s="3"/>
      <c r="F22" s="4">
        <f t="shared" si="0"/>
        <v>0</v>
      </c>
      <c r="H22" s="17" t="s">
        <v>40</v>
      </c>
      <c r="I22" s="14">
        <f>D22+D40+D58+D76+D94+D112+D130</f>
        <v>0</v>
      </c>
      <c r="J22" s="15">
        <f>E22+E40+E58+E76+E94+E112+E130</f>
        <v>0</v>
      </c>
      <c r="K22" s="15">
        <f>F22+F40+F58+F76+F94+F112+F130</f>
        <v>0</v>
      </c>
      <c r="L22" s="16">
        <f>IF($K$24&gt;0,K22/$K$24,"")</f>
        <v>0</v>
      </c>
      <c r="N22" s="31" t="s">
        <v>40</v>
      </c>
      <c r="O22" s="33"/>
      <c r="P22" s="33"/>
      <c r="Q22" s="34">
        <v>0</v>
      </c>
      <c r="R22" s="33"/>
      <c r="S22" s="33"/>
      <c r="T22" s="34">
        <v>0</v>
      </c>
      <c r="U22" s="33"/>
      <c r="V22" s="33"/>
      <c r="W22" s="34">
        <v>0</v>
      </c>
      <c r="X22" s="33"/>
      <c r="Y22" s="33"/>
      <c r="Z22" s="34">
        <v>0</v>
      </c>
      <c r="AA22" s="33"/>
      <c r="AB22" s="33"/>
      <c r="AC22" s="34">
        <v>0</v>
      </c>
      <c r="AD22" s="33"/>
      <c r="AE22" s="33"/>
      <c r="AF22" s="34">
        <v>0</v>
      </c>
      <c r="AG22" s="33"/>
      <c r="AH22" s="33"/>
      <c r="AI22" s="34">
        <v>0</v>
      </c>
      <c r="AJ22" s="28"/>
      <c r="AK22" s="28"/>
      <c r="AL22" s="30">
        <v>0</v>
      </c>
    </row>
    <row r="23" spans="2:38" x14ac:dyDescent="0.25">
      <c r="B23" s="1" t="s">
        <v>41</v>
      </c>
      <c r="C23" s="1" t="s">
        <v>6</v>
      </c>
      <c r="D23" s="2"/>
      <c r="E23" s="3"/>
      <c r="F23" s="4">
        <f t="shared" si="0"/>
        <v>0</v>
      </c>
      <c r="H23" s="17" t="s">
        <v>41</v>
      </c>
      <c r="I23" s="14">
        <f>D23+D41+D59+D77+D95+D113+D131</f>
        <v>0</v>
      </c>
      <c r="J23" s="15">
        <f>E23+E41+E59+E77+E95+E113+E131</f>
        <v>0</v>
      </c>
      <c r="K23" s="15">
        <f>F23+F41+F59+F77+F95+F113+F131</f>
        <v>0</v>
      </c>
      <c r="L23" s="16">
        <f>IF($K$24&gt;0,K23/$K$24,"")</f>
        <v>0</v>
      </c>
      <c r="N23" s="31" t="s">
        <v>41</v>
      </c>
      <c r="O23" s="35"/>
      <c r="P23" s="35"/>
      <c r="Q23" s="36">
        <v>0</v>
      </c>
      <c r="R23" s="35"/>
      <c r="S23" s="35"/>
      <c r="T23" s="36">
        <v>0</v>
      </c>
      <c r="U23" s="35"/>
      <c r="V23" s="35"/>
      <c r="W23" s="36">
        <v>0</v>
      </c>
      <c r="X23" s="35"/>
      <c r="Y23" s="35"/>
      <c r="Z23" s="36">
        <v>0</v>
      </c>
      <c r="AA23" s="35"/>
      <c r="AB23" s="35"/>
      <c r="AC23" s="36">
        <v>0</v>
      </c>
      <c r="AD23" s="35"/>
      <c r="AE23" s="35"/>
      <c r="AF23" s="36">
        <v>0</v>
      </c>
      <c r="AG23" s="35"/>
      <c r="AH23" s="35"/>
      <c r="AI23" s="36">
        <v>0</v>
      </c>
      <c r="AJ23" s="28"/>
      <c r="AK23" s="28"/>
      <c r="AL23" s="30">
        <v>0</v>
      </c>
    </row>
    <row r="24" spans="2:38" x14ac:dyDescent="0.25">
      <c r="B24" s="8" t="s">
        <v>24</v>
      </c>
      <c r="C24" s="1" t="s">
        <v>7</v>
      </c>
      <c r="D24" s="2"/>
      <c r="E24" s="3"/>
      <c r="F24" s="4">
        <f>SUM(D24,E24)</f>
        <v>0</v>
      </c>
      <c r="H24" s="5" t="s">
        <v>0</v>
      </c>
      <c r="I24" s="6">
        <f>SUM(I6:I23)</f>
        <v>13166.28</v>
      </c>
      <c r="J24" s="6">
        <f>SUM(J6:J23)</f>
        <v>18834</v>
      </c>
      <c r="K24" s="6">
        <f>SUM(K6:K23)</f>
        <v>32000.28</v>
      </c>
      <c r="L24" s="7">
        <f>K24/$K$24</f>
        <v>1</v>
      </c>
      <c r="N24" s="27" t="s">
        <v>16</v>
      </c>
      <c r="O24" s="28">
        <v>8614</v>
      </c>
      <c r="P24" s="28">
        <v>6060</v>
      </c>
      <c r="Q24" s="30">
        <v>0.45855848761323342</v>
      </c>
      <c r="R24" s="28"/>
      <c r="S24" s="28">
        <v>1273</v>
      </c>
      <c r="T24" s="30">
        <v>3.978090191710823E-2</v>
      </c>
      <c r="U24" s="28"/>
      <c r="V24" s="28">
        <v>55</v>
      </c>
      <c r="W24" s="30">
        <v>1.7187349610690906E-3</v>
      </c>
      <c r="X24" s="28">
        <v>664</v>
      </c>
      <c r="Y24" s="28">
        <v>5768</v>
      </c>
      <c r="Z24" s="30">
        <v>0.20099824126538893</v>
      </c>
      <c r="AA24" s="28">
        <v>3099.28</v>
      </c>
      <c r="AB24" s="28">
        <v>456</v>
      </c>
      <c r="AC24" s="30">
        <v>0.11110152786163122</v>
      </c>
      <c r="AD24" s="28">
        <v>789</v>
      </c>
      <c r="AE24" s="28">
        <v>789</v>
      </c>
      <c r="AF24" s="30">
        <v>4.9312068519400454E-2</v>
      </c>
      <c r="AG24" s="28"/>
      <c r="AH24" s="28">
        <v>4433</v>
      </c>
      <c r="AI24" s="30">
        <v>0.13853003786216872</v>
      </c>
      <c r="AJ24" s="28">
        <v>13166.28</v>
      </c>
      <c r="AK24" s="28">
        <v>18834</v>
      </c>
      <c r="AL24" s="30">
        <v>1</v>
      </c>
    </row>
    <row r="25" spans="2:38" x14ac:dyDescent="0.25">
      <c r="B25" s="1" t="s">
        <v>25</v>
      </c>
      <c r="C25" s="1" t="s">
        <v>7</v>
      </c>
      <c r="D25" s="2"/>
      <c r="E25" s="3"/>
      <c r="F25" s="4">
        <f t="shared" ref="F25:F41" si="1">SUM(D25,E25)</f>
        <v>0</v>
      </c>
    </row>
    <row r="26" spans="2:38" x14ac:dyDescent="0.25">
      <c r="B26" s="8" t="s">
        <v>26</v>
      </c>
      <c r="C26" s="1" t="s">
        <v>7</v>
      </c>
      <c r="D26" s="2"/>
      <c r="E26" s="3">
        <v>786</v>
      </c>
      <c r="F26" s="4">
        <f t="shared" si="1"/>
        <v>786</v>
      </c>
    </row>
    <row r="27" spans="2:38" x14ac:dyDescent="0.25">
      <c r="B27" s="1" t="s">
        <v>27</v>
      </c>
      <c r="C27" s="1" t="s">
        <v>7</v>
      </c>
      <c r="D27" s="2"/>
      <c r="E27" s="3"/>
      <c r="F27" s="4">
        <f t="shared" si="1"/>
        <v>0</v>
      </c>
    </row>
    <row r="28" spans="2:38" x14ac:dyDescent="0.25">
      <c r="B28" s="8" t="s">
        <v>28</v>
      </c>
      <c r="C28" s="1" t="s">
        <v>7</v>
      </c>
      <c r="D28" s="2"/>
      <c r="E28" s="3"/>
      <c r="F28" s="4">
        <f t="shared" si="1"/>
        <v>0</v>
      </c>
    </row>
    <row r="29" spans="2:38" x14ac:dyDescent="0.25">
      <c r="B29" s="1" t="s">
        <v>29</v>
      </c>
      <c r="C29" s="1" t="s">
        <v>7</v>
      </c>
      <c r="D29" s="2"/>
      <c r="E29" s="3"/>
      <c r="F29" s="4">
        <f t="shared" si="1"/>
        <v>0</v>
      </c>
    </row>
    <row r="30" spans="2:38" x14ac:dyDescent="0.25">
      <c r="B30" s="8" t="s">
        <v>30</v>
      </c>
      <c r="C30" s="1" t="s">
        <v>7</v>
      </c>
      <c r="D30" s="2"/>
      <c r="E30" s="3"/>
      <c r="F30" s="4">
        <f t="shared" si="1"/>
        <v>0</v>
      </c>
    </row>
    <row r="31" spans="2:38" x14ac:dyDescent="0.25">
      <c r="B31" s="1" t="s">
        <v>31</v>
      </c>
      <c r="C31" s="1" t="s">
        <v>7</v>
      </c>
      <c r="D31" s="2"/>
      <c r="E31" s="3"/>
      <c r="F31" s="4">
        <f t="shared" si="1"/>
        <v>0</v>
      </c>
    </row>
    <row r="32" spans="2:38" x14ac:dyDescent="0.25">
      <c r="B32" s="8" t="s">
        <v>32</v>
      </c>
      <c r="C32" s="1" t="s">
        <v>7</v>
      </c>
      <c r="D32" s="2"/>
      <c r="E32" s="3"/>
      <c r="F32" s="4">
        <f t="shared" si="1"/>
        <v>0</v>
      </c>
    </row>
    <row r="33" spans="2:6" x14ac:dyDescent="0.25">
      <c r="B33" s="1" t="s">
        <v>33</v>
      </c>
      <c r="C33" s="1" t="s">
        <v>7</v>
      </c>
      <c r="D33" s="2"/>
      <c r="E33" s="3">
        <v>487</v>
      </c>
      <c r="F33" s="4">
        <f t="shared" si="1"/>
        <v>487</v>
      </c>
    </row>
    <row r="34" spans="2:6" x14ac:dyDescent="0.25">
      <c r="B34" s="8" t="s">
        <v>34</v>
      </c>
      <c r="C34" s="1" t="s">
        <v>7</v>
      </c>
      <c r="D34" s="2"/>
      <c r="E34" s="3"/>
      <c r="F34" s="4">
        <f t="shared" si="1"/>
        <v>0</v>
      </c>
    </row>
    <row r="35" spans="2:6" x14ac:dyDescent="0.25">
      <c r="B35" s="1" t="s">
        <v>35</v>
      </c>
      <c r="C35" s="1" t="s">
        <v>7</v>
      </c>
      <c r="D35" s="2"/>
      <c r="E35" s="3"/>
      <c r="F35" s="4">
        <f t="shared" si="1"/>
        <v>0</v>
      </c>
    </row>
    <row r="36" spans="2:6" x14ac:dyDescent="0.25">
      <c r="B36" s="8" t="s">
        <v>36</v>
      </c>
      <c r="C36" s="1" t="s">
        <v>7</v>
      </c>
      <c r="D36" s="2"/>
      <c r="E36" s="3"/>
      <c r="F36" s="4">
        <f t="shared" si="1"/>
        <v>0</v>
      </c>
    </row>
    <row r="37" spans="2:6" x14ac:dyDescent="0.25">
      <c r="B37" s="1" t="s">
        <v>37</v>
      </c>
      <c r="C37" s="1" t="s">
        <v>7</v>
      </c>
      <c r="D37" s="2"/>
      <c r="E37" s="3"/>
      <c r="F37" s="4">
        <f t="shared" si="1"/>
        <v>0</v>
      </c>
    </row>
    <row r="38" spans="2:6" x14ac:dyDescent="0.25">
      <c r="B38" s="8" t="s">
        <v>38</v>
      </c>
      <c r="C38" s="1" t="s">
        <v>7</v>
      </c>
      <c r="D38" s="2"/>
      <c r="E38" s="3"/>
      <c r="F38" s="4">
        <f t="shared" si="1"/>
        <v>0</v>
      </c>
    </row>
    <row r="39" spans="2:6" x14ac:dyDescent="0.25">
      <c r="B39" s="1" t="s">
        <v>39</v>
      </c>
      <c r="C39" s="1" t="s">
        <v>7</v>
      </c>
      <c r="D39" s="2"/>
      <c r="E39" s="3"/>
      <c r="F39" s="4">
        <f t="shared" si="1"/>
        <v>0</v>
      </c>
    </row>
    <row r="40" spans="2:6" x14ac:dyDescent="0.25">
      <c r="B40" s="8" t="s">
        <v>40</v>
      </c>
      <c r="C40" s="1" t="s">
        <v>7</v>
      </c>
      <c r="D40" s="2"/>
      <c r="E40" s="3"/>
      <c r="F40" s="4">
        <f t="shared" si="1"/>
        <v>0</v>
      </c>
    </row>
    <row r="41" spans="2:6" x14ac:dyDescent="0.25">
      <c r="B41" s="1" t="s">
        <v>41</v>
      </c>
      <c r="C41" s="1" t="s">
        <v>7</v>
      </c>
      <c r="D41" s="2"/>
      <c r="E41" s="3"/>
      <c r="F41" s="4">
        <f t="shared" si="1"/>
        <v>0</v>
      </c>
    </row>
    <row r="42" spans="2:6" x14ac:dyDescent="0.25">
      <c r="B42" s="8" t="s">
        <v>24</v>
      </c>
      <c r="C42" s="1" t="s">
        <v>8</v>
      </c>
      <c r="D42" s="2"/>
      <c r="E42" s="3"/>
      <c r="F42" s="4">
        <f>SUM(D42,E42)</f>
        <v>0</v>
      </c>
    </row>
    <row r="43" spans="2:6" x14ac:dyDescent="0.25">
      <c r="B43" s="1" t="s">
        <v>25</v>
      </c>
      <c r="C43" s="1" t="s">
        <v>8</v>
      </c>
      <c r="D43" s="2"/>
      <c r="E43" s="3"/>
      <c r="F43" s="4">
        <f t="shared" ref="F43:F59" si="2">SUM(D43,E43)</f>
        <v>0</v>
      </c>
    </row>
    <row r="44" spans="2:6" x14ac:dyDescent="0.25">
      <c r="B44" s="8" t="s">
        <v>26</v>
      </c>
      <c r="C44" s="1" t="s">
        <v>8</v>
      </c>
      <c r="D44" s="2"/>
      <c r="E44" s="3"/>
      <c r="F44" s="4">
        <f t="shared" si="2"/>
        <v>0</v>
      </c>
    </row>
    <row r="45" spans="2:6" x14ac:dyDescent="0.25">
      <c r="B45" s="1" t="s">
        <v>27</v>
      </c>
      <c r="C45" s="1" t="s">
        <v>8</v>
      </c>
      <c r="D45" s="2"/>
      <c r="E45" s="3"/>
      <c r="F45" s="4">
        <f t="shared" si="2"/>
        <v>0</v>
      </c>
    </row>
    <row r="46" spans="2:6" x14ac:dyDescent="0.25">
      <c r="B46" s="8" t="s">
        <v>28</v>
      </c>
      <c r="C46" s="1" t="s">
        <v>8</v>
      </c>
      <c r="D46" s="2"/>
      <c r="E46" s="3"/>
      <c r="F46" s="4">
        <f t="shared" si="2"/>
        <v>0</v>
      </c>
    </row>
    <row r="47" spans="2:6" x14ac:dyDescent="0.25">
      <c r="B47" s="1" t="s">
        <v>29</v>
      </c>
      <c r="C47" s="1" t="s">
        <v>8</v>
      </c>
      <c r="D47" s="2"/>
      <c r="E47" s="3"/>
      <c r="F47" s="4">
        <f t="shared" si="2"/>
        <v>0</v>
      </c>
    </row>
    <row r="48" spans="2:6" x14ac:dyDescent="0.25">
      <c r="B48" s="8" t="s">
        <v>30</v>
      </c>
      <c r="C48" s="1" t="s">
        <v>8</v>
      </c>
      <c r="D48" s="2"/>
      <c r="E48" s="3"/>
      <c r="F48" s="4">
        <f t="shared" si="2"/>
        <v>0</v>
      </c>
    </row>
    <row r="49" spans="2:6" x14ac:dyDescent="0.25">
      <c r="B49" s="1" t="s">
        <v>31</v>
      </c>
      <c r="C49" s="1" t="s">
        <v>8</v>
      </c>
      <c r="D49" s="2"/>
      <c r="E49" s="3">
        <v>55</v>
      </c>
      <c r="F49" s="4">
        <f t="shared" si="2"/>
        <v>55</v>
      </c>
    </row>
    <row r="50" spans="2:6" x14ac:dyDescent="0.25">
      <c r="B50" s="8" t="s">
        <v>32</v>
      </c>
      <c r="C50" s="1" t="s">
        <v>8</v>
      </c>
      <c r="D50" s="2"/>
      <c r="E50" s="3"/>
      <c r="F50" s="4">
        <f t="shared" si="2"/>
        <v>0</v>
      </c>
    </row>
    <row r="51" spans="2:6" x14ac:dyDescent="0.25">
      <c r="B51" s="1" t="s">
        <v>33</v>
      </c>
      <c r="C51" s="1" t="s">
        <v>8</v>
      </c>
      <c r="D51" s="2"/>
      <c r="E51" s="3"/>
      <c r="F51" s="4">
        <f t="shared" si="2"/>
        <v>0</v>
      </c>
    </row>
    <row r="52" spans="2:6" x14ac:dyDescent="0.25">
      <c r="B52" s="8" t="s">
        <v>34</v>
      </c>
      <c r="C52" s="1" t="s">
        <v>8</v>
      </c>
      <c r="D52" s="2"/>
      <c r="E52" s="3"/>
      <c r="F52" s="4">
        <f t="shared" si="2"/>
        <v>0</v>
      </c>
    </row>
    <row r="53" spans="2:6" x14ac:dyDescent="0.25">
      <c r="B53" s="1" t="s">
        <v>35</v>
      </c>
      <c r="C53" s="1" t="s">
        <v>8</v>
      </c>
      <c r="D53" s="2"/>
      <c r="E53" s="3"/>
      <c r="F53" s="4">
        <f t="shared" si="2"/>
        <v>0</v>
      </c>
    </row>
    <row r="54" spans="2:6" x14ac:dyDescent="0.25">
      <c r="B54" s="8" t="s">
        <v>36</v>
      </c>
      <c r="C54" s="1" t="s">
        <v>8</v>
      </c>
      <c r="D54" s="2"/>
      <c r="E54" s="3"/>
      <c r="F54" s="4">
        <f t="shared" si="2"/>
        <v>0</v>
      </c>
    </row>
    <row r="55" spans="2:6" x14ac:dyDescent="0.25">
      <c r="B55" s="1" t="s">
        <v>37</v>
      </c>
      <c r="C55" s="1" t="s">
        <v>8</v>
      </c>
      <c r="D55" s="2"/>
      <c r="E55" s="3"/>
      <c r="F55" s="4">
        <f t="shared" si="2"/>
        <v>0</v>
      </c>
    </row>
    <row r="56" spans="2:6" x14ac:dyDescent="0.25">
      <c r="B56" s="8" t="s">
        <v>38</v>
      </c>
      <c r="C56" s="1" t="s">
        <v>8</v>
      </c>
      <c r="D56" s="2"/>
      <c r="E56" s="3"/>
      <c r="F56" s="4">
        <f t="shared" si="2"/>
        <v>0</v>
      </c>
    </row>
    <row r="57" spans="2:6" x14ac:dyDescent="0.25">
      <c r="B57" s="1" t="s">
        <v>39</v>
      </c>
      <c r="C57" s="1" t="s">
        <v>8</v>
      </c>
      <c r="D57" s="2"/>
      <c r="E57" s="3"/>
      <c r="F57" s="4">
        <f t="shared" si="2"/>
        <v>0</v>
      </c>
    </row>
    <row r="58" spans="2:6" x14ac:dyDescent="0.25">
      <c r="B58" s="8" t="s">
        <v>40</v>
      </c>
      <c r="C58" s="1" t="s">
        <v>8</v>
      </c>
      <c r="D58" s="2"/>
      <c r="E58" s="3"/>
      <c r="F58" s="4">
        <f t="shared" si="2"/>
        <v>0</v>
      </c>
    </row>
    <row r="59" spans="2:6" x14ac:dyDescent="0.25">
      <c r="B59" s="1" t="s">
        <v>41</v>
      </c>
      <c r="C59" s="1" t="s">
        <v>8</v>
      </c>
      <c r="D59" s="2"/>
      <c r="E59" s="3"/>
      <c r="F59" s="4">
        <f t="shared" si="2"/>
        <v>0</v>
      </c>
    </row>
    <row r="60" spans="2:6" x14ac:dyDescent="0.25">
      <c r="B60" s="8" t="s">
        <v>24</v>
      </c>
      <c r="C60" s="1" t="s">
        <v>9</v>
      </c>
      <c r="D60" s="2"/>
      <c r="E60" s="3"/>
      <c r="F60" s="4">
        <f>D60+E60</f>
        <v>0</v>
      </c>
    </row>
    <row r="61" spans="2:6" x14ac:dyDescent="0.25">
      <c r="B61" s="1" t="s">
        <v>25</v>
      </c>
      <c r="C61" s="1" t="s">
        <v>9</v>
      </c>
      <c r="D61" s="2"/>
      <c r="E61" s="3"/>
      <c r="F61" s="4">
        <f t="shared" ref="F61:F77" si="3">D61+E61</f>
        <v>0</v>
      </c>
    </row>
    <row r="62" spans="2:6" x14ac:dyDescent="0.25">
      <c r="B62" s="8" t="s">
        <v>26</v>
      </c>
      <c r="C62" s="1" t="s">
        <v>9</v>
      </c>
      <c r="D62" s="2"/>
      <c r="E62" s="3"/>
      <c r="F62" s="4">
        <f t="shared" si="3"/>
        <v>0</v>
      </c>
    </row>
    <row r="63" spans="2:6" x14ac:dyDescent="0.25">
      <c r="B63" s="1" t="s">
        <v>27</v>
      </c>
      <c r="C63" s="1" t="s">
        <v>9</v>
      </c>
      <c r="D63" s="2"/>
      <c r="E63" s="3"/>
      <c r="F63" s="4">
        <f t="shared" si="3"/>
        <v>0</v>
      </c>
    </row>
    <row r="64" spans="2:6" x14ac:dyDescent="0.25">
      <c r="B64" s="8" t="s">
        <v>28</v>
      </c>
      <c r="C64" s="1" t="s">
        <v>9</v>
      </c>
      <c r="D64" s="2"/>
      <c r="E64" s="3">
        <v>5768</v>
      </c>
      <c r="F64" s="4">
        <f t="shared" si="3"/>
        <v>5768</v>
      </c>
    </row>
    <row r="65" spans="2:6" x14ac:dyDescent="0.25">
      <c r="B65" s="1" t="s">
        <v>29</v>
      </c>
      <c r="C65" s="1" t="s">
        <v>9</v>
      </c>
      <c r="D65" s="2"/>
      <c r="E65" s="3"/>
      <c r="F65" s="4">
        <f t="shared" si="3"/>
        <v>0</v>
      </c>
    </row>
    <row r="66" spans="2:6" x14ac:dyDescent="0.25">
      <c r="B66" s="8" t="s">
        <v>30</v>
      </c>
      <c r="C66" s="1" t="s">
        <v>9</v>
      </c>
      <c r="D66" s="2"/>
      <c r="E66" s="3"/>
      <c r="F66" s="4">
        <f t="shared" si="3"/>
        <v>0</v>
      </c>
    </row>
    <row r="67" spans="2:6" x14ac:dyDescent="0.25">
      <c r="B67" s="1" t="s">
        <v>31</v>
      </c>
      <c r="C67" s="1" t="s">
        <v>9</v>
      </c>
      <c r="D67" s="2"/>
      <c r="E67" s="3"/>
      <c r="F67" s="4">
        <f t="shared" si="3"/>
        <v>0</v>
      </c>
    </row>
    <row r="68" spans="2:6" x14ac:dyDescent="0.25">
      <c r="B68" s="8" t="s">
        <v>32</v>
      </c>
      <c r="C68" s="1" t="s">
        <v>9</v>
      </c>
      <c r="D68" s="2"/>
      <c r="E68" s="3"/>
      <c r="F68" s="4">
        <f t="shared" si="3"/>
        <v>0</v>
      </c>
    </row>
    <row r="69" spans="2:6" x14ac:dyDescent="0.25">
      <c r="B69" s="1" t="s">
        <v>33</v>
      </c>
      <c r="C69" s="1" t="s">
        <v>9</v>
      </c>
      <c r="D69" s="2"/>
      <c r="E69" s="3"/>
      <c r="F69" s="4">
        <f t="shared" si="3"/>
        <v>0</v>
      </c>
    </row>
    <row r="70" spans="2:6" x14ac:dyDescent="0.25">
      <c r="B70" s="8" t="s">
        <v>34</v>
      </c>
      <c r="C70" s="1" t="s">
        <v>9</v>
      </c>
      <c r="D70" s="2"/>
      <c r="E70" s="3"/>
      <c r="F70" s="4">
        <f t="shared" si="3"/>
        <v>0</v>
      </c>
    </row>
    <row r="71" spans="2:6" x14ac:dyDescent="0.25">
      <c r="B71" s="1" t="s">
        <v>35</v>
      </c>
      <c r="C71" s="1" t="s">
        <v>9</v>
      </c>
      <c r="D71" s="2">
        <v>664</v>
      </c>
      <c r="E71" s="3"/>
      <c r="F71" s="4">
        <f t="shared" si="3"/>
        <v>664</v>
      </c>
    </row>
    <row r="72" spans="2:6" x14ac:dyDescent="0.25">
      <c r="B72" s="8" t="s">
        <v>36</v>
      </c>
      <c r="C72" s="1" t="s">
        <v>9</v>
      </c>
      <c r="D72" s="2"/>
      <c r="E72" s="3"/>
      <c r="F72" s="4">
        <f t="shared" si="3"/>
        <v>0</v>
      </c>
    </row>
    <row r="73" spans="2:6" x14ac:dyDescent="0.25">
      <c r="B73" s="1" t="s">
        <v>37</v>
      </c>
      <c r="C73" s="1" t="s">
        <v>9</v>
      </c>
      <c r="D73" s="2"/>
      <c r="E73" s="3"/>
      <c r="F73" s="4">
        <f t="shared" si="3"/>
        <v>0</v>
      </c>
    </row>
    <row r="74" spans="2:6" x14ac:dyDescent="0.25">
      <c r="B74" s="8" t="s">
        <v>38</v>
      </c>
      <c r="C74" s="1" t="s">
        <v>9</v>
      </c>
      <c r="D74" s="2"/>
      <c r="E74" s="3"/>
      <c r="F74" s="4">
        <f t="shared" si="3"/>
        <v>0</v>
      </c>
    </row>
    <row r="75" spans="2:6" x14ac:dyDescent="0.25">
      <c r="B75" s="1" t="s">
        <v>39</v>
      </c>
      <c r="C75" s="1" t="s">
        <v>9</v>
      </c>
      <c r="D75" s="2"/>
      <c r="E75" s="3"/>
      <c r="F75" s="4">
        <f t="shared" si="3"/>
        <v>0</v>
      </c>
    </row>
    <row r="76" spans="2:6" x14ac:dyDescent="0.25">
      <c r="B76" s="8" t="s">
        <v>40</v>
      </c>
      <c r="C76" s="1" t="s">
        <v>9</v>
      </c>
      <c r="D76" s="2"/>
      <c r="E76" s="3"/>
      <c r="F76" s="4">
        <f t="shared" si="3"/>
        <v>0</v>
      </c>
    </row>
    <row r="77" spans="2:6" x14ac:dyDescent="0.25">
      <c r="B77" s="1" t="s">
        <v>41</v>
      </c>
      <c r="C77" s="1" t="s">
        <v>9</v>
      </c>
      <c r="D77" s="2"/>
      <c r="E77" s="3"/>
      <c r="F77" s="4">
        <f t="shared" si="3"/>
        <v>0</v>
      </c>
    </row>
    <row r="78" spans="2:6" x14ac:dyDescent="0.25">
      <c r="B78" s="8" t="s">
        <v>24</v>
      </c>
      <c r="C78" s="1" t="s">
        <v>10</v>
      </c>
      <c r="D78" s="2"/>
      <c r="E78" s="3"/>
      <c r="F78" s="4">
        <f>D78+E78</f>
        <v>0</v>
      </c>
    </row>
    <row r="79" spans="2:6" x14ac:dyDescent="0.25">
      <c r="B79" s="1" t="s">
        <v>25</v>
      </c>
      <c r="C79" s="1" t="s">
        <v>10</v>
      </c>
      <c r="D79" s="2"/>
      <c r="E79" s="3"/>
      <c r="F79" s="4">
        <f t="shared" ref="F79:F95" si="4">D79+E79</f>
        <v>0</v>
      </c>
    </row>
    <row r="80" spans="2:6" x14ac:dyDescent="0.25">
      <c r="B80" s="8" t="s">
        <v>26</v>
      </c>
      <c r="C80" s="1" t="s">
        <v>10</v>
      </c>
      <c r="D80" s="2"/>
      <c r="E80" s="3"/>
      <c r="F80" s="4">
        <f t="shared" si="4"/>
        <v>0</v>
      </c>
    </row>
    <row r="81" spans="2:6" x14ac:dyDescent="0.25">
      <c r="B81" s="1" t="s">
        <v>27</v>
      </c>
      <c r="C81" s="1" t="s">
        <v>10</v>
      </c>
      <c r="D81" s="2"/>
      <c r="E81" s="3"/>
      <c r="F81" s="4">
        <f t="shared" si="4"/>
        <v>0</v>
      </c>
    </row>
    <row r="82" spans="2:6" x14ac:dyDescent="0.25">
      <c r="B82" s="8" t="s">
        <v>28</v>
      </c>
      <c r="C82" s="1" t="s">
        <v>10</v>
      </c>
      <c r="D82" s="2"/>
      <c r="E82" s="3"/>
      <c r="F82" s="4">
        <f t="shared" si="4"/>
        <v>0</v>
      </c>
    </row>
    <row r="83" spans="2:6" x14ac:dyDescent="0.25">
      <c r="B83" s="1" t="s">
        <v>29</v>
      </c>
      <c r="C83" s="1" t="s">
        <v>10</v>
      </c>
      <c r="D83" s="2"/>
      <c r="E83" s="3"/>
      <c r="F83" s="4">
        <f t="shared" si="4"/>
        <v>0</v>
      </c>
    </row>
    <row r="84" spans="2:6" x14ac:dyDescent="0.25">
      <c r="B84" s="8" t="s">
        <v>30</v>
      </c>
      <c r="C84" s="1" t="s">
        <v>10</v>
      </c>
      <c r="D84" s="2">
        <v>3099.28</v>
      </c>
      <c r="E84" s="3"/>
      <c r="F84" s="4">
        <f t="shared" si="4"/>
        <v>3099.28</v>
      </c>
    </row>
    <row r="85" spans="2:6" x14ac:dyDescent="0.25">
      <c r="B85" s="1" t="s">
        <v>31</v>
      </c>
      <c r="C85" s="1" t="s">
        <v>10</v>
      </c>
      <c r="D85" s="2"/>
      <c r="E85" s="3"/>
      <c r="F85" s="4">
        <f t="shared" si="4"/>
        <v>0</v>
      </c>
    </row>
    <row r="86" spans="2:6" x14ac:dyDescent="0.25">
      <c r="B86" s="8" t="s">
        <v>32</v>
      </c>
      <c r="C86" s="1" t="s">
        <v>10</v>
      </c>
      <c r="D86" s="2"/>
      <c r="E86" s="3"/>
      <c r="F86" s="4">
        <f t="shared" si="4"/>
        <v>0</v>
      </c>
    </row>
    <row r="87" spans="2:6" x14ac:dyDescent="0.25">
      <c r="B87" s="1" t="s">
        <v>33</v>
      </c>
      <c r="C87" s="1" t="s">
        <v>10</v>
      </c>
      <c r="D87" s="2"/>
      <c r="E87" s="3"/>
      <c r="F87" s="4">
        <f t="shared" si="4"/>
        <v>0</v>
      </c>
    </row>
    <row r="88" spans="2:6" x14ac:dyDescent="0.25">
      <c r="B88" s="8" t="s">
        <v>34</v>
      </c>
      <c r="C88" s="1" t="s">
        <v>10</v>
      </c>
      <c r="D88" s="2"/>
      <c r="E88" s="3"/>
      <c r="F88" s="4">
        <f t="shared" si="4"/>
        <v>0</v>
      </c>
    </row>
    <row r="89" spans="2:6" x14ac:dyDescent="0.25">
      <c r="B89" s="1" t="s">
        <v>35</v>
      </c>
      <c r="C89" s="1" t="s">
        <v>10</v>
      </c>
      <c r="D89" s="2"/>
      <c r="E89" s="3"/>
      <c r="F89" s="4">
        <f t="shared" si="4"/>
        <v>0</v>
      </c>
    </row>
    <row r="90" spans="2:6" x14ac:dyDescent="0.25">
      <c r="B90" s="8" t="s">
        <v>36</v>
      </c>
      <c r="C90" s="1" t="s">
        <v>10</v>
      </c>
      <c r="D90" s="2"/>
      <c r="E90" s="3">
        <v>456</v>
      </c>
      <c r="F90" s="4">
        <f t="shared" si="4"/>
        <v>456</v>
      </c>
    </row>
    <row r="91" spans="2:6" x14ac:dyDescent="0.25">
      <c r="B91" s="1" t="s">
        <v>37</v>
      </c>
      <c r="C91" s="1" t="s">
        <v>10</v>
      </c>
      <c r="D91" s="2"/>
      <c r="E91" s="3"/>
      <c r="F91" s="4">
        <f t="shared" si="4"/>
        <v>0</v>
      </c>
    </row>
    <row r="92" spans="2:6" x14ac:dyDescent="0.25">
      <c r="B92" s="8" t="s">
        <v>38</v>
      </c>
      <c r="C92" s="1" t="s">
        <v>10</v>
      </c>
      <c r="D92" s="2"/>
      <c r="E92" s="3"/>
      <c r="F92" s="4">
        <f t="shared" si="4"/>
        <v>0</v>
      </c>
    </row>
    <row r="93" spans="2:6" x14ac:dyDescent="0.25">
      <c r="B93" s="1" t="s">
        <v>39</v>
      </c>
      <c r="C93" s="1" t="s">
        <v>10</v>
      </c>
      <c r="D93" s="2"/>
      <c r="E93" s="3"/>
      <c r="F93" s="4">
        <f t="shared" si="4"/>
        <v>0</v>
      </c>
    </row>
    <row r="94" spans="2:6" x14ac:dyDescent="0.25">
      <c r="B94" s="8" t="s">
        <v>40</v>
      </c>
      <c r="C94" s="1" t="s">
        <v>10</v>
      </c>
      <c r="D94" s="2"/>
      <c r="E94" s="3"/>
      <c r="F94" s="4">
        <f t="shared" si="4"/>
        <v>0</v>
      </c>
    </row>
    <row r="95" spans="2:6" x14ac:dyDescent="0.25">
      <c r="B95" s="1" t="s">
        <v>41</v>
      </c>
      <c r="C95" s="1" t="s">
        <v>10</v>
      </c>
      <c r="D95" s="2"/>
      <c r="E95" s="3"/>
      <c r="F95" s="4">
        <f t="shared" si="4"/>
        <v>0</v>
      </c>
    </row>
    <row r="96" spans="2:6" x14ac:dyDescent="0.25">
      <c r="B96" s="8" t="s">
        <v>24</v>
      </c>
      <c r="C96" s="1" t="s">
        <v>11</v>
      </c>
      <c r="D96" s="2"/>
      <c r="E96" s="3"/>
      <c r="F96" s="4">
        <f>D96+E96</f>
        <v>0</v>
      </c>
    </row>
    <row r="97" spans="2:6" x14ac:dyDescent="0.25">
      <c r="B97" s="1" t="s">
        <v>25</v>
      </c>
      <c r="C97" s="1" t="s">
        <v>11</v>
      </c>
      <c r="D97" s="2"/>
      <c r="E97" s="3"/>
      <c r="F97" s="4">
        <f t="shared" ref="F97:F113" si="5">D97+E97</f>
        <v>0</v>
      </c>
    </row>
    <row r="98" spans="2:6" x14ac:dyDescent="0.25">
      <c r="B98" s="8" t="s">
        <v>26</v>
      </c>
      <c r="C98" s="1" t="s">
        <v>11</v>
      </c>
      <c r="D98" s="2"/>
      <c r="E98" s="3"/>
      <c r="F98" s="4">
        <f t="shared" si="5"/>
        <v>0</v>
      </c>
    </row>
    <row r="99" spans="2:6" x14ac:dyDescent="0.25">
      <c r="B99" s="1" t="s">
        <v>27</v>
      </c>
      <c r="C99" s="1" t="s">
        <v>11</v>
      </c>
      <c r="D99" s="2"/>
      <c r="E99" s="3">
        <v>789</v>
      </c>
      <c r="F99" s="4">
        <f t="shared" si="5"/>
        <v>789</v>
      </c>
    </row>
    <row r="100" spans="2:6" x14ac:dyDescent="0.25">
      <c r="B100" s="8" t="s">
        <v>28</v>
      </c>
      <c r="C100" s="1" t="s">
        <v>11</v>
      </c>
      <c r="D100" s="2"/>
      <c r="E100" s="3"/>
      <c r="F100" s="4">
        <f t="shared" si="5"/>
        <v>0</v>
      </c>
    </row>
    <row r="101" spans="2:6" x14ac:dyDescent="0.25">
      <c r="B101" s="1" t="s">
        <v>29</v>
      </c>
      <c r="C101" s="1" t="s">
        <v>11</v>
      </c>
      <c r="D101" s="2"/>
      <c r="E101" s="3"/>
      <c r="F101" s="4">
        <f t="shared" si="5"/>
        <v>0</v>
      </c>
    </row>
    <row r="102" spans="2:6" x14ac:dyDescent="0.25">
      <c r="B102" s="8" t="s">
        <v>30</v>
      </c>
      <c r="C102" s="1" t="s">
        <v>11</v>
      </c>
      <c r="D102" s="2"/>
      <c r="E102" s="3"/>
      <c r="F102" s="4">
        <f t="shared" si="5"/>
        <v>0</v>
      </c>
    </row>
    <row r="103" spans="2:6" x14ac:dyDescent="0.25">
      <c r="B103" s="1" t="s">
        <v>31</v>
      </c>
      <c r="C103" s="1" t="s">
        <v>11</v>
      </c>
      <c r="D103" s="2"/>
      <c r="E103" s="3"/>
      <c r="F103" s="4">
        <f t="shared" si="5"/>
        <v>0</v>
      </c>
    </row>
    <row r="104" spans="2:6" x14ac:dyDescent="0.25">
      <c r="B104" s="8" t="s">
        <v>32</v>
      </c>
      <c r="C104" s="1" t="s">
        <v>11</v>
      </c>
      <c r="D104" s="2"/>
      <c r="E104" s="3"/>
      <c r="F104" s="4">
        <f t="shared" si="5"/>
        <v>0</v>
      </c>
    </row>
    <row r="105" spans="2:6" x14ac:dyDescent="0.25">
      <c r="B105" s="1" t="s">
        <v>33</v>
      </c>
      <c r="C105" s="1" t="s">
        <v>11</v>
      </c>
      <c r="D105" s="2"/>
      <c r="E105" s="3"/>
      <c r="F105" s="4">
        <f t="shared" si="5"/>
        <v>0</v>
      </c>
    </row>
    <row r="106" spans="2:6" x14ac:dyDescent="0.25">
      <c r="B106" s="8" t="s">
        <v>34</v>
      </c>
      <c r="C106" s="1" t="s">
        <v>11</v>
      </c>
      <c r="D106" s="2"/>
      <c r="E106" s="3"/>
      <c r="F106" s="4">
        <f t="shared" si="5"/>
        <v>0</v>
      </c>
    </row>
    <row r="107" spans="2:6" x14ac:dyDescent="0.25">
      <c r="B107" s="1" t="s">
        <v>35</v>
      </c>
      <c r="C107" s="1" t="s">
        <v>11</v>
      </c>
      <c r="D107" s="2"/>
      <c r="E107" s="3"/>
      <c r="F107" s="4">
        <f t="shared" si="5"/>
        <v>0</v>
      </c>
    </row>
    <row r="108" spans="2:6" x14ac:dyDescent="0.25">
      <c r="B108" s="8" t="s">
        <v>36</v>
      </c>
      <c r="C108" s="1" t="s">
        <v>11</v>
      </c>
      <c r="D108" s="2"/>
      <c r="E108" s="3"/>
      <c r="F108" s="4">
        <f t="shared" si="5"/>
        <v>0</v>
      </c>
    </row>
    <row r="109" spans="2:6" x14ac:dyDescent="0.25">
      <c r="B109" s="1" t="s">
        <v>37</v>
      </c>
      <c r="C109" s="1" t="s">
        <v>11</v>
      </c>
      <c r="D109" s="2"/>
      <c r="E109" s="3"/>
      <c r="F109" s="4">
        <f t="shared" si="5"/>
        <v>0</v>
      </c>
    </row>
    <row r="110" spans="2:6" x14ac:dyDescent="0.25">
      <c r="B110" s="8" t="s">
        <v>38</v>
      </c>
      <c r="C110" s="1" t="s">
        <v>11</v>
      </c>
      <c r="D110" s="2"/>
      <c r="E110" s="3"/>
      <c r="F110" s="4">
        <f t="shared" si="5"/>
        <v>0</v>
      </c>
    </row>
    <row r="111" spans="2:6" x14ac:dyDescent="0.25">
      <c r="B111" s="1" t="s">
        <v>39</v>
      </c>
      <c r="C111" s="1" t="s">
        <v>11</v>
      </c>
      <c r="D111" s="2">
        <v>789</v>
      </c>
      <c r="E111" s="3"/>
      <c r="F111" s="4">
        <f t="shared" si="5"/>
        <v>789</v>
      </c>
    </row>
    <row r="112" spans="2:6" x14ac:dyDescent="0.25">
      <c r="B112" s="8" t="s">
        <v>40</v>
      </c>
      <c r="C112" s="1" t="s">
        <v>11</v>
      </c>
      <c r="D112" s="2"/>
      <c r="E112" s="3"/>
      <c r="F112" s="4">
        <f t="shared" si="5"/>
        <v>0</v>
      </c>
    </row>
    <row r="113" spans="2:6" x14ac:dyDescent="0.25">
      <c r="B113" s="1" t="s">
        <v>41</v>
      </c>
      <c r="C113" s="1" t="s">
        <v>11</v>
      </c>
      <c r="D113" s="2"/>
      <c r="E113" s="3"/>
      <c r="F113" s="4">
        <f t="shared" si="5"/>
        <v>0</v>
      </c>
    </row>
    <row r="114" spans="2:6" x14ac:dyDescent="0.25">
      <c r="B114" s="8" t="s">
        <v>24</v>
      </c>
      <c r="C114" s="1" t="s">
        <v>12</v>
      </c>
      <c r="D114" s="2"/>
      <c r="E114" s="3"/>
      <c r="F114" s="4">
        <f>D114+E114</f>
        <v>0</v>
      </c>
    </row>
    <row r="115" spans="2:6" x14ac:dyDescent="0.25">
      <c r="B115" s="1" t="s">
        <v>25</v>
      </c>
      <c r="C115" s="1" t="s">
        <v>12</v>
      </c>
      <c r="D115" s="2"/>
      <c r="E115" s="3"/>
      <c r="F115" s="4">
        <f t="shared" ref="F115:F131" si="6">D115+E115</f>
        <v>0</v>
      </c>
    </row>
    <row r="116" spans="2:6" x14ac:dyDescent="0.25">
      <c r="B116" s="8" t="s">
        <v>26</v>
      </c>
      <c r="C116" s="1" t="s">
        <v>12</v>
      </c>
      <c r="D116" s="2"/>
      <c r="E116" s="3"/>
      <c r="F116" s="4">
        <f t="shared" si="6"/>
        <v>0</v>
      </c>
    </row>
    <row r="117" spans="2:6" x14ac:dyDescent="0.25">
      <c r="B117" s="1" t="s">
        <v>27</v>
      </c>
      <c r="C117" s="1" t="s">
        <v>12</v>
      </c>
      <c r="D117" s="2"/>
      <c r="E117" s="3"/>
      <c r="F117" s="4">
        <f t="shared" si="6"/>
        <v>0</v>
      </c>
    </row>
    <row r="118" spans="2:6" x14ac:dyDescent="0.25">
      <c r="B118" s="8" t="s">
        <v>28</v>
      </c>
      <c r="C118" s="1" t="s">
        <v>12</v>
      </c>
      <c r="D118" s="2"/>
      <c r="E118" s="3"/>
      <c r="F118" s="4">
        <f t="shared" si="6"/>
        <v>0</v>
      </c>
    </row>
    <row r="119" spans="2:6" x14ac:dyDescent="0.25">
      <c r="B119" s="1" t="s">
        <v>29</v>
      </c>
      <c r="C119" s="1" t="s">
        <v>12</v>
      </c>
      <c r="D119" s="2"/>
      <c r="E119" s="3"/>
      <c r="F119" s="4">
        <f t="shared" si="6"/>
        <v>0</v>
      </c>
    </row>
    <row r="120" spans="2:6" x14ac:dyDescent="0.25">
      <c r="B120" s="8" t="s">
        <v>30</v>
      </c>
      <c r="C120" s="1" t="s">
        <v>12</v>
      </c>
      <c r="D120" s="2"/>
      <c r="E120" s="3"/>
      <c r="F120" s="4">
        <f t="shared" si="6"/>
        <v>0</v>
      </c>
    </row>
    <row r="121" spans="2:6" x14ac:dyDescent="0.25">
      <c r="B121" s="1" t="s">
        <v>31</v>
      </c>
      <c r="C121" s="1" t="s">
        <v>12</v>
      </c>
      <c r="D121" s="2"/>
      <c r="E121" s="3"/>
      <c r="F121" s="4">
        <f t="shared" si="6"/>
        <v>0</v>
      </c>
    </row>
    <row r="122" spans="2:6" x14ac:dyDescent="0.25">
      <c r="B122" s="8" t="s">
        <v>32</v>
      </c>
      <c r="C122" s="1" t="s">
        <v>12</v>
      </c>
      <c r="D122" s="2"/>
      <c r="E122" s="3"/>
      <c r="F122" s="4">
        <f t="shared" si="6"/>
        <v>0</v>
      </c>
    </row>
    <row r="123" spans="2:6" x14ac:dyDescent="0.25">
      <c r="B123" s="1" t="s">
        <v>33</v>
      </c>
      <c r="C123" s="1" t="s">
        <v>12</v>
      </c>
      <c r="D123" s="2"/>
      <c r="E123" s="3">
        <v>4433</v>
      </c>
      <c r="F123" s="4">
        <f t="shared" si="6"/>
        <v>4433</v>
      </c>
    </row>
    <row r="124" spans="2:6" x14ac:dyDescent="0.25">
      <c r="B124" s="8" t="s">
        <v>34</v>
      </c>
      <c r="C124" s="1" t="s">
        <v>12</v>
      </c>
      <c r="D124" s="2"/>
      <c r="E124" s="3"/>
      <c r="F124" s="4">
        <f t="shared" si="6"/>
        <v>0</v>
      </c>
    </row>
    <row r="125" spans="2:6" x14ac:dyDescent="0.25">
      <c r="B125" s="1" t="s">
        <v>35</v>
      </c>
      <c r="C125" s="1" t="s">
        <v>12</v>
      </c>
      <c r="D125" s="2"/>
      <c r="E125" s="3"/>
      <c r="F125" s="4">
        <f t="shared" si="6"/>
        <v>0</v>
      </c>
    </row>
    <row r="126" spans="2:6" x14ac:dyDescent="0.25">
      <c r="B126" s="8" t="s">
        <v>36</v>
      </c>
      <c r="C126" s="1" t="s">
        <v>12</v>
      </c>
      <c r="D126" s="2"/>
      <c r="E126" s="3"/>
      <c r="F126" s="4">
        <f t="shared" si="6"/>
        <v>0</v>
      </c>
    </row>
    <row r="127" spans="2:6" x14ac:dyDescent="0.25">
      <c r="B127" s="1" t="s">
        <v>37</v>
      </c>
      <c r="C127" s="1" t="s">
        <v>12</v>
      </c>
      <c r="D127" s="2"/>
      <c r="E127" s="3"/>
      <c r="F127" s="4">
        <f t="shared" si="6"/>
        <v>0</v>
      </c>
    </row>
    <row r="128" spans="2:6" x14ac:dyDescent="0.25">
      <c r="B128" s="8" t="s">
        <v>38</v>
      </c>
      <c r="C128" s="1" t="s">
        <v>12</v>
      </c>
      <c r="D128" s="2"/>
      <c r="E128" s="3"/>
      <c r="F128" s="4">
        <f t="shared" si="6"/>
        <v>0</v>
      </c>
    </row>
    <row r="129" spans="2:6" x14ac:dyDescent="0.25">
      <c r="B129" s="1" t="s">
        <v>39</v>
      </c>
      <c r="C129" s="1" t="s">
        <v>12</v>
      </c>
      <c r="D129" s="2"/>
      <c r="E129" s="3"/>
      <c r="F129" s="4">
        <f t="shared" si="6"/>
        <v>0</v>
      </c>
    </row>
    <row r="130" spans="2:6" x14ac:dyDescent="0.25">
      <c r="B130" s="8" t="s">
        <v>40</v>
      </c>
      <c r="C130" s="1" t="s">
        <v>12</v>
      </c>
      <c r="D130" s="2"/>
      <c r="E130" s="3"/>
      <c r="F130" s="4">
        <f t="shared" si="6"/>
        <v>0</v>
      </c>
    </row>
    <row r="131" spans="2:6" x14ac:dyDescent="0.25">
      <c r="B131" s="1" t="s">
        <v>41</v>
      </c>
      <c r="C131" s="1" t="s">
        <v>12</v>
      </c>
      <c r="D131" s="2"/>
      <c r="E131" s="3"/>
      <c r="F131" s="4">
        <f t="shared" si="6"/>
        <v>0</v>
      </c>
    </row>
  </sheetData>
  <sortState ref="H4:L21">
    <sortCondition ref="L4"/>
  </sortState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2011-05-03T14:37:19Z</dcterms:created>
  <dcterms:modified xsi:type="dcterms:W3CDTF">2011-05-03T14:37:27Z</dcterms:modified>
</cp:coreProperties>
</file>