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2"/>
  <c r="B3" s="1"/>
  <c r="C3" s="1"/>
  <c r="A4"/>
  <c r="B4" s="1"/>
  <c r="C4" s="1"/>
  <c r="A5"/>
  <c r="B5" s="1"/>
  <c r="C5" s="1"/>
  <c r="A6"/>
  <c r="B6" s="1"/>
  <c r="C6" s="1"/>
  <c r="A2"/>
  <c r="B2" s="1"/>
  <c r="C2" s="1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F6" i="2" l="1"/>
  <c r="F5"/>
  <c r="F4"/>
  <c r="F3"/>
  <c r="F2"/>
  <c r="E6"/>
  <c r="E5"/>
  <c r="E4"/>
  <c r="E3"/>
  <c r="E2"/>
  <c r="D6"/>
  <c r="D5"/>
  <c r="D4"/>
  <c r="D3"/>
  <c r="D2"/>
</calcChain>
</file>

<file path=xl/sharedStrings.xml><?xml version="1.0" encoding="utf-8"?>
<sst xmlns="http://schemas.openxmlformats.org/spreadsheetml/2006/main" count="40" uniqueCount="39">
  <si>
    <t>Презиме и име ученика</t>
  </si>
  <si>
    <t>Бајић Дејан</t>
  </si>
  <si>
    <t>Усмени</t>
  </si>
  <si>
    <t>Писмени</t>
  </si>
  <si>
    <t>Контролни</t>
  </si>
  <si>
    <t>Практични рад</t>
  </si>
  <si>
    <t>Закључна</t>
  </si>
  <si>
    <t>ПРОГРАМИРАЊЕ И ПРОГРАМСКИ ЈЕЗИЦИ II РАЗРЕД</t>
  </si>
  <si>
    <t>Видовић Божана</t>
  </si>
  <si>
    <t>Видовић Марко</t>
  </si>
  <si>
    <t>Вуковић Стефан</t>
  </si>
  <si>
    <t>Галић Јелена</t>
  </si>
  <si>
    <t>Грабљић Јања</t>
  </si>
  <si>
    <t>Девура Марина</t>
  </si>
  <si>
    <t>Ђурић Жељко</t>
  </si>
  <si>
    <t>Јовић Далибор</t>
  </si>
  <si>
    <t>Козомара Ђорђе</t>
  </si>
  <si>
    <t>Милун Михајло</t>
  </si>
  <si>
    <t>Милановић Тамара</t>
  </si>
  <si>
    <t>Сладојевић Лазар</t>
  </si>
  <si>
    <t>Солдат Перо</t>
  </si>
  <si>
    <t>Топић Милан</t>
  </si>
  <si>
    <t>Травар Михајло</t>
  </si>
  <si>
    <t>Ћелић Бранко</t>
  </si>
  <si>
    <t>Цвијетић Милош</t>
  </si>
  <si>
    <t>Чигоја Његош</t>
  </si>
  <si>
    <t>Легенда:</t>
  </si>
  <si>
    <t>Одличан</t>
  </si>
  <si>
    <t>Врлодобар</t>
  </si>
  <si>
    <t>Добар</t>
  </si>
  <si>
    <t>Довољан</t>
  </si>
  <si>
    <t>Недовољан</t>
  </si>
  <si>
    <t>Рб.</t>
  </si>
  <si>
    <t>Случајни узорак</t>
  </si>
  <si>
    <t>Презиме и име</t>
  </si>
  <si>
    <t xml:space="preserve">Усмени </t>
  </si>
  <si>
    <t xml:space="preserve">Контролни </t>
  </si>
  <si>
    <t>Практични</t>
  </si>
  <si>
    <t>*Напомена: Због случајног одабира сваки пут при отварању документа врши се нови одабир и може се десити да се изаберу два иста имена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</si>
</sst>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EA2C8"/>
        <bgColor indexed="64"/>
      </patternFill>
    </fill>
    <fill>
      <patternFill patternType="solid">
        <fgColor rgb="FFA3BDCC"/>
        <bgColor indexed="64"/>
      </patternFill>
    </fill>
    <fill>
      <patternFill patternType="solid">
        <fgColor rgb="FF90CDDF"/>
        <bgColor indexed="64"/>
      </patternFill>
    </fill>
    <fill>
      <patternFill patternType="solid">
        <fgColor rgb="FFD6C7A0"/>
        <bgColor indexed="64"/>
      </patternFill>
    </fill>
    <fill>
      <patternFill patternType="solid">
        <fgColor rgb="FFF3C2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1" fontId="0" fillId="0" borderId="6" xfId="0" applyNumberFormat="1" applyBorder="1"/>
    <xf numFmtId="1" fontId="0" fillId="0" borderId="9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3C299"/>
      <color rgb="FFD6C7A0"/>
      <color rgb="FF90CDDF"/>
      <color rgb="FFA3BDCC"/>
      <color rgb="FFAEA2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r-Latn-B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Sheet2!$C$1</c:f>
              <c:strCache>
                <c:ptCount val="1"/>
                <c:pt idx="0">
                  <c:v>Усмени </c:v>
                </c:pt>
              </c:strCache>
            </c:strRef>
          </c:tx>
          <c:cat>
            <c:strRef>
              <c:f>Sheet2!$B$2:$B$6</c:f>
              <c:strCache>
                <c:ptCount val="5"/>
                <c:pt idx="0">
                  <c:v>Видовић Марко</c:v>
                </c:pt>
                <c:pt idx="1">
                  <c:v>Топић Милан</c:v>
                </c:pt>
                <c:pt idx="2">
                  <c:v>Милун Михајло</c:v>
                </c:pt>
                <c:pt idx="3">
                  <c:v>Ђурић Жељко</c:v>
                </c:pt>
                <c:pt idx="4">
                  <c:v>Ћелић Бранко</c:v>
                </c:pt>
              </c:strCache>
            </c:strRef>
          </c:cat>
          <c:val>
            <c:numRef>
              <c:f>Sheet2!$C$2:$C$6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Писмени</c:v>
                </c:pt>
              </c:strCache>
            </c:strRef>
          </c:tx>
          <c:cat>
            <c:strRef>
              <c:f>Sheet2!$B$2:$B$6</c:f>
              <c:strCache>
                <c:ptCount val="5"/>
                <c:pt idx="0">
                  <c:v>Видовић Марко</c:v>
                </c:pt>
                <c:pt idx="1">
                  <c:v>Топић Милан</c:v>
                </c:pt>
                <c:pt idx="2">
                  <c:v>Милун Михајло</c:v>
                </c:pt>
                <c:pt idx="3">
                  <c:v>Ђурић Жељко</c:v>
                </c:pt>
                <c:pt idx="4">
                  <c:v>Ћелић Бранко</c:v>
                </c:pt>
              </c:strCache>
            </c:strRef>
          </c:cat>
          <c:val>
            <c:numRef>
              <c:f>Sheet2!$D$2:$D$6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Контролни </c:v>
                </c:pt>
              </c:strCache>
            </c:strRef>
          </c:tx>
          <c:cat>
            <c:strRef>
              <c:f>Sheet2!$B$2:$B$6</c:f>
              <c:strCache>
                <c:ptCount val="5"/>
                <c:pt idx="0">
                  <c:v>Видовић Марко</c:v>
                </c:pt>
                <c:pt idx="1">
                  <c:v>Топић Милан</c:v>
                </c:pt>
                <c:pt idx="2">
                  <c:v>Милун Михајло</c:v>
                </c:pt>
                <c:pt idx="3">
                  <c:v>Ђурић Жељко</c:v>
                </c:pt>
                <c:pt idx="4">
                  <c:v>Ћелић Бранко</c:v>
                </c:pt>
              </c:strCache>
            </c:strRef>
          </c:cat>
          <c:val>
            <c:numRef>
              <c:f>Sheet2!$E$2:$E$6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Sheet2!$F$1</c:f>
              <c:strCache>
                <c:ptCount val="1"/>
                <c:pt idx="0">
                  <c:v>Практични</c:v>
                </c:pt>
              </c:strCache>
            </c:strRef>
          </c:tx>
          <c:cat>
            <c:strRef>
              <c:f>Sheet2!$B$2:$B$6</c:f>
              <c:strCache>
                <c:ptCount val="5"/>
                <c:pt idx="0">
                  <c:v>Видовић Марко</c:v>
                </c:pt>
                <c:pt idx="1">
                  <c:v>Топић Милан</c:v>
                </c:pt>
                <c:pt idx="2">
                  <c:v>Милун Михајло</c:v>
                </c:pt>
                <c:pt idx="3">
                  <c:v>Ђурић Жељко</c:v>
                </c:pt>
                <c:pt idx="4">
                  <c:v>Ћелић Бранко</c:v>
                </c:pt>
              </c:strCache>
            </c:strRef>
          </c:cat>
          <c:val>
            <c:numRef>
              <c:f>Sheet2!$F$2:$F$6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shape val="box"/>
        <c:axId val="68606976"/>
        <c:axId val="68637440"/>
        <c:axId val="0"/>
      </c:bar3DChart>
      <c:catAx>
        <c:axId val="68606976"/>
        <c:scaling>
          <c:orientation val="minMax"/>
        </c:scaling>
        <c:axPos val="b"/>
        <c:tickLblPos val="nextTo"/>
        <c:crossAx val="68637440"/>
        <c:crosses val="autoZero"/>
        <c:auto val="1"/>
        <c:lblAlgn val="ctr"/>
        <c:lblOffset val="200"/>
      </c:catAx>
      <c:valAx>
        <c:axId val="68637440"/>
        <c:scaling>
          <c:orientation val="minMax"/>
        </c:scaling>
        <c:axPos val="l"/>
        <c:majorGridlines/>
        <c:numFmt formatCode="General" sourceLinked="1"/>
        <c:tickLblPos val="nextTo"/>
        <c:crossAx val="68606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76200</xdr:rowOff>
    </xdr:from>
    <xdr:to>
      <xdr:col>10</xdr:col>
      <xdr:colOff>47625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2:G21" totalsRowShown="0" headerRowDxfId="20" headerRowBorderDxfId="19" tableBorderDxfId="18" totalsRowBorderDxfId="17">
  <autoFilter ref="A2:G21">
    <filterColumn colId="0"/>
  </autoFilter>
  <sortState ref="B3:G21">
    <sortCondition ref="B2:B21"/>
  </sortState>
  <tableColumns count="7">
    <tableColumn id="7" name="Рб." dataDxfId="16"/>
    <tableColumn id="1" name="Презиме и име ученика" dataDxfId="15"/>
    <tableColumn id="2" name="Усмени" dataDxfId="14"/>
    <tableColumn id="3" name="Писмени" dataDxfId="13"/>
    <tableColumn id="4" name="Контролни" dataDxfId="12"/>
    <tableColumn id="5" name="Практични рад" dataDxfId="11"/>
    <tableColumn id="6" name="Закључна" dataDxfId="10">
      <calculatedColumnFormula>AVERAGE(Table3[[#This Row],[Усмени]:[Практични рад]])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F6" totalsRowShown="0" headerRowDxfId="9" headerRowBorderDxfId="8" tableBorderDxfId="7" totalsRowBorderDxfId="6">
  <autoFilter ref="A1:F6"/>
  <tableColumns count="6">
    <tableColumn id="1" name="Случајни узорак" dataDxfId="5">
      <calculatedColumnFormula>RANDBETWEEN(Sheet1!$A$3,Sheet1!$A$21)</calculatedColumnFormula>
    </tableColumn>
    <tableColumn id="2" name="Презиме и име" dataDxfId="4">
      <calculatedColumnFormula>VLOOKUP(A2,Table3[[Рб.]:[Презиме и име ученика]],2,0)</calculatedColumnFormula>
    </tableColumn>
    <tableColumn id="3" name="Усмени " dataDxfId="3">
      <calculatedColumnFormula>VLOOKUP(B2,Table3[[Презиме и име ученика]:[Усмени]],2,0)</calculatedColumnFormula>
    </tableColumn>
    <tableColumn id="4" name="Писмени" dataDxfId="2">
      <calculatedColumnFormula>VLOOKUP(B2,Table3[[Презиме и име ученика]:[Практични рад]],3,0)</calculatedColumnFormula>
    </tableColumn>
    <tableColumn id="5" name="Контролни " dataDxfId="1">
      <calculatedColumnFormula>VLOOKUP(B2,Table3[[Презиме и име ученика]:[Практични рад]],4,0)</calculatedColumnFormula>
    </tableColumn>
    <tableColumn id="6" name="Практични" dataDxfId="0">
      <calculatedColumnFormula>VLOOKUP(B2,Table3[[Презиме и име ученика]:[Практични рад]],5,0)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A3" sqref="A3"/>
    </sheetView>
  </sheetViews>
  <sheetFormatPr defaultRowHeight="15"/>
  <cols>
    <col min="1" max="1" width="6.140625" bestFit="1" customWidth="1"/>
    <col min="2" max="2" width="25.7109375" bestFit="1" customWidth="1"/>
    <col min="3" max="3" width="16.7109375" bestFit="1" customWidth="1"/>
    <col min="4" max="4" width="13.140625" customWidth="1"/>
    <col min="5" max="5" width="16.5703125" customWidth="1"/>
    <col min="6" max="6" width="17" bestFit="1" customWidth="1"/>
    <col min="7" max="7" width="12.140625" bestFit="1" customWidth="1"/>
    <col min="10" max="11" width="11.5703125" bestFit="1" customWidth="1"/>
  </cols>
  <sheetData>
    <row r="1" spans="1:11">
      <c r="A1" s="18" t="s">
        <v>7</v>
      </c>
      <c r="B1" s="18"/>
      <c r="C1" s="18"/>
      <c r="D1" s="18"/>
      <c r="E1" s="18"/>
      <c r="F1" s="18"/>
    </row>
    <row r="2" spans="1:11">
      <c r="A2" s="2" t="s">
        <v>32</v>
      </c>
      <c r="B2" s="1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11">
      <c r="A3" s="2">
        <v>1</v>
      </c>
      <c r="B3" s="4" t="s">
        <v>1</v>
      </c>
      <c r="C3" s="5">
        <v>4</v>
      </c>
      <c r="D3" s="5">
        <v>3</v>
      </c>
      <c r="E3" s="5">
        <v>3</v>
      </c>
      <c r="F3" s="5">
        <v>4</v>
      </c>
      <c r="G3" s="8">
        <f>AVERAGE(Table3[[#This Row],[Усмени]:[Практични рад]])</f>
        <v>3.5</v>
      </c>
    </row>
    <row r="4" spans="1:11">
      <c r="A4" s="2">
        <v>2</v>
      </c>
      <c r="B4" s="4" t="s">
        <v>8</v>
      </c>
      <c r="C4" s="5">
        <v>1</v>
      </c>
      <c r="D4" s="5">
        <v>2</v>
      </c>
      <c r="E4" s="5">
        <v>1</v>
      </c>
      <c r="F4" s="5">
        <v>2</v>
      </c>
      <c r="G4" s="8">
        <f>AVERAGE(Table3[[#This Row],[Усмени]:[Практични рад]])</f>
        <v>1.5</v>
      </c>
    </row>
    <row r="5" spans="1:11">
      <c r="A5" s="2">
        <v>3</v>
      </c>
      <c r="B5" s="4" t="s">
        <v>9</v>
      </c>
      <c r="C5" s="5">
        <v>3</v>
      </c>
      <c r="D5" s="5">
        <v>4</v>
      </c>
      <c r="E5" s="5">
        <v>2</v>
      </c>
      <c r="F5" s="5">
        <v>1</v>
      </c>
      <c r="G5" s="8">
        <f>AVERAGE(Table3[[#This Row],[Усмени]:[Практични рад]])</f>
        <v>2.5</v>
      </c>
      <c r="J5" s="19" t="s">
        <v>26</v>
      </c>
      <c r="K5" s="20"/>
    </row>
    <row r="6" spans="1:11">
      <c r="A6" s="2">
        <v>4</v>
      </c>
      <c r="B6" s="4" t="s">
        <v>10</v>
      </c>
      <c r="C6" s="5">
        <v>3</v>
      </c>
      <c r="D6" s="5">
        <v>3</v>
      </c>
      <c r="E6" s="5">
        <v>2</v>
      </c>
      <c r="F6" s="5">
        <v>3</v>
      </c>
      <c r="G6" s="8">
        <f>AVERAGE(Table3[[#This Row],[Усмени]:[Практични рад]])</f>
        <v>2.75</v>
      </c>
      <c r="J6" s="10"/>
      <c r="K6" s="5" t="s">
        <v>27</v>
      </c>
    </row>
    <row r="7" spans="1:11">
      <c r="A7" s="2">
        <v>5</v>
      </c>
      <c r="B7" s="4" t="s">
        <v>11</v>
      </c>
      <c r="C7" s="5">
        <v>4</v>
      </c>
      <c r="D7" s="5">
        <v>5</v>
      </c>
      <c r="E7" s="5">
        <v>4</v>
      </c>
      <c r="F7" s="5">
        <v>4</v>
      </c>
      <c r="G7" s="8">
        <f>AVERAGE(Table3[[#This Row],[Усмени]:[Практични рад]])</f>
        <v>4.25</v>
      </c>
      <c r="J7" s="11"/>
      <c r="K7" s="5" t="s">
        <v>28</v>
      </c>
    </row>
    <row r="8" spans="1:11">
      <c r="A8" s="2">
        <v>6</v>
      </c>
      <c r="B8" s="4" t="s">
        <v>12</v>
      </c>
      <c r="C8" s="5">
        <v>2</v>
      </c>
      <c r="D8" s="5">
        <v>1</v>
      </c>
      <c r="E8" s="5">
        <v>3</v>
      </c>
      <c r="F8" s="5">
        <v>1</v>
      </c>
      <c r="G8" s="8">
        <f>AVERAGE(Table3[[#This Row],[Усмени]:[Практични рад]])</f>
        <v>1.75</v>
      </c>
      <c r="J8" s="12"/>
      <c r="K8" s="5" t="s">
        <v>29</v>
      </c>
    </row>
    <row r="9" spans="1:11">
      <c r="A9" s="2">
        <v>7</v>
      </c>
      <c r="B9" s="4" t="s">
        <v>13</v>
      </c>
      <c r="C9" s="5">
        <v>3</v>
      </c>
      <c r="D9" s="5">
        <v>4</v>
      </c>
      <c r="E9" s="5">
        <v>3</v>
      </c>
      <c r="F9" s="5">
        <v>3</v>
      </c>
      <c r="G9" s="8">
        <f>AVERAGE(Table3[[#This Row],[Усмени]:[Практични рад]])</f>
        <v>3.25</v>
      </c>
      <c r="J9" s="13"/>
      <c r="K9" s="5" t="s">
        <v>30</v>
      </c>
    </row>
    <row r="10" spans="1:11">
      <c r="A10" s="2">
        <v>8</v>
      </c>
      <c r="B10" s="4" t="s">
        <v>14</v>
      </c>
      <c r="C10" s="5">
        <v>5</v>
      </c>
      <c r="D10" s="5">
        <v>5</v>
      </c>
      <c r="E10" s="5">
        <v>5</v>
      </c>
      <c r="F10" s="5">
        <v>5</v>
      </c>
      <c r="G10" s="8">
        <f>AVERAGE(Table3[[#This Row],[Усмени]:[Практични рад]])</f>
        <v>5</v>
      </c>
      <c r="J10" s="14"/>
      <c r="K10" s="5" t="s">
        <v>31</v>
      </c>
    </row>
    <row r="11" spans="1:11">
      <c r="A11" s="2">
        <v>9</v>
      </c>
      <c r="B11" s="4" t="s">
        <v>15</v>
      </c>
      <c r="C11" s="5">
        <v>2</v>
      </c>
      <c r="D11" s="5">
        <v>1</v>
      </c>
      <c r="E11" s="5">
        <v>1</v>
      </c>
      <c r="F11" s="5">
        <v>1</v>
      </c>
      <c r="G11" s="8">
        <f>AVERAGE(Table3[[#This Row],[Усмени]:[Практични рад]])</f>
        <v>1.25</v>
      </c>
    </row>
    <row r="12" spans="1:11">
      <c r="A12" s="2">
        <v>10</v>
      </c>
      <c r="B12" s="4" t="s">
        <v>16</v>
      </c>
      <c r="C12" s="5">
        <v>1</v>
      </c>
      <c r="D12" s="5">
        <v>2</v>
      </c>
      <c r="E12" s="5">
        <v>1</v>
      </c>
      <c r="F12" s="5">
        <v>1</v>
      </c>
      <c r="G12" s="8">
        <f>AVERAGE(Table3[[#This Row],[Усмени]:[Практични рад]])</f>
        <v>1.25</v>
      </c>
    </row>
    <row r="13" spans="1:11">
      <c r="A13" s="2">
        <v>11</v>
      </c>
      <c r="B13" s="4" t="s">
        <v>18</v>
      </c>
      <c r="C13" s="5">
        <v>4</v>
      </c>
      <c r="D13" s="5">
        <v>5</v>
      </c>
      <c r="E13" s="5">
        <v>3</v>
      </c>
      <c r="F13" s="5">
        <v>3</v>
      </c>
      <c r="G13" s="8">
        <f>AVERAGE(Table3[[#This Row],[Усмени]:[Практични рад]])</f>
        <v>3.75</v>
      </c>
    </row>
    <row r="14" spans="1:11">
      <c r="A14" s="2">
        <v>12</v>
      </c>
      <c r="B14" s="4" t="s">
        <v>17</v>
      </c>
      <c r="C14" s="5">
        <v>4</v>
      </c>
      <c r="D14" s="5">
        <v>2</v>
      </c>
      <c r="E14" s="5">
        <v>2</v>
      </c>
      <c r="F14" s="5">
        <v>3</v>
      </c>
      <c r="G14" s="8">
        <f>AVERAGE(Table3[[#This Row],[Усмени]:[Практични рад]])</f>
        <v>2.75</v>
      </c>
    </row>
    <row r="15" spans="1:11">
      <c r="A15" s="2">
        <v>13</v>
      </c>
      <c r="B15" s="4" t="s">
        <v>19</v>
      </c>
      <c r="C15" s="5">
        <v>4</v>
      </c>
      <c r="D15" s="5">
        <v>3</v>
      </c>
      <c r="E15" s="5">
        <v>4</v>
      </c>
      <c r="F15" s="5">
        <v>4</v>
      </c>
      <c r="G15" s="8">
        <f>AVERAGE(Table3[[#This Row],[Усмени]:[Практични рад]])</f>
        <v>3.75</v>
      </c>
    </row>
    <row r="16" spans="1:11">
      <c r="A16" s="2">
        <v>14</v>
      </c>
      <c r="B16" s="4" t="s">
        <v>20</v>
      </c>
      <c r="C16" s="5">
        <v>5</v>
      </c>
      <c r="D16" s="5">
        <v>5</v>
      </c>
      <c r="E16" s="5">
        <v>5</v>
      </c>
      <c r="F16" s="5">
        <v>5</v>
      </c>
      <c r="G16" s="8">
        <f>AVERAGE(Table3[[#This Row],[Усмени]:[Практични рад]])</f>
        <v>5</v>
      </c>
    </row>
    <row r="17" spans="1:7">
      <c r="A17" s="2">
        <v>15</v>
      </c>
      <c r="B17" s="4" t="s">
        <v>21</v>
      </c>
      <c r="C17" s="5">
        <v>2</v>
      </c>
      <c r="D17" s="5">
        <v>2</v>
      </c>
      <c r="E17" s="5">
        <v>3</v>
      </c>
      <c r="F17" s="5">
        <v>2</v>
      </c>
      <c r="G17" s="8">
        <f>AVERAGE(Table3[[#This Row],[Усмени]:[Практични рад]])</f>
        <v>2.25</v>
      </c>
    </row>
    <row r="18" spans="1:7">
      <c r="A18" s="2">
        <v>16</v>
      </c>
      <c r="B18" s="4" t="s">
        <v>22</v>
      </c>
      <c r="C18" s="5">
        <v>3</v>
      </c>
      <c r="D18" s="5">
        <v>3</v>
      </c>
      <c r="E18" s="5">
        <v>4</v>
      </c>
      <c r="F18" s="5">
        <v>3</v>
      </c>
      <c r="G18" s="8">
        <f>AVERAGE(Table3[[#This Row],[Усмени]:[Практични рад]])</f>
        <v>3.25</v>
      </c>
    </row>
    <row r="19" spans="1:7">
      <c r="A19" s="2">
        <v>17</v>
      </c>
      <c r="B19" s="4" t="s">
        <v>23</v>
      </c>
      <c r="C19" s="5">
        <v>3</v>
      </c>
      <c r="D19" s="5">
        <v>3</v>
      </c>
      <c r="E19" s="5">
        <v>1</v>
      </c>
      <c r="F19" s="5">
        <v>2</v>
      </c>
      <c r="G19" s="8">
        <f>AVERAGE(Table3[[#This Row],[Усмени]:[Практични рад]])</f>
        <v>2.25</v>
      </c>
    </row>
    <row r="20" spans="1:7">
      <c r="A20" s="2">
        <v>18</v>
      </c>
      <c r="B20" s="4" t="s">
        <v>24</v>
      </c>
      <c r="C20" s="5">
        <v>1</v>
      </c>
      <c r="D20" s="5">
        <v>2</v>
      </c>
      <c r="E20" s="5">
        <v>1</v>
      </c>
      <c r="F20" s="5">
        <v>1</v>
      </c>
      <c r="G20" s="8">
        <f>AVERAGE(Table3[[#This Row],[Усмени]:[Практични рад]])</f>
        <v>1.25</v>
      </c>
    </row>
    <row r="21" spans="1:7">
      <c r="A21" s="2">
        <v>19</v>
      </c>
      <c r="B21" s="6" t="s">
        <v>25</v>
      </c>
      <c r="C21" s="7">
        <v>5</v>
      </c>
      <c r="D21" s="7">
        <v>5</v>
      </c>
      <c r="E21" s="7">
        <v>5</v>
      </c>
      <c r="F21" s="7">
        <v>5</v>
      </c>
      <c r="G21" s="9">
        <f>AVERAGE(Table3[[#This Row],[Усмени]:[Практични рад]])</f>
        <v>5</v>
      </c>
    </row>
  </sheetData>
  <mergeCells count="2">
    <mergeCell ref="A1:F1"/>
    <mergeCell ref="J5:K5"/>
  </mergeCells>
  <conditionalFormatting sqref="G3:G21">
    <cfRule type="colorScale" priority="1">
      <colorScale>
        <cfvo type="min" val="0"/>
        <cfvo type="percentile" val="50"/>
        <cfvo type="max" val="0"/>
        <color theme="9" tint="0.39997558519241921"/>
        <color theme="8" tint="0.39997558519241921"/>
        <color theme="7" tint="0.39997558519241921"/>
      </colorScale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4" sqref="A24"/>
    </sheetView>
  </sheetViews>
  <sheetFormatPr defaultRowHeight="15"/>
  <cols>
    <col min="1" max="1" width="17.85546875" customWidth="1"/>
    <col min="2" max="2" width="18.42578125" customWidth="1"/>
    <col min="3" max="3" width="10.42578125" customWidth="1"/>
    <col min="4" max="4" width="11.28515625" customWidth="1"/>
    <col min="5" max="5" width="13.5703125" customWidth="1"/>
    <col min="6" max="6" width="12.85546875" customWidth="1"/>
  </cols>
  <sheetData>
    <row r="1" spans="1:6">
      <c r="A1" s="1" t="s">
        <v>33</v>
      </c>
      <c r="B1" s="2" t="s">
        <v>34</v>
      </c>
      <c r="C1" s="2" t="s">
        <v>35</v>
      </c>
      <c r="D1" s="2" t="s">
        <v>3</v>
      </c>
      <c r="E1" s="2" t="s">
        <v>36</v>
      </c>
      <c r="F1" s="15" t="s">
        <v>37</v>
      </c>
    </row>
    <row r="2" spans="1:6">
      <c r="A2" s="4">
        <f ca="1">RANDBETWEEN(Sheet1!$A$3,Sheet1!$A$21)</f>
        <v>3</v>
      </c>
      <c r="B2" s="5" t="str">
        <f ca="1">VLOOKUP(A2,Table3[[Рб.]:[Презиме и име ученика]],2,0)</f>
        <v>Видовић Марко</v>
      </c>
      <c r="C2" s="5">
        <f ca="1">VLOOKUP(B2,Table3[[Презиме и име ученика]:[Практични рад]],2,0)</f>
        <v>3</v>
      </c>
      <c r="D2" s="5">
        <f ca="1">VLOOKUP(B2,Table3[[Презиме и име ученика]:[Практични рад]],3,0)</f>
        <v>4</v>
      </c>
      <c r="E2" s="5">
        <f ca="1">VLOOKUP(B2,Table3[[Презиме и име ученика]:[Практични рад]],4,0)</f>
        <v>2</v>
      </c>
      <c r="F2" s="16">
        <f ca="1">VLOOKUP(B2,Table3[[Презиме и име ученика]:[Практични рад]],5,0)</f>
        <v>1</v>
      </c>
    </row>
    <row r="3" spans="1:6">
      <c r="A3" s="4">
        <f ca="1">RANDBETWEEN(Sheet1!$A$3,Sheet1!$A$21)</f>
        <v>15</v>
      </c>
      <c r="B3" s="5" t="str">
        <f ca="1">VLOOKUP(A3,Table3[[Рб.]:[Презиме и име ученика]],2,0)</f>
        <v>Топић Милан</v>
      </c>
      <c r="C3" s="5">
        <f ca="1">VLOOKUP(B3,Table3[[Презиме и име ученика]:[Усмени]],2,0)</f>
        <v>2</v>
      </c>
      <c r="D3" s="5">
        <f ca="1">VLOOKUP(B3,Table3[[Презиме и име ученика]:[Практични рад]],3,0)</f>
        <v>2</v>
      </c>
      <c r="E3" s="5">
        <f ca="1">VLOOKUP(B3,Table3[[Презиме и име ученика]:[Практични рад]],4,0)</f>
        <v>3</v>
      </c>
      <c r="F3" s="16">
        <f ca="1">VLOOKUP(B3,Table3[[Презиме и име ученика]:[Практични рад]],5,0)</f>
        <v>2</v>
      </c>
    </row>
    <row r="4" spans="1:6">
      <c r="A4" s="4">
        <f ca="1">RANDBETWEEN(Sheet1!$A$3,Sheet1!$A$21)</f>
        <v>12</v>
      </c>
      <c r="B4" s="5" t="str">
        <f ca="1">VLOOKUP(A4,Table3[[Рб.]:[Презиме и име ученика]],2,0)</f>
        <v>Милун Михајло</v>
      </c>
      <c r="C4" s="5">
        <f ca="1">VLOOKUP(B4,Table3[[Презиме и име ученика]:[Усмени]],2,0)</f>
        <v>4</v>
      </c>
      <c r="D4" s="5">
        <f ca="1">VLOOKUP(B4,Table3[[Презиме и име ученика]:[Практични рад]],3,0)</f>
        <v>2</v>
      </c>
      <c r="E4" s="5">
        <f ca="1">VLOOKUP(B4,Table3[[Презиме и име ученика]:[Практични рад]],4,0)</f>
        <v>2</v>
      </c>
      <c r="F4" s="16">
        <f ca="1">VLOOKUP(B4,Table3[[Презиме и име ученика]:[Практични рад]],5,0)</f>
        <v>3</v>
      </c>
    </row>
    <row r="5" spans="1:6">
      <c r="A5" s="4">
        <f ca="1">RANDBETWEEN(Sheet1!$A$3,Sheet1!$A$21)</f>
        <v>8</v>
      </c>
      <c r="B5" s="5" t="str">
        <f ca="1">VLOOKUP(A5,Table3[[Рб.]:[Презиме и име ученика]],2,0)</f>
        <v>Ђурић Жељко</v>
      </c>
      <c r="C5" s="5">
        <f ca="1">VLOOKUP(B5,Table3[[Презиме и име ученика]:[Усмени]],2,0)</f>
        <v>5</v>
      </c>
      <c r="D5" s="5">
        <f ca="1">VLOOKUP(B5,Table3[[Презиме и име ученика]:[Практични рад]],3,0)</f>
        <v>5</v>
      </c>
      <c r="E5" s="5">
        <f ca="1">VLOOKUP(B5,Table3[[Презиме и име ученика]:[Практични рад]],4,0)</f>
        <v>5</v>
      </c>
      <c r="F5" s="16">
        <f ca="1">VLOOKUP(B5,Table3[[Презиме и име ученика]:[Практични рад]],5,0)</f>
        <v>5</v>
      </c>
    </row>
    <row r="6" spans="1:6">
      <c r="A6" s="6">
        <f ca="1">RANDBETWEEN(Sheet1!$A$3,Sheet1!$A$21)</f>
        <v>17</v>
      </c>
      <c r="B6" s="7" t="str">
        <f ca="1">VLOOKUP(A6,Table3[[Рб.]:[Презиме и име ученика]],2,0)</f>
        <v>Ћелић Бранко</v>
      </c>
      <c r="C6" s="7">
        <f ca="1">VLOOKUP(B6,Table3[[Презиме и име ученика]:[Усмени]],2,0)</f>
        <v>3</v>
      </c>
      <c r="D6" s="7">
        <f ca="1">VLOOKUP(B6,Table3[[Презиме и име ученика]:[Практични рад]],3,0)</f>
        <v>3</v>
      </c>
      <c r="E6" s="7">
        <f ca="1">VLOOKUP(B6,Table3[[Презиме и име ученика]:[Практични рад]],4,0)</f>
        <v>1</v>
      </c>
      <c r="F6" s="17">
        <f ca="1">VLOOKUP(B6,Table3[[Презиме и име ученика]:[Практични рад]],5,0)</f>
        <v>2</v>
      </c>
    </row>
    <row r="24" spans="1:1">
      <c r="A24" t="s">
        <v>38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2011-04-12T10:33:08Z</dcterms:created>
  <dcterms:modified xsi:type="dcterms:W3CDTF">2011-04-14T09:42:34Z</dcterms:modified>
</cp:coreProperties>
</file>