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Cenovnik" sheetId="1" r:id="rId1"/>
    <sheet name="Kalkulacija" sheetId="2" r:id="rId2"/>
  </sheets>
  <definedNames>
    <definedName name="TabCenovnik">'Cenovnik'!$A:$F</definedName>
  </definedNames>
  <calcPr fullCalcOnLoad="1"/>
</workbook>
</file>

<file path=xl/sharedStrings.xml><?xml version="1.0" encoding="utf-8"?>
<sst xmlns="http://schemas.openxmlformats.org/spreadsheetml/2006/main" count="112" uniqueCount="59">
  <si>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</si>
  <si>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</si>
  <si>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</si>
  <si>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</si>
  <si>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</si>
  <si>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</si>
  <si>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</si>
  <si>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</si>
  <si>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</si>
  <si>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</si>
  <si>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</si>
  <si>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</si>
  <si>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</si>
  <si>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</si>
  <si>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</si>
  <si>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</si>
  <si>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</si>
  <si>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</si>
  <si>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</si>
  <si>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</si>
  <si>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</si>
  <si>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</si>
  <si>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</si>
  <si>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</si>
  <si>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</si>
  <si>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</si>
  <si>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</si>
  <si>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</si>
  <si>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</si>
  <si>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</si>
  <si>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</si>
  <si>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</si>
  <si>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</si>
  <si>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</si>
  <si>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</si>
  <si>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</si>
  <si>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</si>
  <si>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</si>
  <si>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</si>
  <si>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</si>
  <si>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</si>
  <si>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</si>
  <si>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</si>
  <si>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</si>
  <si>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</si>
  <si>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</si>
  <si>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</si>
  <si>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</si>
  <si>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</si>
  <si>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</si>
  <si>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</si>
  <si>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</si>
  <si>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</si>
  <si>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</si>
  <si>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</si>
  <si>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</si>
  <si>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Marza</t>
  </si>
  <si>
    <t>Prodajna cena</t>
  </si>
  <si>
    <t>bod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</si>
</sst>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172" fontId="6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6" xfId="0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vertical="top" wrapText="1"/>
    </xf>
    <xf numFmtId="1" fontId="1" fillId="3" borderId="6" xfId="0" applyNumberFormat="1" applyFont="1" applyFill="1" applyBorder="1" applyAlignment="1">
      <alignment vertical="top" wrapText="1"/>
    </xf>
    <xf numFmtId="1" fontId="1" fillId="3" borderId="11" xfId="0" applyNumberFormat="1" applyFont="1" applyFill="1" applyBorder="1" applyAlignment="1">
      <alignment vertical="top" wrapText="1"/>
    </xf>
    <xf numFmtId="1" fontId="6" fillId="3" borderId="6" xfId="0" applyNumberFormat="1" applyFont="1" applyFill="1" applyBorder="1" applyAlignment="1">
      <alignment vertical="top" wrapText="1"/>
    </xf>
    <xf numFmtId="172" fontId="6" fillId="0" borderId="13" xfId="0" applyNumberFormat="1" applyFont="1" applyBorder="1" applyAlignment="1">
      <alignment/>
    </xf>
    <xf numFmtId="172" fontId="6" fillId="0" borderId="14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I51" sqref="I51"/>
    </sheetView>
  </sheetViews>
  <sheetFormatPr defaultColWidth="9.140625" defaultRowHeight="12.75"/>
  <cols>
    <col min="2" max="2" width="54.7109375" style="0" customWidth="1"/>
    <col min="3" max="3" width="8.7109375" style="0" bestFit="1" customWidth="1"/>
    <col min="4" max="4" width="7.7109375" style="0" bestFit="1" customWidth="1"/>
    <col min="5" max="5" width="12.7109375" style="0" bestFit="1" customWidth="1"/>
    <col min="6" max="6" width="11.421875" style="0" bestFit="1" customWidth="1"/>
  </cols>
  <sheetData>
    <row r="1" ht="12.75">
      <c r="E1" s="39" t="s">
        <v>58</v>
      </c>
    </row>
    <row r="2" ht="13.5" thickBot="1">
      <c r="E2" s="40">
        <v>108</v>
      </c>
    </row>
    <row r="3" ht="13.5" thickBot="1"/>
    <row r="4" spans="1:6" ht="15" thickBot="1">
      <c r="A4" s="24" t="s">
        <v>0</v>
      </c>
      <c r="B4" s="25" t="s">
        <v>1</v>
      </c>
      <c r="C4" s="26" t="s">
        <v>2</v>
      </c>
      <c r="D4" s="27" t="s">
        <v>3</v>
      </c>
      <c r="E4" s="28" t="s">
        <v>4</v>
      </c>
      <c r="F4" s="29" t="s">
        <v>5</v>
      </c>
    </row>
    <row r="5" spans="1:6" ht="15.75" thickBot="1">
      <c r="A5" s="30"/>
      <c r="B5" s="1" t="s">
        <v>6</v>
      </c>
      <c r="C5" s="2"/>
      <c r="D5" s="3"/>
      <c r="E5" s="4"/>
      <c r="F5" s="31"/>
    </row>
    <row r="6" spans="1:6" ht="15.75" thickBot="1">
      <c r="A6" s="32">
        <v>2591</v>
      </c>
      <c r="B6" s="5" t="s">
        <v>7</v>
      </c>
      <c r="C6" s="6">
        <v>96</v>
      </c>
      <c r="D6" s="6" t="s">
        <v>8</v>
      </c>
      <c r="E6" s="7">
        <v>0.33</v>
      </c>
      <c r="F6" s="31">
        <f>SUM(E6*$E$2)</f>
        <v>35.64</v>
      </c>
    </row>
    <row r="7" spans="1:6" ht="15.75" thickBot="1">
      <c r="A7" s="32">
        <v>2592</v>
      </c>
      <c r="B7" s="5" t="s">
        <v>9</v>
      </c>
      <c r="C7" s="6">
        <v>72</v>
      </c>
      <c r="D7" s="8" t="s">
        <v>8</v>
      </c>
      <c r="E7" s="9">
        <v>0.44</v>
      </c>
      <c r="F7" s="31">
        <f>SUM(E7*$E$2)</f>
        <v>47.52</v>
      </c>
    </row>
    <row r="8" spans="1:6" ht="15.75" thickBot="1">
      <c r="A8" s="32">
        <v>2593</v>
      </c>
      <c r="B8" s="5" t="s">
        <v>10</v>
      </c>
      <c r="C8" s="6">
        <v>60</v>
      </c>
      <c r="D8" s="8" t="s">
        <v>8</v>
      </c>
      <c r="E8" s="9">
        <v>0.53</v>
      </c>
      <c r="F8" s="31">
        <f>SUM(E8*$E$2)</f>
        <v>57.24</v>
      </c>
    </row>
    <row r="9" spans="1:6" ht="15.75" thickBot="1">
      <c r="A9" s="32">
        <v>2594</v>
      </c>
      <c r="B9" s="5" t="s">
        <v>11</v>
      </c>
      <c r="C9" s="6">
        <v>48</v>
      </c>
      <c r="D9" s="8" t="s">
        <v>8</v>
      </c>
      <c r="E9" s="9">
        <v>0.65</v>
      </c>
      <c r="F9" s="31">
        <f>SUM(E9*$E$2)</f>
        <v>70.2</v>
      </c>
    </row>
    <row r="10" spans="1:6" ht="15.75" thickBot="1">
      <c r="A10" s="33">
        <v>2595</v>
      </c>
      <c r="B10" s="10" t="s">
        <v>12</v>
      </c>
      <c r="C10" s="11">
        <v>36</v>
      </c>
      <c r="D10" s="12" t="s">
        <v>8</v>
      </c>
      <c r="E10" s="9">
        <v>0.86</v>
      </c>
      <c r="F10" s="31">
        <f>SUM(E10*$E$2)</f>
        <v>92.88</v>
      </c>
    </row>
    <row r="11" spans="1:6" ht="16.5" thickBot="1" thickTop="1">
      <c r="A11" s="32">
        <v>2596</v>
      </c>
      <c r="B11" s="5" t="s">
        <v>13</v>
      </c>
      <c r="C11" s="6">
        <v>96</v>
      </c>
      <c r="D11" s="8" t="s">
        <v>8</v>
      </c>
      <c r="E11" s="9">
        <v>0.47</v>
      </c>
      <c r="F11" s="31">
        <f>SUM(E11*$E$2)</f>
        <v>50.76</v>
      </c>
    </row>
    <row r="12" spans="1:6" ht="15.75" thickBot="1">
      <c r="A12" s="32">
        <v>2597</v>
      </c>
      <c r="B12" s="5" t="s">
        <v>14</v>
      </c>
      <c r="C12" s="6">
        <v>72</v>
      </c>
      <c r="D12" s="8" t="s">
        <v>8</v>
      </c>
      <c r="E12" s="9">
        <v>0.62</v>
      </c>
      <c r="F12" s="31">
        <f>SUM(E12*$E$2)</f>
        <v>66.96</v>
      </c>
    </row>
    <row r="13" spans="1:6" ht="15.75" thickBot="1">
      <c r="A13" s="32">
        <v>2598</v>
      </c>
      <c r="B13" s="5" t="s">
        <v>15</v>
      </c>
      <c r="C13" s="6">
        <v>60</v>
      </c>
      <c r="D13" s="8" t="s">
        <v>8</v>
      </c>
      <c r="E13" s="9">
        <v>0.74</v>
      </c>
      <c r="F13" s="31">
        <f>SUM(E13*$E$2)</f>
        <v>79.92</v>
      </c>
    </row>
    <row r="14" spans="1:6" ht="15.75" thickBot="1">
      <c r="A14" s="32">
        <v>2599</v>
      </c>
      <c r="B14" s="5" t="s">
        <v>16</v>
      </c>
      <c r="C14" s="6">
        <v>48</v>
      </c>
      <c r="D14" s="8" t="s">
        <v>8</v>
      </c>
      <c r="E14" s="9">
        <v>0.92</v>
      </c>
      <c r="F14" s="31">
        <f>SUM(E14*$E$2)</f>
        <v>99.36</v>
      </c>
    </row>
    <row r="15" spans="1:6" ht="15.75" thickBot="1">
      <c r="A15" s="32">
        <v>2600</v>
      </c>
      <c r="B15" s="5" t="s">
        <v>17</v>
      </c>
      <c r="C15" s="6">
        <v>36</v>
      </c>
      <c r="D15" s="8" t="s">
        <v>8</v>
      </c>
      <c r="E15" s="9">
        <v>1.23</v>
      </c>
      <c r="F15" s="31">
        <f>SUM(E15*$E$2)</f>
        <v>132.84</v>
      </c>
    </row>
    <row r="16" spans="1:6" ht="15.75" thickBot="1">
      <c r="A16" s="34"/>
      <c r="B16" s="1" t="s">
        <v>18</v>
      </c>
      <c r="C16" s="13"/>
      <c r="D16" s="14"/>
      <c r="E16" s="9"/>
      <c r="F16" s="31"/>
    </row>
    <row r="17" spans="1:6" ht="15.75" thickBot="1">
      <c r="A17" s="32">
        <v>2070</v>
      </c>
      <c r="B17" s="5" t="s">
        <v>7</v>
      </c>
      <c r="C17" s="6">
        <v>96</v>
      </c>
      <c r="D17" s="8" t="s">
        <v>8</v>
      </c>
      <c r="E17" s="9">
        <v>0.39</v>
      </c>
      <c r="F17" s="31">
        <f>SUM(E17*$E$2)</f>
        <v>42.120000000000005</v>
      </c>
    </row>
    <row r="18" spans="1:6" ht="15.75" thickBot="1">
      <c r="A18" s="32">
        <v>2071</v>
      </c>
      <c r="B18" s="5" t="s">
        <v>9</v>
      </c>
      <c r="C18" s="6">
        <v>72</v>
      </c>
      <c r="D18" s="8" t="s">
        <v>8</v>
      </c>
      <c r="E18" s="9">
        <v>0.51</v>
      </c>
      <c r="F18" s="31">
        <f>SUM(E18*$E$2)</f>
        <v>55.08</v>
      </c>
    </row>
    <row r="19" spans="1:6" ht="15.75" thickBot="1">
      <c r="A19" s="32">
        <v>2072</v>
      </c>
      <c r="B19" s="5" t="s">
        <v>19</v>
      </c>
      <c r="C19" s="6">
        <v>60</v>
      </c>
      <c r="D19" s="8" t="s">
        <v>8</v>
      </c>
      <c r="E19" s="9">
        <v>0.61</v>
      </c>
      <c r="F19" s="31">
        <f>SUM(E19*$E$2)</f>
        <v>65.88</v>
      </c>
    </row>
    <row r="20" spans="1:6" ht="15.75" thickBot="1">
      <c r="A20" s="32">
        <v>2073</v>
      </c>
      <c r="B20" s="5" t="s">
        <v>11</v>
      </c>
      <c r="C20" s="6">
        <v>48</v>
      </c>
      <c r="D20" s="8" t="s">
        <v>8</v>
      </c>
      <c r="E20" s="9">
        <v>0.78</v>
      </c>
      <c r="F20" s="31">
        <f>SUM(E20*$E$2)</f>
        <v>84.24000000000001</v>
      </c>
    </row>
    <row r="21" spans="1:6" ht="15.75" thickBot="1">
      <c r="A21" s="33">
        <v>2074</v>
      </c>
      <c r="B21" s="10" t="s">
        <v>12</v>
      </c>
      <c r="C21" s="11">
        <v>36</v>
      </c>
      <c r="D21" s="12" t="s">
        <v>8</v>
      </c>
      <c r="E21" s="9">
        <v>1.02</v>
      </c>
      <c r="F21" s="31">
        <f>SUM(E21*$E$2)</f>
        <v>110.16</v>
      </c>
    </row>
    <row r="22" spans="1:6" ht="16.5" thickBot="1" thickTop="1">
      <c r="A22" s="32">
        <v>2009</v>
      </c>
      <c r="B22" s="5" t="s">
        <v>13</v>
      </c>
      <c r="C22" s="6">
        <v>96</v>
      </c>
      <c r="D22" s="8" t="s">
        <v>8</v>
      </c>
      <c r="E22" s="9">
        <v>0.55</v>
      </c>
      <c r="F22" s="31">
        <f>SUM(E22*$E$2)</f>
        <v>59.400000000000006</v>
      </c>
    </row>
    <row r="23" spans="1:6" ht="15.75" thickBot="1">
      <c r="A23" s="32">
        <v>2010</v>
      </c>
      <c r="B23" s="5" t="s">
        <v>14</v>
      </c>
      <c r="C23" s="6">
        <v>72</v>
      </c>
      <c r="D23" s="8" t="s">
        <v>8</v>
      </c>
      <c r="E23" s="9">
        <v>0.72</v>
      </c>
      <c r="F23" s="31">
        <f>SUM(E23*$E$2)</f>
        <v>77.75999999999999</v>
      </c>
    </row>
    <row r="24" spans="1:6" ht="15.75" thickBot="1">
      <c r="A24" s="32">
        <v>2011</v>
      </c>
      <c r="B24" s="5" t="s">
        <v>15</v>
      </c>
      <c r="C24" s="6">
        <v>60</v>
      </c>
      <c r="D24" s="8" t="s">
        <v>8</v>
      </c>
      <c r="E24" s="9">
        <v>0.87</v>
      </c>
      <c r="F24" s="31">
        <f>SUM(E24*$E$2)</f>
        <v>93.96</v>
      </c>
    </row>
    <row r="25" spans="1:6" ht="15.75" thickBot="1">
      <c r="A25" s="32">
        <v>2012</v>
      </c>
      <c r="B25" s="5" t="s">
        <v>16</v>
      </c>
      <c r="C25" s="6">
        <v>48</v>
      </c>
      <c r="D25" s="8" t="s">
        <v>8</v>
      </c>
      <c r="E25" s="9">
        <v>1.09</v>
      </c>
      <c r="F25" s="31">
        <f>SUM(E25*$E$2)</f>
        <v>117.72000000000001</v>
      </c>
    </row>
    <row r="26" spans="1:6" ht="15.75" thickBot="1">
      <c r="A26" s="32">
        <v>2013</v>
      </c>
      <c r="B26" s="5" t="s">
        <v>17</v>
      </c>
      <c r="C26" s="6">
        <v>36</v>
      </c>
      <c r="D26" s="8" t="s">
        <v>8</v>
      </c>
      <c r="E26" s="9">
        <v>1.41</v>
      </c>
      <c r="F26" s="31">
        <f>SUM(E26*$E$2)</f>
        <v>152.28</v>
      </c>
    </row>
    <row r="27" spans="1:6" ht="15.75" thickBot="1">
      <c r="A27" s="34"/>
      <c r="B27" s="1" t="s">
        <v>20</v>
      </c>
      <c r="C27" s="13"/>
      <c r="D27" s="14"/>
      <c r="E27" s="9"/>
      <c r="F27" s="31"/>
    </row>
    <row r="28" spans="1:6" ht="15.75" thickBot="1">
      <c r="A28" s="32">
        <v>2014</v>
      </c>
      <c r="B28" s="5" t="s">
        <v>21</v>
      </c>
      <c r="C28" s="6">
        <v>36</v>
      </c>
      <c r="D28" s="6" t="s">
        <v>8</v>
      </c>
      <c r="E28" s="9">
        <v>0.86</v>
      </c>
      <c r="F28" s="31">
        <f>SUM(E28*$E$2)</f>
        <v>92.88</v>
      </c>
    </row>
    <row r="29" spans="1:6" ht="15.75" thickBot="1">
      <c r="A29" s="32">
        <v>2457</v>
      </c>
      <c r="B29" s="5" t="s">
        <v>22</v>
      </c>
      <c r="C29" s="6">
        <v>36</v>
      </c>
      <c r="D29" s="6" t="s">
        <v>8</v>
      </c>
      <c r="E29" s="9">
        <v>0.86</v>
      </c>
      <c r="F29" s="31">
        <f>SUM(E29*$E$2)</f>
        <v>92.88</v>
      </c>
    </row>
    <row r="30" spans="1:6" ht="15.75" thickBot="1">
      <c r="A30" s="33">
        <v>2418</v>
      </c>
      <c r="B30" s="10" t="s">
        <v>23</v>
      </c>
      <c r="C30" s="11">
        <v>36</v>
      </c>
      <c r="D30" s="11" t="s">
        <v>8</v>
      </c>
      <c r="E30" s="9">
        <v>0.86</v>
      </c>
      <c r="F30" s="31">
        <f>SUM(E30*$E$2)</f>
        <v>92.88</v>
      </c>
    </row>
    <row r="31" spans="1:6" ht="16.5" thickBot="1" thickTop="1">
      <c r="A31" s="32">
        <v>2148</v>
      </c>
      <c r="B31" s="5" t="s">
        <v>24</v>
      </c>
      <c r="C31" s="6">
        <v>48</v>
      </c>
      <c r="D31" s="6" t="s">
        <v>8</v>
      </c>
      <c r="E31" s="9">
        <v>0.64</v>
      </c>
      <c r="F31" s="31">
        <f>SUM(E31*$E$2)</f>
        <v>69.12</v>
      </c>
    </row>
    <row r="32" spans="1:6" ht="15.75" thickBot="1">
      <c r="A32" s="32">
        <v>2230</v>
      </c>
      <c r="B32" s="5" t="s">
        <v>25</v>
      </c>
      <c r="C32" s="6">
        <v>48</v>
      </c>
      <c r="D32" s="6" t="s">
        <v>8</v>
      </c>
      <c r="E32" s="9">
        <v>0.64</v>
      </c>
      <c r="F32" s="31">
        <f>SUM(E32*$E$2)</f>
        <v>69.12</v>
      </c>
    </row>
    <row r="33" spans="1:6" ht="15.75" thickBot="1">
      <c r="A33" s="32">
        <v>2229</v>
      </c>
      <c r="B33" s="5" t="s">
        <v>26</v>
      </c>
      <c r="C33" s="6">
        <v>48</v>
      </c>
      <c r="D33" s="6" t="s">
        <v>8</v>
      </c>
      <c r="E33" s="9">
        <v>0.64</v>
      </c>
      <c r="F33" s="31">
        <f>SUM(E33*$E$2)</f>
        <v>69.12</v>
      </c>
    </row>
    <row r="34" spans="1:6" ht="15.75" thickBot="1">
      <c r="A34" s="35"/>
      <c r="B34" s="15" t="s">
        <v>27</v>
      </c>
      <c r="C34" s="16"/>
      <c r="D34" s="17"/>
      <c r="E34" s="9"/>
      <c r="F34" s="31"/>
    </row>
    <row r="35" spans="1:6" ht="15.75" thickBot="1">
      <c r="A35" s="32">
        <v>116</v>
      </c>
      <c r="B35" s="18" t="s">
        <v>28</v>
      </c>
      <c r="C35" s="6">
        <v>6</v>
      </c>
      <c r="D35" s="6" t="s">
        <v>8</v>
      </c>
      <c r="E35" s="9">
        <v>4.35</v>
      </c>
      <c r="F35" s="31">
        <f>SUM(E35*$E$2)</f>
        <v>469.79999999999995</v>
      </c>
    </row>
    <row r="36" spans="1:6" ht="15.75" thickBot="1">
      <c r="A36" s="32">
        <v>2015</v>
      </c>
      <c r="B36" s="5" t="s">
        <v>29</v>
      </c>
      <c r="C36" s="6">
        <v>3</v>
      </c>
      <c r="D36" s="6" t="s">
        <v>8</v>
      </c>
      <c r="E36" s="9">
        <v>3.1</v>
      </c>
      <c r="F36" s="31">
        <f>SUM(E36*$E$2)</f>
        <v>334.8</v>
      </c>
    </row>
    <row r="37" spans="1:6" ht="15.75" thickBot="1">
      <c r="A37" s="33">
        <v>2524</v>
      </c>
      <c r="B37" s="10" t="s">
        <v>30</v>
      </c>
      <c r="C37" s="11">
        <v>3</v>
      </c>
      <c r="D37" s="11" t="s">
        <v>8</v>
      </c>
      <c r="E37" s="9">
        <v>3.1</v>
      </c>
      <c r="F37" s="31">
        <f>SUM(E37*$E$2)</f>
        <v>334.8</v>
      </c>
    </row>
    <row r="38" spans="1:6" ht="16.5" thickBot="1" thickTop="1">
      <c r="A38" s="32">
        <v>2020</v>
      </c>
      <c r="B38" s="5" t="s">
        <v>31</v>
      </c>
      <c r="C38" s="6">
        <v>3</v>
      </c>
      <c r="D38" s="6" t="s">
        <v>8</v>
      </c>
      <c r="E38" s="9">
        <v>0.33</v>
      </c>
      <c r="F38" s="31">
        <f>SUM(E38*$E$2)</f>
        <v>35.64</v>
      </c>
    </row>
    <row r="39" spans="1:6" ht="15.75" thickBot="1">
      <c r="A39" s="32">
        <v>2019</v>
      </c>
      <c r="B39" s="5" t="s">
        <v>32</v>
      </c>
      <c r="C39" s="6">
        <v>3</v>
      </c>
      <c r="D39" s="6" t="s">
        <v>8</v>
      </c>
      <c r="E39" s="9">
        <v>0.6</v>
      </c>
      <c r="F39" s="31">
        <f>SUM(E39*$E$2)</f>
        <v>64.8</v>
      </c>
    </row>
    <row r="40" spans="1:6" ht="15.75" thickBot="1">
      <c r="A40" s="32">
        <v>2259</v>
      </c>
      <c r="B40" s="5" t="s">
        <v>33</v>
      </c>
      <c r="C40" s="6">
        <v>3</v>
      </c>
      <c r="D40" s="6" t="s">
        <v>8</v>
      </c>
      <c r="E40" s="9">
        <v>1.46</v>
      </c>
      <c r="F40" s="31">
        <f>SUM(E40*$E$2)</f>
        <v>157.68</v>
      </c>
    </row>
    <row r="41" spans="1:6" ht="15.75" thickBot="1">
      <c r="A41" s="32">
        <v>576</v>
      </c>
      <c r="B41" s="5" t="s">
        <v>34</v>
      </c>
      <c r="C41" s="6">
        <v>10</v>
      </c>
      <c r="D41" s="6" t="s">
        <v>8</v>
      </c>
      <c r="E41" s="9">
        <v>0.37</v>
      </c>
      <c r="F41" s="31">
        <f>SUM(E41*$E$2)</f>
        <v>39.96</v>
      </c>
    </row>
    <row r="42" spans="1:6" ht="15.75" thickBot="1">
      <c r="A42" s="32">
        <v>577</v>
      </c>
      <c r="B42" s="5" t="s">
        <v>35</v>
      </c>
      <c r="C42" s="6">
        <v>10</v>
      </c>
      <c r="D42" s="6" t="s">
        <v>8</v>
      </c>
      <c r="E42" s="9">
        <v>0.37</v>
      </c>
      <c r="F42" s="31">
        <f>SUM(E42*$E$2)</f>
        <v>39.96</v>
      </c>
    </row>
    <row r="43" spans="1:6" ht="15.75" thickBot="1">
      <c r="A43" s="32">
        <v>578</v>
      </c>
      <c r="B43" s="5" t="s">
        <v>36</v>
      </c>
      <c r="C43" s="6">
        <v>10</v>
      </c>
      <c r="D43" s="6" t="s">
        <v>8</v>
      </c>
      <c r="E43" s="9">
        <v>0.37</v>
      </c>
      <c r="F43" s="31">
        <f>SUM(E43*$E$2)</f>
        <v>39.96</v>
      </c>
    </row>
    <row r="44" spans="1:6" ht="15.75" thickBot="1">
      <c r="A44" s="32">
        <v>579</v>
      </c>
      <c r="B44" s="5" t="s">
        <v>37</v>
      </c>
      <c r="C44" s="6">
        <v>10</v>
      </c>
      <c r="D44" s="6" t="s">
        <v>8</v>
      </c>
      <c r="E44" s="9">
        <v>0.37</v>
      </c>
      <c r="F44" s="31">
        <f>SUM(E44*$E$2)</f>
        <v>39.96</v>
      </c>
    </row>
    <row r="45" spans="1:6" ht="15.75" thickBot="1">
      <c r="A45" s="32">
        <v>580</v>
      </c>
      <c r="B45" s="5" t="s">
        <v>38</v>
      </c>
      <c r="C45" s="6">
        <v>10</v>
      </c>
      <c r="D45" s="6" t="s">
        <v>8</v>
      </c>
      <c r="E45" s="9">
        <v>0.37</v>
      </c>
      <c r="F45" s="31">
        <f>SUM(E45*$E$2)</f>
        <v>39.96</v>
      </c>
    </row>
    <row r="46" spans="1:6" ht="15.75" thickBot="1">
      <c r="A46" s="36"/>
      <c r="B46" s="1" t="s">
        <v>39</v>
      </c>
      <c r="C46" s="19"/>
      <c r="D46" s="19"/>
      <c r="E46" s="9"/>
      <c r="F46" s="31"/>
    </row>
    <row r="47" spans="1:6" ht="15.75" thickBot="1">
      <c r="A47" s="32">
        <v>1</v>
      </c>
      <c r="B47" s="5" t="s">
        <v>40</v>
      </c>
      <c r="C47" s="6">
        <v>12</v>
      </c>
      <c r="D47" s="6" t="s">
        <v>8</v>
      </c>
      <c r="E47" s="9">
        <v>2.93</v>
      </c>
      <c r="F47" s="31">
        <f>SUM(E47*$E$2)</f>
        <v>316.44</v>
      </c>
    </row>
    <row r="48" spans="1:6" ht="15.75" thickBot="1">
      <c r="A48" s="32">
        <v>2</v>
      </c>
      <c r="B48" s="5" t="s">
        <v>41</v>
      </c>
      <c r="C48" s="6">
        <v>12</v>
      </c>
      <c r="D48" s="6" t="s">
        <v>8</v>
      </c>
      <c r="E48" s="9">
        <v>2.3</v>
      </c>
      <c r="F48" s="31">
        <f>SUM(E48*$E$2)</f>
        <v>248.39999999999998</v>
      </c>
    </row>
    <row r="49" spans="1:6" ht="15.75" thickBot="1">
      <c r="A49" s="32">
        <v>3</v>
      </c>
      <c r="B49" s="5" t="s">
        <v>42</v>
      </c>
      <c r="C49" s="6">
        <v>12</v>
      </c>
      <c r="D49" s="6" t="s">
        <v>8</v>
      </c>
      <c r="E49" s="9">
        <v>1.73</v>
      </c>
      <c r="F49" s="31">
        <f>SUM(E49*$E$2)</f>
        <v>186.84</v>
      </c>
    </row>
    <row r="50" spans="1:6" ht="15.75" thickBot="1">
      <c r="A50" s="32">
        <v>1299</v>
      </c>
      <c r="B50" s="5" t="s">
        <v>43</v>
      </c>
      <c r="C50" s="6">
        <v>12</v>
      </c>
      <c r="D50" s="6" t="s">
        <v>8</v>
      </c>
      <c r="E50" s="9">
        <v>1.95</v>
      </c>
      <c r="F50" s="31">
        <f>SUM(E50*$E$2)</f>
        <v>210.6</v>
      </c>
    </row>
    <row r="51" spans="1:6" ht="15.75" thickBot="1">
      <c r="A51" s="32">
        <v>4</v>
      </c>
      <c r="B51" s="5" t="s">
        <v>44</v>
      </c>
      <c r="C51" s="6">
        <v>12</v>
      </c>
      <c r="D51" s="6" t="s">
        <v>8</v>
      </c>
      <c r="E51" s="9">
        <v>2.93</v>
      </c>
      <c r="F51" s="31">
        <f>SUM(E51*$E$2)</f>
        <v>316.44</v>
      </c>
    </row>
    <row r="52" spans="1:6" ht="15.75" thickBot="1">
      <c r="A52" s="32">
        <v>673</v>
      </c>
      <c r="B52" s="20" t="s">
        <v>45</v>
      </c>
      <c r="C52" s="6">
        <v>12</v>
      </c>
      <c r="D52" s="6" t="s">
        <v>8</v>
      </c>
      <c r="E52" s="9">
        <v>3.82</v>
      </c>
      <c r="F52" s="31">
        <f>SUM(E52*$E$2)</f>
        <v>412.56</v>
      </c>
    </row>
    <row r="53" spans="1:6" ht="15.75" thickBot="1">
      <c r="A53" s="32">
        <v>6</v>
      </c>
      <c r="B53" s="5" t="s">
        <v>46</v>
      </c>
      <c r="C53" s="6">
        <v>12</v>
      </c>
      <c r="D53" s="6" t="s">
        <v>8</v>
      </c>
      <c r="E53" s="9">
        <v>3.6</v>
      </c>
      <c r="F53" s="31">
        <f>SUM(E53*$E$2)</f>
        <v>388.8</v>
      </c>
    </row>
    <row r="54" spans="1:6" ht="15.75" thickBot="1">
      <c r="A54" s="32">
        <v>8</v>
      </c>
      <c r="B54" s="5" t="s">
        <v>47</v>
      </c>
      <c r="C54" s="6">
        <v>1</v>
      </c>
      <c r="D54" s="6" t="s">
        <v>8</v>
      </c>
      <c r="E54" s="37">
        <v>2.57</v>
      </c>
      <c r="F54" s="38">
        <f>SUM(E54*$E$2)</f>
        <v>277.56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8" sqref="E8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9.421875" style="21" bestFit="1" customWidth="1"/>
    <col min="4" max="4" width="9.140625" style="21" customWidth="1"/>
    <col min="5" max="5" width="11.421875" style="22" bestFit="1" customWidth="1"/>
    <col min="9" max="9" width="17.00390625" style="0" customWidth="1"/>
  </cols>
  <sheetData>
    <row r="1" spans="1:9" ht="12.75">
      <c r="A1" s="23" t="s">
        <v>48</v>
      </c>
      <c r="B1" s="23"/>
      <c r="C1" s="23"/>
      <c r="D1" s="23"/>
      <c r="E1" s="23"/>
      <c r="F1" s="23"/>
      <c r="G1" s="23"/>
      <c r="H1" s="23"/>
      <c r="I1" s="23"/>
    </row>
    <row r="3" spans="1:9" ht="12.75">
      <c r="A3" t="s">
        <v>49</v>
      </c>
      <c r="B3" t="s">
        <v>50</v>
      </c>
      <c r="C3" s="21" t="s">
        <v>51</v>
      </c>
      <c r="D3" s="21" t="s">
        <v>52</v>
      </c>
      <c r="E3" s="22" t="s">
        <v>53</v>
      </c>
      <c r="F3" t="s">
        <v>54</v>
      </c>
      <c r="G3" t="s">
        <v>55</v>
      </c>
      <c r="H3" t="s">
        <v>56</v>
      </c>
      <c r="I3" t="s">
        <v>57</v>
      </c>
    </row>
    <row r="4" spans="1:5" ht="12.75">
      <c r="A4">
        <v>2591</v>
      </c>
      <c r="B4" t="str">
        <f aca="true" t="shared" si="0" ref="B4:B9">VLOOKUP(A4,TabCenovnik,2,FALSE)</f>
        <v>19 mm / 35 m</v>
      </c>
      <c r="C4" s="21">
        <f aca="true" t="shared" si="1" ref="C4:C9">VLOOKUP(A4,TabCenovnik,3,FALSE)</f>
        <v>96</v>
      </c>
      <c r="D4" s="21" t="str">
        <f aca="true" t="shared" si="2" ref="D4:D9">VLOOKUP(A4,TabCenovnik,4,FALSE)</f>
        <v>KOM</v>
      </c>
      <c r="E4" s="22">
        <f>VLOOKUP(A4,TabCenovnik,6,FALSE)</f>
        <v>35.64</v>
      </c>
    </row>
    <row r="5" spans="1:5" ht="12.75">
      <c r="A5">
        <v>2594</v>
      </c>
      <c r="B5" t="str">
        <f t="shared" si="0"/>
        <v>38 mm / 35 m</v>
      </c>
      <c r="C5" s="21">
        <f t="shared" si="1"/>
        <v>48</v>
      </c>
      <c r="D5" s="21" t="str">
        <f t="shared" si="2"/>
        <v>KOM</v>
      </c>
      <c r="E5" s="22">
        <f>VLOOKUP(A5,TabCenovnik,6,FALSE)</f>
        <v>70.2</v>
      </c>
    </row>
    <row r="6" spans="1:5" ht="12.75">
      <c r="A6">
        <v>2595</v>
      </c>
      <c r="B6" t="str">
        <f t="shared" si="0"/>
        <v>50 mm / 35 m</v>
      </c>
      <c r="C6" s="21">
        <f t="shared" si="1"/>
        <v>36</v>
      </c>
      <c r="D6" s="21" t="str">
        <f t="shared" si="2"/>
        <v>KOM</v>
      </c>
      <c r="E6" s="22">
        <f>VLOOKUP(A6,TabCenovnik,6,FALSE)</f>
        <v>92.88</v>
      </c>
    </row>
    <row r="7" spans="1:5" ht="12.75">
      <c r="A7">
        <v>2596</v>
      </c>
      <c r="B7" t="str">
        <f t="shared" si="0"/>
        <v>19 mm / 50 m</v>
      </c>
      <c r="C7" s="21">
        <f t="shared" si="1"/>
        <v>96</v>
      </c>
      <c r="D7" s="21" t="str">
        <f t="shared" si="2"/>
        <v>KOM</v>
      </c>
      <c r="E7" s="22">
        <f>VLOOKUP(A7,TabCenovnik,6,FALSE)</f>
        <v>50.76</v>
      </c>
    </row>
    <row r="8" spans="1:5" ht="12.75">
      <c r="A8">
        <v>2597</v>
      </c>
      <c r="B8" t="str">
        <f t="shared" si="0"/>
        <v>25 mm / 50 m</v>
      </c>
      <c r="C8" s="21">
        <f t="shared" si="1"/>
        <v>72</v>
      </c>
      <c r="D8" s="21" t="str">
        <f t="shared" si="2"/>
        <v>KOM</v>
      </c>
      <c r="E8" s="22">
        <f>VLOOKUP(A8,TabCenovnik,6,FALSE)</f>
        <v>66.96</v>
      </c>
    </row>
    <row r="9" spans="1:5" ht="12.75">
      <c r="A9">
        <v>2598</v>
      </c>
      <c r="B9" t="str">
        <f t="shared" si="0"/>
        <v>30 mm / 50 m</v>
      </c>
      <c r="C9" s="21">
        <f t="shared" si="1"/>
        <v>60</v>
      </c>
      <c r="D9" s="21" t="str">
        <f t="shared" si="2"/>
        <v>KOM</v>
      </c>
      <c r="E9" s="22">
        <f>VLOOKUP(A9,TabCenovnik,6,FALSE)</f>
        <v>79.92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Kroki</cp:lastModifiedBy>
  <dcterms:created xsi:type="dcterms:W3CDTF">2010-09-26T18:08:26Z</dcterms:created>
  <dcterms:modified xsi:type="dcterms:W3CDTF">2010-09-26T18:46:35Z</dcterms:modified>
  <cp:category/>
  <cp:version/>
  <cp:contentType/>
  <cp:contentStatus/>
</cp:coreProperties>
</file>