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4495" windowHeight="12180" activeTab="0"/>
  </bookViews>
  <sheets>
    <sheet name="Podaci" sheetId="1" r:id="rId1"/>
    <sheet name="Pregl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<sst xmlns="http://schemas.openxmlformats.org/spreadsheetml/2006/main" count="67" uniqueCount="34">
  <si>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>Ime</t>
  </si>
  <si>
    <t>Starost</t>
  </si>
  <si>
    <t>pol</t>
  </si>
  <si>
    <t>Ana</t>
  </si>
  <si>
    <t>Anita</t>
  </si>
  <si>
    <t>Biljana</t>
  </si>
  <si>
    <t>Bogdan</t>
  </si>
  <si>
    <t>Bojan</t>
  </si>
  <si>
    <t>Branislav</t>
  </si>
  <si>
    <t>Brankica</t>
  </si>
  <si>
    <t>Danilo</t>
  </si>
  <si>
    <t>Dragan</t>
  </si>
  <si>
    <t>Jovan</t>
  </si>
  <si>
    <t>M</t>
  </si>
  <si>
    <t>Ž</t>
  </si>
  <si>
    <t>Sport</t>
  </si>
  <si>
    <t>DA</t>
  </si>
  <si>
    <t>NE</t>
  </si>
  <si>
    <t>Prva</t>
  </si>
  <si>
    <t>Druga</t>
  </si>
  <si>
    <t>Treća</t>
  </si>
  <si>
    <t>Četvrta</t>
  </si>
  <si>
    <t>Ukupno</t>
  </si>
  <si>
    <t>Broj članova</t>
  </si>
  <si>
    <t>Broj žena članova</t>
  </si>
  <si>
    <t>Broj sportista</t>
  </si>
  <si>
    <t>Broj žena sportista</t>
  </si>
  <si>
    <t>Prosek godina</t>
  </si>
  <si>
    <t>do 20 god</t>
  </si>
  <si>
    <t>od 21 do 30 god</t>
  </si>
  <si>
    <t>od 31 do 40 god</t>
  </si>
  <si>
    <t>od 41 do 50 god</t>
  </si>
  <si>
    <t>preko 50 godina</t>
  </si>
  <si>
    <t>Grupa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</si>
</sst>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</numFmts>
  <fonts count="5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21" applyNumberFormat="1" applyFont="1" applyFill="1" applyBorder="1" applyAlignment="1" applyProtection="1">
      <alignment vertical="center" wrapText="1"/>
      <protection locked="0"/>
    </xf>
    <xf numFmtId="0" fontId="2" fillId="0" borderId="1" xfId="21" applyNumberFormat="1" applyFont="1" applyFill="1" applyBorder="1" applyAlignment="1" applyProtection="1">
      <alignment vertical="center"/>
      <protection locked="0"/>
    </xf>
    <xf numFmtId="0" fontId="2" fillId="0" borderId="0" xfId="21" applyNumberFormat="1" applyFont="1" applyFill="1" applyAlignment="1" applyProtection="1">
      <alignment vertical="center"/>
      <protection locked="0"/>
    </xf>
    <xf numFmtId="49" fontId="2" fillId="0" borderId="1" xfId="21" applyNumberFormat="1" applyFont="1" applyFill="1" applyBorder="1" applyAlignment="1" applyProtection="1">
      <alignment vertical="center" wrapText="1"/>
      <protection locked="0"/>
    </xf>
    <xf numFmtId="0" fontId="2" fillId="0" borderId="1" xfId="19" applyFont="1" applyFill="1" applyBorder="1" applyProtection="1">
      <alignment vertical="center"/>
      <protection locked="0"/>
    </xf>
    <xf numFmtId="0" fontId="0" fillId="0" borderId="1" xfId="0" applyBorder="1" applyAlignment="1">
      <alignment/>
    </xf>
    <xf numFmtId="0" fontId="2" fillId="0" borderId="1" xfId="21" applyFont="1" applyFill="1" applyBorder="1" applyAlignment="1" applyProtection="1">
      <alignment horizontal="left" vertical="center"/>
      <protection locked="0"/>
    </xf>
    <xf numFmtId="1" fontId="2" fillId="0" borderId="1" xfId="21" applyNumberFormat="1" applyFont="1" applyFill="1" applyBorder="1" applyAlignment="1" applyProtection="1">
      <alignment horizontal="left" vertical="center"/>
      <protection locked="0"/>
    </xf>
    <xf numFmtId="49" fontId="4" fillId="0" borderId="1" xfId="20" applyNumberFormat="1" applyFont="1" applyBorder="1">
      <alignment/>
      <protection/>
    </xf>
    <xf numFmtId="0" fontId="0" fillId="2" borderId="1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zaClabatvaGlavna" xfId="19"/>
    <cellStyle name="Normal_Book1" xfId="20"/>
    <cellStyle name="Normal_EvidencijaKojuVodiAna1" xfId="21"/>
    <cellStyle name="Percent" xfId="22"/>
  </cellStyles>
  <dxfs count="1"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workbookViewId="0" topLeftCell="A1">
      <selection activeCell="B24" sqref="B24"/>
    </sheetView>
  </sheetViews>
  <sheetFormatPr defaultColWidth="9.140625" defaultRowHeight="12.75"/>
  <cols>
    <col min="1" max="1" width="23.00390625" style="0" bestFit="1" customWidth="1"/>
    <col min="2" max="2" width="16.8515625" style="0" customWidth="1"/>
  </cols>
  <sheetData>
    <row r="1" spans="1:5" s="3" customFormat="1" ht="14.25">
      <c r="A1" s="2" t="s">
        <v>0</v>
      </c>
      <c r="B1" s="1" t="s">
        <v>33</v>
      </c>
      <c r="C1" s="1" t="s">
        <v>2</v>
      </c>
      <c r="D1" s="4" t="s">
        <v>1</v>
      </c>
      <c r="E1" s="2" t="s">
        <v>15</v>
      </c>
    </row>
    <row r="2" spans="1:5" ht="14.25">
      <c r="A2" s="7" t="s">
        <v>3</v>
      </c>
      <c r="B2" s="6" t="s">
        <v>19</v>
      </c>
      <c r="C2" s="6" t="s">
        <v>14</v>
      </c>
      <c r="D2" s="6">
        <v>50</v>
      </c>
      <c r="E2" s="6" t="s">
        <v>16</v>
      </c>
    </row>
    <row r="3" spans="1:5" ht="14.25">
      <c r="A3" s="8" t="s">
        <v>4</v>
      </c>
      <c r="B3" s="6" t="s">
        <v>20</v>
      </c>
      <c r="C3" s="6" t="s">
        <v>14</v>
      </c>
      <c r="D3" s="6">
        <v>28</v>
      </c>
      <c r="E3" s="6" t="s">
        <v>16</v>
      </c>
    </row>
    <row r="4" spans="1:5" ht="14.25">
      <c r="A4" s="7" t="s">
        <v>5</v>
      </c>
      <c r="B4" s="6" t="s">
        <v>18</v>
      </c>
      <c r="C4" s="6" t="s">
        <v>14</v>
      </c>
      <c r="D4" s="6">
        <v>40</v>
      </c>
      <c r="E4" s="6" t="s">
        <v>16</v>
      </c>
    </row>
    <row r="5" spans="1:5" ht="14.25">
      <c r="A5" s="2" t="s">
        <v>6</v>
      </c>
      <c r="B5" s="6" t="s">
        <v>19</v>
      </c>
      <c r="C5" s="6" t="s">
        <v>13</v>
      </c>
      <c r="D5" s="6">
        <v>39</v>
      </c>
      <c r="E5" s="6" t="s">
        <v>17</v>
      </c>
    </row>
    <row r="6" spans="1:5" ht="12.75">
      <c r="A6" s="9" t="s">
        <v>7</v>
      </c>
      <c r="B6" s="6" t="s">
        <v>19</v>
      </c>
      <c r="C6" s="6" t="s">
        <v>13</v>
      </c>
      <c r="D6" s="6">
        <v>41</v>
      </c>
      <c r="E6" s="6" t="s">
        <v>17</v>
      </c>
    </row>
    <row r="7" spans="1:5" ht="14.25">
      <c r="A7" s="7" t="s">
        <v>8</v>
      </c>
      <c r="B7" s="6" t="s">
        <v>18</v>
      </c>
      <c r="C7" s="6" t="s">
        <v>13</v>
      </c>
      <c r="D7" s="6">
        <v>26</v>
      </c>
      <c r="E7" s="6" t="s">
        <v>17</v>
      </c>
    </row>
    <row r="8" spans="1:5" ht="14.25">
      <c r="A8" s="7" t="s">
        <v>9</v>
      </c>
      <c r="B8" s="6" t="s">
        <v>19</v>
      </c>
      <c r="C8" s="6" t="s">
        <v>14</v>
      </c>
      <c r="D8" s="6">
        <v>24</v>
      </c>
      <c r="E8" s="6" t="s">
        <v>16</v>
      </c>
    </row>
    <row r="9" spans="1:5" ht="14.25">
      <c r="A9" s="7" t="s">
        <v>10</v>
      </c>
      <c r="B9" s="6" t="s">
        <v>20</v>
      </c>
      <c r="C9" s="6" t="s">
        <v>13</v>
      </c>
      <c r="D9" s="6">
        <v>43</v>
      </c>
      <c r="E9" s="6" t="s">
        <v>17</v>
      </c>
    </row>
    <row r="10" spans="1:5" ht="14.25">
      <c r="A10" s="7" t="s">
        <v>11</v>
      </c>
      <c r="B10" s="6" t="s">
        <v>21</v>
      </c>
      <c r="C10" s="6" t="s">
        <v>13</v>
      </c>
      <c r="D10" s="6">
        <v>45</v>
      </c>
      <c r="E10" s="6" t="s">
        <v>16</v>
      </c>
    </row>
    <row r="11" spans="1:5" ht="14.25">
      <c r="A11" s="5" t="s">
        <v>12</v>
      </c>
      <c r="B11" s="6" t="s">
        <v>18</v>
      </c>
      <c r="C11" s="6" t="s">
        <v>13</v>
      </c>
      <c r="D11" s="6">
        <v>38</v>
      </c>
      <c r="E11" s="6" t="s">
        <v>17</v>
      </c>
    </row>
  </sheetData>
  <conditionalFormatting sqref="A2:A11">
    <cfRule type="expression" priority="1" dxfId="0" stopIfTrue="1">
      <formula>OR(DATE(YEAR(TODAY()),MONTH(#REF!),DAY(#REF!))-ROW(INDIRECT("1:4"))+1=TODAY())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="150" zoomScaleNormal="150" workbookViewId="0" topLeftCell="A1">
      <selection activeCell="D9" sqref="D9"/>
    </sheetView>
  </sheetViews>
  <sheetFormatPr defaultColWidth="9.140625" defaultRowHeight="12.75"/>
  <cols>
    <col min="1" max="1" width="7.28125" style="0" bestFit="1" customWidth="1"/>
    <col min="2" max="2" width="11.140625" style="0" bestFit="1" customWidth="1"/>
    <col min="3" max="3" width="15.7109375" style="0" bestFit="1" customWidth="1"/>
    <col min="4" max="4" width="14.8515625" style="0" bestFit="1" customWidth="1"/>
    <col min="5" max="5" width="16.7109375" style="0" bestFit="1" customWidth="1"/>
    <col min="6" max="6" width="14.57421875" style="0" bestFit="1" customWidth="1"/>
  </cols>
  <sheetData>
    <row r="2" spans="1:6" ht="12.75">
      <c r="A2" s="6" t="s">
        <v>33</v>
      </c>
      <c r="B2" s="6" t="s">
        <v>23</v>
      </c>
      <c r="C2" s="6" t="s">
        <v>24</v>
      </c>
      <c r="D2" s="6" t="s">
        <v>25</v>
      </c>
      <c r="E2" s="10" t="s">
        <v>26</v>
      </c>
      <c r="F2" s="10" t="s">
        <v>27</v>
      </c>
    </row>
    <row r="3" spans="1:6" ht="12.75">
      <c r="A3" s="6" t="s">
        <v>19</v>
      </c>
      <c r="B3" s="6">
        <f>COUNTIF(Podaci!B2:B11,Pregled!A3)</f>
        <v>4</v>
      </c>
      <c r="C3" s="6">
        <f>SUMPRODUCT((Podaci!B2:B11=Pregled!A3)*(Podaci!C2:C11="Ž"))</f>
        <v>2</v>
      </c>
      <c r="D3" s="6">
        <f>SUMPRODUCT((Podaci!B2:B11=Pregled!A3)*(Podaci!E2:E11="DA"))</f>
        <v>2</v>
      </c>
      <c r="E3" s="6"/>
      <c r="F3" s="6"/>
    </row>
    <row r="4" spans="1:6" ht="12.75">
      <c r="A4" s="6" t="s">
        <v>20</v>
      </c>
      <c r="B4" s="6">
        <f>COUNTIF(Podaci!B2:B11,Pregled!A4)</f>
        <v>2</v>
      </c>
      <c r="C4" s="6">
        <f>SUMPRODUCT((Podaci!B2:B11=Pregled!A4)*(Podaci!C2:C11="Ž"))</f>
        <v>1</v>
      </c>
      <c r="D4" s="6">
        <f>SUMPRODUCT((Podaci!B2:B11=Pregled!A4)*(Podaci!E2:E11="DA"))</f>
        <v>1</v>
      </c>
      <c r="E4" s="6"/>
      <c r="F4" s="6"/>
    </row>
    <row r="5" spans="1:6" ht="12.75">
      <c r="A5" s="6" t="s">
        <v>18</v>
      </c>
      <c r="B5" s="6">
        <f>COUNTIF(Podaci!B2:B11,Pregled!A5)</f>
        <v>3</v>
      </c>
      <c r="C5" s="6">
        <f>SUMPRODUCT((Podaci!B2:B11=Pregled!A5)*(Podaci!C2:C11="Ž"))</f>
        <v>1</v>
      </c>
      <c r="D5" s="6">
        <f>SUMPRODUCT((Podaci!B2:B11=Pregled!A5)*(Podaci!E2:E11="DA"))</f>
        <v>1</v>
      </c>
      <c r="E5" s="6"/>
      <c r="F5" s="6"/>
    </row>
    <row r="6" spans="1:6" ht="12.75">
      <c r="A6" s="6" t="s">
        <v>21</v>
      </c>
      <c r="B6" s="6">
        <f>COUNTIF(Podaci!B2:B11,Pregled!A6)</f>
        <v>1</v>
      </c>
      <c r="C6" s="6">
        <f>SUMPRODUCT((Podaci!B2:B11=Pregled!A6)*(Podaci!C2:C11="Ž"))</f>
        <v>0</v>
      </c>
      <c r="D6" s="6">
        <f>SUMPRODUCT((Podaci!B2:B11=Pregled!A6)*(Podaci!E2:E11="DA"))</f>
        <v>1</v>
      </c>
      <c r="E6" s="6"/>
      <c r="F6" s="6"/>
    </row>
    <row r="7" spans="1:6" ht="12.75">
      <c r="A7" s="6" t="s">
        <v>22</v>
      </c>
      <c r="B7" s="6">
        <f>SUM(B3:B6)</f>
        <v>10</v>
      </c>
      <c r="C7" s="6">
        <f>SUM(C3:C6)</f>
        <v>4</v>
      </c>
      <c r="D7" s="6">
        <f>SUM(D3:D6)</f>
        <v>5</v>
      </c>
      <c r="E7" s="6"/>
      <c r="F7" s="6">
        <f>AVERAGE(Podaci!D2:D11)</f>
        <v>37.4</v>
      </c>
    </row>
    <row r="12" spans="1:6" ht="12.75">
      <c r="A12" s="6" t="s">
        <v>33</v>
      </c>
      <c r="B12" s="10" t="s">
        <v>28</v>
      </c>
      <c r="C12" s="10" t="s">
        <v>29</v>
      </c>
      <c r="D12" s="10" t="s">
        <v>30</v>
      </c>
      <c r="E12" s="10" t="s">
        <v>31</v>
      </c>
      <c r="F12" s="10" t="s">
        <v>32</v>
      </c>
    </row>
    <row r="13" spans="1:6" ht="12.75">
      <c r="A13" s="6" t="s">
        <v>19</v>
      </c>
      <c r="B13" s="6"/>
      <c r="C13" s="6"/>
      <c r="D13" s="6"/>
      <c r="E13" s="6"/>
      <c r="F13" s="6"/>
    </row>
    <row r="14" spans="1:6" ht="12.75">
      <c r="A14" s="6" t="s">
        <v>20</v>
      </c>
      <c r="B14" s="6"/>
      <c r="C14" s="6"/>
      <c r="D14" s="6"/>
      <c r="E14" s="6"/>
      <c r="F14" s="6"/>
    </row>
    <row r="15" spans="1:6" ht="12.75">
      <c r="A15" s="6" t="s">
        <v>18</v>
      </c>
      <c r="B15" s="6"/>
      <c r="C15" s="6"/>
      <c r="D15" s="6"/>
      <c r="E15" s="6"/>
      <c r="F15" s="6"/>
    </row>
    <row r="16" spans="1:6" ht="12.75">
      <c r="A16" s="6" t="s">
        <v>21</v>
      </c>
      <c r="B16" s="6"/>
      <c r="C16" s="6"/>
      <c r="D16" s="6"/>
      <c r="E16" s="6"/>
      <c r="F16" s="6"/>
    </row>
    <row r="17" spans="1:6" ht="12.75">
      <c r="A17" s="6" t="s">
        <v>22</v>
      </c>
      <c r="B17" s="6"/>
      <c r="C17" s="6"/>
      <c r="D17" s="6"/>
      <c r="E17" s="6"/>
      <c r="F17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2010-05-30T10:29:13Z</dcterms:created>
  <dcterms:modified xsi:type="dcterms:W3CDTF">2010-05-30T11:26:30Z</dcterms:modified>
  <cp:category/>
  <cp:version/>
  <cp:contentType/>
  <cp:contentStatus/>
</cp:coreProperties>
</file>