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<sst xmlns="http://schemas.openxmlformats.org/spreadsheetml/2006/main" count="187" uniqueCount="166">
  <si>
    <t>DO-15</t>
  </si>
  <si>
    <t>DO 20</t>
  </si>
  <si>
    <t>DO 30 SA LADICOM</t>
  </si>
  <si>
    <t>DO 30</t>
  </si>
  <si>
    <t>DO 40</t>
  </si>
  <si>
    <t>DO 40 S LADICOM</t>
  </si>
  <si>
    <t>DO 40 KOSI</t>
  </si>
  <si>
    <t>DO 45</t>
  </si>
  <si>
    <t>DO 45 SA LADICOM</t>
  </si>
  <si>
    <t>DO 50</t>
  </si>
  <si>
    <t>DO 50 SA LADICOM</t>
  </si>
  <si>
    <t>DO 60</t>
  </si>
  <si>
    <t>DO 60 SA LADICOM</t>
  </si>
  <si>
    <t>DO 80</t>
  </si>
  <si>
    <t>DONJI ELEMENTI</t>
  </si>
  <si>
    <t>PROIZVOD</t>
  </si>
  <si>
    <t>CIJENA</t>
  </si>
  <si>
    <t xml:space="preserve">KOLIČINA </t>
  </si>
  <si>
    <t xml:space="preserve">UKUPNO </t>
  </si>
  <si>
    <t>ABS</t>
  </si>
  <si>
    <t>STANDARD ABS</t>
  </si>
  <si>
    <t>MASIV HRAST</t>
  </si>
  <si>
    <t xml:space="preserve">MEDIJAPAN </t>
  </si>
  <si>
    <t>DO 80 SA 2 LADICE</t>
  </si>
  <si>
    <t>DO 90</t>
  </si>
  <si>
    <t>DO 90 SA 2 LADICE</t>
  </si>
  <si>
    <t>DO 100</t>
  </si>
  <si>
    <t>DO 100 SA 2 LADICE</t>
  </si>
  <si>
    <t>DO120</t>
  </si>
  <si>
    <t>DO 12O SA 2 LADICE</t>
  </si>
  <si>
    <t>KD 100 KD 90 KD 110 PRAVI KUT</t>
  </si>
  <si>
    <t>NKD 90 NKD 100 KOSI KUT</t>
  </si>
  <si>
    <t>PDŠ 60 M maska el za pec</t>
  </si>
  <si>
    <t>PDŠ 60 L ladica</t>
  </si>
  <si>
    <t>PDŠ60 K kutni</t>
  </si>
  <si>
    <t>LD 30 4 ladice</t>
  </si>
  <si>
    <t>LD 40</t>
  </si>
  <si>
    <t>LD 45</t>
  </si>
  <si>
    <t>LD 50</t>
  </si>
  <si>
    <t>LD 60</t>
  </si>
  <si>
    <t>LD 30 4 MB metabox</t>
  </si>
  <si>
    <t>LD 40 4 MB</t>
  </si>
  <si>
    <t>LD 45 4 MB</t>
  </si>
  <si>
    <t>LD 50 4 MB</t>
  </si>
  <si>
    <t>LD 60 4 MB</t>
  </si>
  <si>
    <t>LD 80 2 MB</t>
  </si>
  <si>
    <t>ld 30 4 tand box sakocnicom</t>
  </si>
  <si>
    <t>ld 40 4 tand box</t>
  </si>
  <si>
    <t>ld 45 4 tand box</t>
  </si>
  <si>
    <t>ld 50 4 tand box</t>
  </si>
  <si>
    <t>ld 60 4 tand box</t>
  </si>
  <si>
    <t>ld 80 2 tand box</t>
  </si>
  <si>
    <t>ld 80 3 tand box</t>
  </si>
  <si>
    <t>ZD 30 BIJELI</t>
  </si>
  <si>
    <t>ZD 30 U BOJI</t>
  </si>
  <si>
    <t>pod 20 donj otvoreni</t>
  </si>
  <si>
    <t>POD 30</t>
  </si>
  <si>
    <t>POD 40</t>
  </si>
  <si>
    <t>POD 50</t>
  </si>
  <si>
    <t>POD 60</t>
  </si>
  <si>
    <t>POLICA 1 M2</t>
  </si>
  <si>
    <t>POLICA 1 M</t>
  </si>
  <si>
    <t>PLEKSIGLAS</t>
  </si>
  <si>
    <t>POLICA STAKLENA</t>
  </si>
  <si>
    <t>FRONTA PERILICE 717-576-445</t>
  </si>
  <si>
    <t>FRONTA PERILICE 717-576-596</t>
  </si>
  <si>
    <t>FRONTA FRIŽIDERA</t>
  </si>
  <si>
    <t>HTI 140 KRATKI</t>
  </si>
  <si>
    <t>HTI 90 TROJA VRATA</t>
  </si>
  <si>
    <t>HTI 125 DVOJA VRATA</t>
  </si>
  <si>
    <t xml:space="preserve">VOP 125 DVOJA VRATA </t>
  </si>
  <si>
    <t>ELEMENT ZA PEĆ 60 NISKI</t>
  </si>
  <si>
    <t>ELEMENT ZA PEĆ 60 VISOKI</t>
  </si>
  <si>
    <t>ELEMENT ZA PEĆ S MB60 NISKI</t>
  </si>
  <si>
    <t xml:space="preserve">ELEMENT A PEĆ SA MB 60 3 </t>
  </si>
  <si>
    <t>ELEMENT ZA PEĆ SA MB 60 3 VISOKI</t>
  </si>
  <si>
    <t>ELEMENT ZA PEĆ MB 60 VISOKI</t>
  </si>
  <si>
    <t>IZVLAĆNA KOLONA MB 300</t>
  </si>
  <si>
    <t>IZVLAĆNA KOLONA MB 400</t>
  </si>
  <si>
    <t>IZVLAĆNA KOLONA MB 500</t>
  </si>
  <si>
    <t>IZVLAĆNA KOLONA MB 600</t>
  </si>
  <si>
    <t>IZVLAĆNA MREŽICA 300</t>
  </si>
  <si>
    <t>ŠANK 1 M DUŽNI</t>
  </si>
  <si>
    <t>OKRETNI KUT DONJI</t>
  </si>
  <si>
    <t>DONJI ELEMENTI KUHINJE</t>
  </si>
  <si>
    <t>vk -20 /72 VISINA EL 72 CM</t>
  </si>
  <si>
    <t>VK 30</t>
  </si>
  <si>
    <t>VK 40</t>
  </si>
  <si>
    <t>VK 50</t>
  </si>
  <si>
    <t>VK 60</t>
  </si>
  <si>
    <t>VK 80</t>
  </si>
  <si>
    <t>VK 90</t>
  </si>
  <si>
    <t>VK 100</t>
  </si>
  <si>
    <t>VKS 30/72 STAKLENI</t>
  </si>
  <si>
    <t>VKS 40</t>
  </si>
  <si>
    <t>VKS 50</t>
  </si>
  <si>
    <t>VKS 60</t>
  </si>
  <si>
    <t>VKS 80</t>
  </si>
  <si>
    <t>VD 20/90 VISINA EL 90 CM</t>
  </si>
  <si>
    <t>VD 30</t>
  </si>
  <si>
    <t>VD 40</t>
  </si>
  <si>
    <t>VD 50</t>
  </si>
  <si>
    <t>VD 60</t>
  </si>
  <si>
    <t>VD 80</t>
  </si>
  <si>
    <t>VD 90</t>
  </si>
  <si>
    <t>VD 100</t>
  </si>
  <si>
    <t>VDS 30/90 STAKLENI</t>
  </si>
  <si>
    <t>VDS 40</t>
  </si>
  <si>
    <t>VDS 50</t>
  </si>
  <si>
    <t>VDS 60</t>
  </si>
  <si>
    <t>VDS 80</t>
  </si>
  <si>
    <t>VKK 60/72 pravi kut</t>
  </si>
  <si>
    <t>VDK 60/90 PRAVI KUT</t>
  </si>
  <si>
    <t>NVK 60/72 KOSI KUT</t>
  </si>
  <si>
    <t>NVD 60/90 KOSI KUT</t>
  </si>
  <si>
    <t>NVKS 60/72 STAKLENI U RAMI FRONTE</t>
  </si>
  <si>
    <t>NVKS 60/90 STAKLENI U RAMI FRONTE</t>
  </si>
  <si>
    <t>VEN 60-40 EL ZA NAPU</t>
  </si>
  <si>
    <t>VVEN 60/57</t>
  </si>
  <si>
    <t>VEN 60/75</t>
  </si>
  <si>
    <t>NAPA KUTNA</t>
  </si>
  <si>
    <t>VD 30/90+1 LADICA</t>
  </si>
  <si>
    <t>VD 40/90 +1 LADICA</t>
  </si>
  <si>
    <t>VD 60/90 +1 LADICA</t>
  </si>
  <si>
    <t>VD 80/90 +1 LADICA</t>
  </si>
  <si>
    <t>VK 30/ 40 VISECI EL 40 CM</t>
  </si>
  <si>
    <t>VK 40/40</t>
  </si>
  <si>
    <t>VK 60/40</t>
  </si>
  <si>
    <t>VK 80/40</t>
  </si>
  <si>
    <t>vk 40/40 podizni 1 amortizer</t>
  </si>
  <si>
    <t>VK 50/40 PODIZNI 1 AMORTIZER</t>
  </si>
  <si>
    <t>VKS 60/72 2 PODIZNA VRATA</t>
  </si>
  <si>
    <t>VKS 80/72 2 PODIZNA VRATA</t>
  </si>
  <si>
    <t>VDS 60/90 2 PODIZNA VRATA</t>
  </si>
  <si>
    <t>VDS 80/90 2 PODIZNA</t>
  </si>
  <si>
    <t>VKS 60/72 3 2 OB + 1 PODIZNA</t>
  </si>
  <si>
    <t>VKS 80/72 3 2 OB+ 1 PODIZNA</t>
  </si>
  <si>
    <t>VDS 60/90 3 2 OB+1 PODIZNA</t>
  </si>
  <si>
    <t>VDS 80/90 3 2 OB+1 PODIZNA</t>
  </si>
  <si>
    <t>VKSO 40/40 PODIZNI</t>
  </si>
  <si>
    <t>VKSO 50/40 PODIZNI</t>
  </si>
  <si>
    <t>VKSO 60/40 PODIZNI</t>
  </si>
  <si>
    <t>VKSO 80/40 PODIZNI</t>
  </si>
  <si>
    <t>PO-30/72 OTVORNA POLICA</t>
  </si>
  <si>
    <t>PO-40/72 OTVORNA POLICA</t>
  </si>
  <si>
    <t>PO-50/72 OTVORENA POLICA</t>
  </si>
  <si>
    <t>PO 60/72 OTVORENA POLICA</t>
  </si>
  <si>
    <t>PO 80/72 OTVORENA POLICA</t>
  </si>
  <si>
    <t>PO 30/90</t>
  </si>
  <si>
    <t>PO 40/90</t>
  </si>
  <si>
    <t>PO 50/90</t>
  </si>
  <si>
    <t>PO 60/90</t>
  </si>
  <si>
    <t>PO 80/90</t>
  </si>
  <si>
    <t>ZVK 30/72 ZAVRSNA BIJELA</t>
  </si>
  <si>
    <t>ZVK 30/72 ZAVRSNA BOJA</t>
  </si>
  <si>
    <t>ZVK 30/90 ZAVRSNA BIJELA</t>
  </si>
  <si>
    <t>ZVK 30/90 ZAVRSNA BOJA</t>
  </si>
  <si>
    <t>OKRETNI KUT GORNJI</t>
  </si>
  <si>
    <t>ROLO ORMARIĆ 45/125</t>
  </si>
  <si>
    <t>ROLO ORMARIĆ 60/125</t>
  </si>
  <si>
    <t>POSTFOM</t>
  </si>
  <si>
    <t>MASIV,MEDIJAPAN</t>
  </si>
  <si>
    <t>MEDIJAPAN SJAJ</t>
  </si>
  <si>
    <t>POGLAVLJE 2</t>
  </si>
  <si>
    <t>POGLAVLJE 1</t>
  </si>
  <si>
    <t>Suma: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</si>
</sst>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n&quot;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72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10.28125" style="8" bestFit="1" customWidth="1"/>
    <col min="2" max="2" width="40.7109375" style="0" customWidth="1"/>
    <col min="3" max="3" width="13.7109375" style="0" customWidth="1"/>
    <col min="4" max="4" width="10.00390625" style="0" bestFit="1" customWidth="1"/>
    <col min="5" max="5" width="11.7109375" style="0" bestFit="1" customWidth="1"/>
    <col min="6" max="7" width="9.421875" style="0" customWidth="1"/>
    <col min="9" max="9" width="18.57421875" style="0" bestFit="1" customWidth="1"/>
    <col min="10" max="10" width="15.57421875" style="0" bestFit="1" customWidth="1"/>
    <col min="11" max="11" width="8.140625" style="0" bestFit="1" customWidth="1"/>
    <col min="12" max="12" width="18.28125" style="0" bestFit="1" customWidth="1"/>
    <col min="13" max="13" width="16.57421875" style="0" bestFit="1" customWidth="1"/>
    <col min="19" max="19" width="36.57421875" style="0" bestFit="1" customWidth="1"/>
    <col min="20" max="23" width="10.7109375" style="0" bestFit="1" customWidth="1"/>
    <col min="24" max="27" width="5.00390625" style="0" customWidth="1"/>
  </cols>
  <sheetData>
    <row r="1" spans="9:13" ht="12.75">
      <c r="I1" s="1" t="s">
        <v>14</v>
      </c>
      <c r="J1" s="1" t="s">
        <v>160</v>
      </c>
      <c r="K1" s="1" t="s">
        <v>19</v>
      </c>
      <c r="L1" s="2" t="s">
        <v>161</v>
      </c>
      <c r="M1" s="2" t="s">
        <v>162</v>
      </c>
    </row>
    <row r="2" spans="9:13" ht="12.75">
      <c r="I2" s="1"/>
      <c r="J2" s="1"/>
      <c r="K2" s="1"/>
      <c r="L2" s="2"/>
      <c r="M2" s="2"/>
    </row>
    <row r="3" spans="9:13" ht="12.75">
      <c r="I3" s="1" t="s">
        <v>14</v>
      </c>
      <c r="J3" s="1" t="s">
        <v>20</v>
      </c>
      <c r="K3" s="3" t="s">
        <v>19</v>
      </c>
      <c r="L3" s="1" t="s">
        <v>21</v>
      </c>
      <c r="M3" s="1" t="s">
        <v>22</v>
      </c>
    </row>
    <row r="4" spans="2:27" ht="12.75">
      <c r="B4" t="s">
        <v>164</v>
      </c>
      <c r="I4" s="1" t="s">
        <v>0</v>
      </c>
      <c r="J4" s="4">
        <f>(N4*1.25)</f>
        <v>337.5</v>
      </c>
      <c r="K4" s="4">
        <f>(O4*1.25)</f>
        <v>462.5</v>
      </c>
      <c r="L4" s="5">
        <f>(P4*1.25)</f>
        <v>537.5</v>
      </c>
      <c r="M4" s="5">
        <f>(Q4*1.25)</f>
        <v>862.5</v>
      </c>
      <c r="N4">
        <v>270</v>
      </c>
      <c r="O4">
        <v>370</v>
      </c>
      <c r="P4">
        <v>430</v>
      </c>
      <c r="Q4">
        <v>690</v>
      </c>
      <c r="S4" s="6" t="s">
        <v>85</v>
      </c>
      <c r="T4" s="3">
        <f aca="true" t="shared" si="0" ref="T4:W67">(X4*1.25)*1.22</f>
        <v>274.5</v>
      </c>
      <c r="U4" s="3">
        <f t="shared" si="0"/>
        <v>422.425</v>
      </c>
      <c r="V4" s="7">
        <f t="shared" si="0"/>
        <v>521.55</v>
      </c>
      <c r="W4" s="7">
        <f t="shared" si="0"/>
        <v>834.175</v>
      </c>
      <c r="X4">
        <v>180</v>
      </c>
      <c r="Y4">
        <v>277</v>
      </c>
      <c r="Z4">
        <v>342</v>
      </c>
      <c r="AA4">
        <v>547</v>
      </c>
    </row>
    <row r="5" spans="9:27" ht="12.75">
      <c r="I5" s="1" t="s">
        <v>1</v>
      </c>
      <c r="J5" s="4">
        <f aca="true" t="shared" si="1" ref="J5:J68">(N5*1.25)</f>
        <v>300</v>
      </c>
      <c r="K5" s="4">
        <f aca="true" t="shared" si="2" ref="K5:K68">(O5*1.25)</f>
        <v>425</v>
      </c>
      <c r="L5" s="5">
        <f aca="true" t="shared" si="3" ref="L5:L68">(P5*1.25)</f>
        <v>500</v>
      </c>
      <c r="M5" s="5">
        <f aca="true" t="shared" si="4" ref="M5:M68">(Q5*1.25)</f>
        <v>850</v>
      </c>
      <c r="N5">
        <v>240</v>
      </c>
      <c r="O5">
        <v>340</v>
      </c>
      <c r="P5">
        <v>400</v>
      </c>
      <c r="Q5">
        <v>680</v>
      </c>
      <c r="S5" s="1" t="s">
        <v>86</v>
      </c>
      <c r="T5" s="3">
        <f t="shared" si="0"/>
        <v>305</v>
      </c>
      <c r="U5" s="3">
        <f t="shared" si="0"/>
        <v>422.425</v>
      </c>
      <c r="V5" s="7">
        <f t="shared" si="0"/>
        <v>521.55</v>
      </c>
      <c r="W5" s="7">
        <f t="shared" si="0"/>
        <v>834.175</v>
      </c>
      <c r="X5">
        <v>200</v>
      </c>
      <c r="Y5">
        <v>277</v>
      </c>
      <c r="Z5">
        <v>342</v>
      </c>
      <c r="AA5">
        <v>547</v>
      </c>
    </row>
    <row r="6" spans="9:27" ht="13.5" thickBot="1">
      <c r="I6" s="1" t="s">
        <v>2</v>
      </c>
      <c r="J6" s="4">
        <f t="shared" si="1"/>
        <v>312.5</v>
      </c>
      <c r="K6" s="4">
        <f t="shared" si="2"/>
        <v>425</v>
      </c>
      <c r="L6" s="5">
        <f t="shared" si="3"/>
        <v>525</v>
      </c>
      <c r="M6" s="5">
        <f t="shared" si="4"/>
        <v>887.5</v>
      </c>
      <c r="N6">
        <v>250</v>
      </c>
      <c r="O6">
        <v>340</v>
      </c>
      <c r="P6">
        <v>420</v>
      </c>
      <c r="Q6">
        <v>710</v>
      </c>
      <c r="S6" s="1" t="s">
        <v>87</v>
      </c>
      <c r="T6" s="3">
        <f t="shared" si="0"/>
        <v>332.45</v>
      </c>
      <c r="U6" s="3">
        <f t="shared" si="0"/>
        <v>457.5</v>
      </c>
      <c r="V6" s="7">
        <f t="shared" si="0"/>
        <v>564.25</v>
      </c>
      <c r="W6" s="7">
        <f t="shared" si="0"/>
        <v>960.75</v>
      </c>
      <c r="X6">
        <v>218</v>
      </c>
      <c r="Y6">
        <v>300</v>
      </c>
      <c r="Z6">
        <v>370</v>
      </c>
      <c r="AA6">
        <v>630</v>
      </c>
    </row>
    <row r="7" spans="2:27" ht="12.75">
      <c r="B7" s="10" t="s">
        <v>84</v>
      </c>
      <c r="C7" s="11"/>
      <c r="D7" s="11"/>
      <c r="E7" s="12"/>
      <c r="I7" s="1" t="s">
        <v>3</v>
      </c>
      <c r="J7" s="4">
        <f t="shared" si="1"/>
        <v>400</v>
      </c>
      <c r="K7" s="4">
        <f t="shared" si="2"/>
        <v>512.5</v>
      </c>
      <c r="L7" s="5">
        <f t="shared" si="3"/>
        <v>612.5</v>
      </c>
      <c r="M7" s="5">
        <f t="shared" si="4"/>
        <v>975</v>
      </c>
      <c r="N7">
        <v>320</v>
      </c>
      <c r="O7">
        <v>410</v>
      </c>
      <c r="P7">
        <v>490</v>
      </c>
      <c r="Q7">
        <v>780</v>
      </c>
      <c r="S7" s="1" t="s">
        <v>88</v>
      </c>
      <c r="T7" s="3">
        <f t="shared" si="0"/>
        <v>381.25</v>
      </c>
      <c r="U7" s="3">
        <f t="shared" si="0"/>
        <v>521.55</v>
      </c>
      <c r="V7" s="7">
        <f t="shared" si="0"/>
        <v>645.0749999999999</v>
      </c>
      <c r="W7" s="7">
        <f t="shared" si="0"/>
        <v>1059.875</v>
      </c>
      <c r="X7">
        <v>250</v>
      </c>
      <c r="Y7">
        <v>342</v>
      </c>
      <c r="Z7">
        <v>423</v>
      </c>
      <c r="AA7">
        <v>695</v>
      </c>
    </row>
    <row r="8" spans="2:27" ht="13.5" thickBot="1">
      <c r="B8" s="16" t="s">
        <v>161</v>
      </c>
      <c r="C8" s="17"/>
      <c r="D8" s="17"/>
      <c r="E8" s="18"/>
      <c r="I8" s="1" t="s">
        <v>4</v>
      </c>
      <c r="J8" s="4">
        <f t="shared" si="1"/>
        <v>350</v>
      </c>
      <c r="K8" s="4">
        <f t="shared" si="2"/>
        <v>466.25</v>
      </c>
      <c r="L8" s="5">
        <f t="shared" si="3"/>
        <v>575</v>
      </c>
      <c r="M8" s="5">
        <f t="shared" si="4"/>
        <v>937.5</v>
      </c>
      <c r="N8">
        <v>280</v>
      </c>
      <c r="O8">
        <v>373</v>
      </c>
      <c r="P8">
        <v>460</v>
      </c>
      <c r="Q8">
        <v>750</v>
      </c>
      <c r="S8" s="1" t="s">
        <v>89</v>
      </c>
      <c r="T8" s="3">
        <f t="shared" si="0"/>
        <v>507.825</v>
      </c>
      <c r="U8" s="3">
        <f t="shared" si="0"/>
        <v>732</v>
      </c>
      <c r="V8" s="7">
        <f t="shared" si="0"/>
        <v>899.75</v>
      </c>
      <c r="W8" s="7">
        <f t="shared" si="0"/>
        <v>1448.75</v>
      </c>
      <c r="X8">
        <v>333</v>
      </c>
      <c r="Y8">
        <v>480</v>
      </c>
      <c r="Z8">
        <v>590</v>
      </c>
      <c r="AA8">
        <v>950</v>
      </c>
    </row>
    <row r="9" spans="1:27" ht="19.5" customHeight="1">
      <c r="A9" s="9"/>
      <c r="B9" s="15" t="s">
        <v>15</v>
      </c>
      <c r="C9" s="23" t="s">
        <v>16</v>
      </c>
      <c r="D9" s="23" t="s">
        <v>17</v>
      </c>
      <c r="E9" s="24" t="s">
        <v>18</v>
      </c>
      <c r="I9" s="1" t="s">
        <v>5</v>
      </c>
      <c r="J9" s="4">
        <f t="shared" si="1"/>
        <v>437.5</v>
      </c>
      <c r="K9" s="4">
        <f t="shared" si="2"/>
        <v>553.75</v>
      </c>
      <c r="L9" s="5">
        <f t="shared" si="3"/>
        <v>668.75</v>
      </c>
      <c r="M9" s="5">
        <f t="shared" si="4"/>
        <v>1037.5</v>
      </c>
      <c r="N9">
        <v>350</v>
      </c>
      <c r="O9">
        <v>443</v>
      </c>
      <c r="P9">
        <v>535</v>
      </c>
      <c r="Q9">
        <v>830</v>
      </c>
      <c r="S9" s="1" t="s">
        <v>90</v>
      </c>
      <c r="T9" s="3">
        <f t="shared" si="0"/>
        <v>584.0749999999999</v>
      </c>
      <c r="U9" s="3">
        <f t="shared" si="0"/>
        <v>831.125</v>
      </c>
      <c r="V9" s="7">
        <f t="shared" si="0"/>
        <v>1021.75</v>
      </c>
      <c r="W9" s="7">
        <f t="shared" si="0"/>
        <v>1753.75</v>
      </c>
      <c r="X9">
        <v>383</v>
      </c>
      <c r="Y9">
        <v>545</v>
      </c>
      <c r="Z9">
        <v>670</v>
      </c>
      <c r="AA9">
        <v>1150</v>
      </c>
    </row>
    <row r="10" spans="2:27" ht="12.75">
      <c r="B10" s="13" t="s">
        <v>6</v>
      </c>
      <c r="C10" s="7">
        <f>IF(B8=$K$1,IF(ISNA(VLOOKUP(B10,$I$4:$M$78,3,FALSE)),"",VLOOKUP(B10,$I$4:$M$78,3,FALSE)),IF(B8=$J$1,IF(ISNA(VLOOKUP(B10,$I$4:$M$78,2,FALSE)),"",VLOOKUP(B10,$I$4:$M$78,2,FALSE)),IF(B8=$L$1,IF(ISNA(VLOOKUP(B10,$I$4:$M$78,4,FALSE)),"",VLOOKUP(B10,$I$4:$M$78,4,FALSE)),IF(B8=$M$1,IF(ISNA(VLOOKUP(B10,$I$4:$M$78,5,FALSE)),"",VLOOKUP(B10,$I$4:$M$78,5,FALSE)),""))))</f>
        <v>656.25</v>
      </c>
      <c r="D10" s="1">
        <v>1</v>
      </c>
      <c r="E10" s="14">
        <f>IF(D10&gt;=1,D10*C10,"")</f>
        <v>656.25</v>
      </c>
      <c r="I10" s="1" t="s">
        <v>6</v>
      </c>
      <c r="J10" s="4">
        <f t="shared" si="1"/>
        <v>412.5</v>
      </c>
      <c r="K10" s="4">
        <f t="shared" si="2"/>
        <v>537.5</v>
      </c>
      <c r="L10" s="5">
        <f t="shared" si="3"/>
        <v>656.25</v>
      </c>
      <c r="M10" s="5">
        <f t="shared" si="4"/>
        <v>1018.75</v>
      </c>
      <c r="N10">
        <v>330</v>
      </c>
      <c r="O10">
        <v>430</v>
      </c>
      <c r="P10">
        <v>525</v>
      </c>
      <c r="Q10">
        <v>815</v>
      </c>
      <c r="S10" s="1" t="s">
        <v>91</v>
      </c>
      <c r="T10" s="3">
        <f t="shared" si="0"/>
        <v>637.4499999999999</v>
      </c>
      <c r="U10" s="3">
        <f t="shared" si="0"/>
        <v>884.5</v>
      </c>
      <c r="V10" s="7">
        <f t="shared" si="0"/>
        <v>1091.8999999999999</v>
      </c>
      <c r="W10" s="7">
        <f t="shared" si="0"/>
        <v>1906.25</v>
      </c>
      <c r="X10">
        <v>418</v>
      </c>
      <c r="Y10">
        <v>580</v>
      </c>
      <c r="Z10">
        <v>716</v>
      </c>
      <c r="AA10">
        <v>1250</v>
      </c>
    </row>
    <row r="11" spans="2:27" ht="12.75">
      <c r="B11" s="13" t="s">
        <v>4</v>
      </c>
      <c r="C11" s="7">
        <f>IF(B8=$K$1,IF(ISNA(VLOOKUP(B11,$I$4:$M$78,3,FALSE)),"",VLOOKUP(B11,$I$4:$M$78,3,FALSE)),IF(B8=$J$1,IF(ISNA(VLOOKUP(B11,$I$4:$M$78,2,FALSE)),"",VLOOKUP(B11,$I$4:$M$78,2,FALSE)),IF(B8=$L$1,IF(ISNA(VLOOKUP(B11,$I$4:$M$78,4,FALSE)),"",VLOOKUP(B11,$I$4:$M$78,4,FALSE)),IF(B8=$M$1,IF(ISNA(VLOOKUP(B11,$I$4:$M$78,5,FALSE)),"",VLOOKUP(B11,$I$4:$M$78,5,FALSE)),""))))</f>
        <v>575</v>
      </c>
      <c r="D11" s="1">
        <v>1</v>
      </c>
      <c r="E11" s="14">
        <f aca="true" t="shared" si="5" ref="E11:E25">IF(D11&gt;=1,D11*C11,"")</f>
        <v>575</v>
      </c>
      <c r="I11" s="1" t="s">
        <v>7</v>
      </c>
      <c r="J11" s="4">
        <f t="shared" si="1"/>
        <v>360</v>
      </c>
      <c r="K11" s="4">
        <f t="shared" si="2"/>
        <v>481.25</v>
      </c>
      <c r="L11" s="5">
        <f t="shared" si="3"/>
        <v>593.75</v>
      </c>
      <c r="M11" s="5">
        <f t="shared" si="4"/>
        <v>962.5</v>
      </c>
      <c r="N11">
        <v>288</v>
      </c>
      <c r="O11">
        <v>385</v>
      </c>
      <c r="P11">
        <v>475</v>
      </c>
      <c r="Q11">
        <v>770</v>
      </c>
      <c r="S11" s="1" t="s">
        <v>92</v>
      </c>
      <c r="T11" s="3">
        <f t="shared" si="0"/>
        <v>698.4499999999999</v>
      </c>
      <c r="U11" s="3">
        <f t="shared" si="0"/>
        <v>972.9499999999999</v>
      </c>
      <c r="V11" s="7">
        <f t="shared" si="0"/>
        <v>1201.7</v>
      </c>
      <c r="W11" s="7">
        <f t="shared" si="0"/>
        <v>2058.75</v>
      </c>
      <c r="X11">
        <v>458</v>
      </c>
      <c r="Y11">
        <v>638</v>
      </c>
      <c r="Z11">
        <v>788</v>
      </c>
      <c r="AA11">
        <v>1350</v>
      </c>
    </row>
    <row r="12" spans="2:27" ht="12.75">
      <c r="B12" s="13" t="s">
        <v>6</v>
      </c>
      <c r="C12" s="7">
        <f>IF(B8=$K$1,IF(ISNA(VLOOKUP(B12,$I$4:$M$78,3,FALSE)),"",VLOOKUP(B12,$I$4:$M$78,3,FALSE)),IF(B8=$J$1,IF(ISNA(VLOOKUP(B12,$I$4:$M$78,2,FALSE)),"",VLOOKUP(B12,$I$4:$M$78,2,FALSE)),IF(B8=$L$1,IF(ISNA(VLOOKUP(B12,$I$4:$M$78,4,FALSE)),"",VLOOKUP(B12,$I$4:$M$78,4,FALSE)),IF(B8=$M$1,IF(ISNA(VLOOKUP(B12,$I$4:$M$78,5,FALSE)),"",VLOOKUP(B12,$I$4:$M$78,5,FALSE)),""))))</f>
        <v>656.25</v>
      </c>
      <c r="D12" s="1">
        <v>1</v>
      </c>
      <c r="E12" s="14">
        <f t="shared" si="5"/>
        <v>656.25</v>
      </c>
      <c r="I12" s="1" t="s">
        <v>8</v>
      </c>
      <c r="J12" s="4">
        <f t="shared" si="1"/>
        <v>447.5</v>
      </c>
      <c r="K12" s="4">
        <f t="shared" si="2"/>
        <v>568.75</v>
      </c>
      <c r="L12" s="5">
        <f t="shared" si="3"/>
        <v>687.5</v>
      </c>
      <c r="M12" s="5">
        <f t="shared" si="4"/>
        <v>1062.5</v>
      </c>
      <c r="N12">
        <v>358</v>
      </c>
      <c r="O12">
        <v>455</v>
      </c>
      <c r="P12">
        <v>550</v>
      </c>
      <c r="Q12">
        <v>850</v>
      </c>
      <c r="S12" s="6" t="s">
        <v>93</v>
      </c>
      <c r="T12" s="3">
        <f t="shared" si="0"/>
        <v>427</v>
      </c>
      <c r="U12" s="3">
        <f t="shared" si="0"/>
        <v>518.5</v>
      </c>
      <c r="V12" s="7">
        <f t="shared" si="0"/>
        <v>570.35</v>
      </c>
      <c r="W12" s="7">
        <f t="shared" si="0"/>
        <v>915</v>
      </c>
      <c r="X12">
        <v>280</v>
      </c>
      <c r="Y12">
        <v>340</v>
      </c>
      <c r="Z12">
        <v>374</v>
      </c>
      <c r="AA12">
        <v>600</v>
      </c>
    </row>
    <row r="13" spans="2:27" ht="12.75">
      <c r="B13" s="13"/>
      <c r="C13" s="7">
        <f>IF(B8=$K$1,IF(ISNA(VLOOKUP(B13,$I$4:$M$78,3,FALSE)),"",VLOOKUP(B13,$I$4:$M$78,3,FALSE)),IF(B8=$J$1,IF(ISNA(VLOOKUP(B13,$I$4:$M$78,2,FALSE)),"",VLOOKUP(B13,$I$4:$M$78,2,FALSE)),IF(B8=$L$1,IF(ISNA(VLOOKUP(B13,$I$4:$M$78,4,FALSE)),"",VLOOKUP(B13,$I$4:$M$78,4,FALSE)),IF(B8=$M$1,IF(ISNA(VLOOKUP(B13,$I$4:$M$78,5,FALSE)),"",VLOOKUP(B13,$I$4:$M$78,5,FALSE)),""))))</f>
      </c>
      <c r="D13" s="1"/>
      <c r="E13" s="14">
        <f t="shared" si="5"/>
      </c>
      <c r="I13" s="1" t="s">
        <v>9</v>
      </c>
      <c r="J13" s="4">
        <f t="shared" si="1"/>
        <v>375</v>
      </c>
      <c r="K13" s="4">
        <f t="shared" si="2"/>
        <v>500</v>
      </c>
      <c r="L13" s="5">
        <f t="shared" si="3"/>
        <v>612.5</v>
      </c>
      <c r="M13" s="5">
        <f t="shared" si="4"/>
        <v>986.25</v>
      </c>
      <c r="N13">
        <v>300</v>
      </c>
      <c r="O13">
        <v>400</v>
      </c>
      <c r="P13">
        <v>490</v>
      </c>
      <c r="Q13">
        <v>789</v>
      </c>
      <c r="S13" s="1" t="s">
        <v>94</v>
      </c>
      <c r="T13" s="3">
        <f t="shared" si="0"/>
        <v>457.5</v>
      </c>
      <c r="U13" s="3">
        <f t="shared" si="0"/>
        <v>549</v>
      </c>
      <c r="V13" s="7">
        <f t="shared" si="0"/>
        <v>619.15</v>
      </c>
      <c r="W13" s="7">
        <f t="shared" si="0"/>
        <v>1052.25</v>
      </c>
      <c r="X13">
        <v>300</v>
      </c>
      <c r="Y13">
        <v>360</v>
      </c>
      <c r="Z13">
        <v>406</v>
      </c>
      <c r="AA13">
        <v>690</v>
      </c>
    </row>
    <row r="14" spans="2:27" ht="12.75">
      <c r="B14" s="13"/>
      <c r="C14" s="7">
        <f>IF(B8=$K$1,IF(ISNA(VLOOKUP(B14,$I$4:$M$78,3,FALSE)),"",VLOOKUP(B14,$I$4:$M$78,3,FALSE)),IF(B8=$J$1,IF(ISNA(VLOOKUP(B14,$I$4:$M$78,2,FALSE)),"",VLOOKUP(B14,$I$4:$M$78,2,FALSE)),IF(B8=$L$1,IF(ISNA(VLOOKUP(B14,$I$4:$M$78,4,FALSE)),"",VLOOKUP(B14,$I$4:$M$78,4,FALSE)),IF(B8=$M$1,IF(ISNA(VLOOKUP(B14,$I$4:$M$78,5,FALSE)),"",VLOOKUP(B14,$I$4:$M$78,5,FALSE)),""))))</f>
      </c>
      <c r="D14" s="1"/>
      <c r="E14" s="14">
        <f t="shared" si="5"/>
      </c>
      <c r="I14" s="1" t="s">
        <v>10</v>
      </c>
      <c r="J14" s="4">
        <f t="shared" si="1"/>
        <v>462.5</v>
      </c>
      <c r="K14" s="4">
        <f t="shared" si="2"/>
        <v>587.5</v>
      </c>
      <c r="L14" s="5">
        <f t="shared" si="3"/>
        <v>700</v>
      </c>
      <c r="M14" s="5">
        <f t="shared" si="4"/>
        <v>1087.5</v>
      </c>
      <c r="N14">
        <v>370</v>
      </c>
      <c r="O14">
        <v>470</v>
      </c>
      <c r="P14">
        <v>560</v>
      </c>
      <c r="Q14">
        <v>870</v>
      </c>
      <c r="S14" s="1" t="s">
        <v>95</v>
      </c>
      <c r="T14" s="3">
        <f t="shared" si="0"/>
        <v>503.25</v>
      </c>
      <c r="U14" s="3">
        <f t="shared" si="0"/>
        <v>603.9</v>
      </c>
      <c r="V14" s="7">
        <f t="shared" si="0"/>
        <v>681.675</v>
      </c>
      <c r="W14" s="7">
        <f t="shared" si="0"/>
        <v>1166.625</v>
      </c>
      <c r="X14">
        <v>330</v>
      </c>
      <c r="Y14">
        <v>396</v>
      </c>
      <c r="Z14">
        <v>447</v>
      </c>
      <c r="AA14">
        <v>765</v>
      </c>
    </row>
    <row r="15" spans="2:27" ht="12.75">
      <c r="B15" s="13"/>
      <c r="C15" s="7">
        <f>IF(B8=$K$1,IF(ISNA(VLOOKUP(B15,$I$4:$M$78,3,FALSE)),"",VLOOKUP(B15,$I$4:$M$78,3,FALSE)),IF(B8=$J$1,IF(ISNA(VLOOKUP(B15,$I$4:$M$78,2,FALSE)),"",VLOOKUP(B15,$I$4:$M$78,2,FALSE)),IF(B8=$L$1,IF(ISNA(VLOOKUP(B15,$I$4:$M$78,4,FALSE)),"",VLOOKUP(B15,$I$4:$M$78,4,FALSE)),IF(B8=$M$1,IF(ISNA(VLOOKUP(B15,$I$4:$M$78,5,FALSE)),"",VLOOKUP(B15,$I$4:$M$78,5,FALSE)),""))))</f>
      </c>
      <c r="D15" s="1"/>
      <c r="E15" s="14">
        <f t="shared" si="5"/>
      </c>
      <c r="I15" s="1" t="s">
        <v>11</v>
      </c>
      <c r="J15" s="4">
        <f t="shared" si="1"/>
        <v>491.25</v>
      </c>
      <c r="K15" s="4">
        <f t="shared" si="2"/>
        <v>656.25</v>
      </c>
      <c r="L15" s="5">
        <f t="shared" si="3"/>
        <v>856.25</v>
      </c>
      <c r="M15" s="5">
        <f t="shared" si="4"/>
        <v>1362.5</v>
      </c>
      <c r="N15">
        <v>393</v>
      </c>
      <c r="O15">
        <v>525</v>
      </c>
      <c r="P15">
        <v>685</v>
      </c>
      <c r="Q15">
        <v>1090</v>
      </c>
      <c r="S15" s="1" t="s">
        <v>96</v>
      </c>
      <c r="T15" s="3">
        <f t="shared" si="0"/>
        <v>683.1999999999999</v>
      </c>
      <c r="U15" s="3">
        <f t="shared" si="0"/>
        <v>823.5</v>
      </c>
      <c r="V15" s="7">
        <f t="shared" si="0"/>
        <v>988.1999999999999</v>
      </c>
      <c r="W15" s="7">
        <f t="shared" si="0"/>
        <v>1601.25</v>
      </c>
      <c r="X15">
        <v>448</v>
      </c>
      <c r="Y15">
        <v>540</v>
      </c>
      <c r="Z15">
        <v>648</v>
      </c>
      <c r="AA15">
        <v>1050</v>
      </c>
    </row>
    <row r="16" spans="2:27" ht="12.75">
      <c r="B16" s="13"/>
      <c r="C16" s="7">
        <f>IF(B8=$K$1,IF(ISNA(VLOOKUP(B16,$I$4:$M$78,3,FALSE)),"",VLOOKUP(B16,$I$4:$M$78,3,FALSE)),IF(B8=$J$1,IF(ISNA(VLOOKUP(B16,$I$4:$M$78,2,FALSE)),"",VLOOKUP(B16,$I$4:$M$78,2,FALSE)),IF(B8=$L$1,IF(ISNA(VLOOKUP(B16,$I$4:$M$78,4,FALSE)),"",VLOOKUP(B16,$I$4:$M$78,4,FALSE)),IF(B8=$M$1,IF(ISNA(VLOOKUP(B16,$I$4:$M$78,5,FALSE)),"",VLOOKUP(B16,$I$4:$M$78,5,FALSE)),""))))</f>
      </c>
      <c r="D16" s="1"/>
      <c r="E16" s="14">
        <f t="shared" si="5"/>
      </c>
      <c r="I16" s="1" t="s">
        <v>12</v>
      </c>
      <c r="J16" s="4">
        <f t="shared" si="1"/>
        <v>578.75</v>
      </c>
      <c r="K16" s="4">
        <f t="shared" si="2"/>
        <v>743.75</v>
      </c>
      <c r="L16" s="5">
        <f t="shared" si="3"/>
        <v>950</v>
      </c>
      <c r="M16" s="5">
        <f t="shared" si="4"/>
        <v>1512.5</v>
      </c>
      <c r="N16">
        <v>463</v>
      </c>
      <c r="O16">
        <v>595</v>
      </c>
      <c r="P16">
        <v>760</v>
      </c>
      <c r="Q16">
        <v>1210</v>
      </c>
      <c r="S16" s="1" t="s">
        <v>97</v>
      </c>
      <c r="T16" s="3">
        <f t="shared" si="0"/>
        <v>808.25</v>
      </c>
      <c r="U16" s="3">
        <f t="shared" si="0"/>
        <v>884.5</v>
      </c>
      <c r="V16" s="7">
        <f t="shared" si="0"/>
        <v>1125.45</v>
      </c>
      <c r="W16" s="7">
        <f t="shared" si="0"/>
        <v>1936.75</v>
      </c>
      <c r="X16">
        <v>530</v>
      </c>
      <c r="Y16">
        <v>580</v>
      </c>
      <c r="Z16">
        <v>738</v>
      </c>
      <c r="AA16">
        <v>1270</v>
      </c>
    </row>
    <row r="17" spans="2:27" ht="12.75">
      <c r="B17" s="13"/>
      <c r="C17" s="7">
        <f>IF(B8=$K$1,IF(ISNA(VLOOKUP(B17,$I$4:$M$78,3,FALSE)),"",VLOOKUP(B17,$I$4:$M$78,3,FALSE)),IF(B8=$J$1,IF(ISNA(VLOOKUP(B17,$I$4:$M$78,2,FALSE)),"",VLOOKUP(B17,$I$4:$M$78,2,FALSE)),IF(B8=$L$1,IF(ISNA(VLOOKUP(B17,$I$4:$M$78,4,FALSE)),"",VLOOKUP(B17,$I$4:$M$78,4,FALSE)),IF(B8=$M$1,IF(ISNA(VLOOKUP(B17,$I$4:$M$78,5,FALSE)),"",VLOOKUP(B17,$I$4:$M$78,5,FALSE)),""))))</f>
      </c>
      <c r="D17" s="1"/>
      <c r="E17" s="14">
        <f t="shared" si="5"/>
      </c>
      <c r="I17" s="1" t="s">
        <v>13</v>
      </c>
      <c r="J17" s="4">
        <f t="shared" si="1"/>
        <v>578.75</v>
      </c>
      <c r="K17" s="4">
        <f t="shared" si="2"/>
        <v>772.5</v>
      </c>
      <c r="L17" s="5">
        <f t="shared" si="3"/>
        <v>917.5</v>
      </c>
      <c r="M17" s="5">
        <f t="shared" si="4"/>
        <v>1600</v>
      </c>
      <c r="N17">
        <v>463</v>
      </c>
      <c r="O17">
        <v>618</v>
      </c>
      <c r="P17">
        <v>734</v>
      </c>
      <c r="Q17">
        <v>1280</v>
      </c>
      <c r="S17" s="6" t="s">
        <v>98</v>
      </c>
      <c r="T17" s="3">
        <f t="shared" si="0"/>
        <v>305</v>
      </c>
      <c r="U17" s="3">
        <f t="shared" si="0"/>
        <v>503.25</v>
      </c>
      <c r="V17" s="7">
        <f t="shared" si="0"/>
        <v>553.5749999999999</v>
      </c>
      <c r="W17" s="7">
        <f t="shared" si="0"/>
        <v>892.125</v>
      </c>
      <c r="X17">
        <v>200</v>
      </c>
      <c r="Y17">
        <v>330</v>
      </c>
      <c r="Z17">
        <v>363</v>
      </c>
      <c r="AA17">
        <v>585</v>
      </c>
    </row>
    <row r="18" spans="2:27" ht="12.75">
      <c r="B18" s="13"/>
      <c r="C18" s="7">
        <f>IF(B8=$K$1,IF(ISNA(VLOOKUP(B18,$I$4:$M$78,3,FALSE)),"",VLOOKUP(B18,$I$4:$M$78,3,FALSE)),IF(B8=$J$1,IF(ISNA(VLOOKUP(B18,$I$4:$M$78,2,FALSE)),"",VLOOKUP(B18,$I$4:$M$78,2,FALSE)),IF(B8=$L$1,IF(ISNA(VLOOKUP(B18,$I$4:$M$78,4,FALSE)),"",VLOOKUP(B18,$I$4:$M$78,4,FALSE)),IF(B8=$M$1,IF(ISNA(VLOOKUP(B18,$I$4:$M$78,5,FALSE)),"",VLOOKUP(B18,$I$4:$M$78,5,FALSE)),""))))</f>
      </c>
      <c r="D18" s="1"/>
      <c r="E18" s="14">
        <f t="shared" si="5"/>
      </c>
      <c r="I18" s="1" t="s">
        <v>23</v>
      </c>
      <c r="J18" s="4">
        <f t="shared" si="1"/>
        <v>743.75</v>
      </c>
      <c r="K18" s="4">
        <f t="shared" si="2"/>
        <v>960</v>
      </c>
      <c r="L18" s="5">
        <f t="shared" si="3"/>
        <v>1117.5</v>
      </c>
      <c r="M18" s="5">
        <f t="shared" si="4"/>
        <v>1787.5</v>
      </c>
      <c r="N18">
        <v>595</v>
      </c>
      <c r="O18">
        <v>768</v>
      </c>
      <c r="P18">
        <v>894</v>
      </c>
      <c r="Q18">
        <v>1430</v>
      </c>
      <c r="S18" s="1" t="s">
        <v>99</v>
      </c>
      <c r="T18" s="3">
        <f t="shared" si="0"/>
        <v>355.325</v>
      </c>
      <c r="U18" s="3">
        <f t="shared" si="0"/>
        <v>503.25</v>
      </c>
      <c r="V18" s="7">
        <f t="shared" si="0"/>
        <v>587.125</v>
      </c>
      <c r="W18" s="7">
        <f t="shared" si="0"/>
        <v>991.25</v>
      </c>
      <c r="X18">
        <v>233</v>
      </c>
      <c r="Y18">
        <v>330</v>
      </c>
      <c r="Z18">
        <v>385</v>
      </c>
      <c r="AA18">
        <v>650</v>
      </c>
    </row>
    <row r="19" spans="2:27" ht="12.75">
      <c r="B19" s="13"/>
      <c r="C19" s="7">
        <f>IF(B8=$K$1,IF(ISNA(VLOOKUP(B19,$I$4:$M$78,3,FALSE)),"",VLOOKUP(B19,$I$4:$M$78,3,FALSE)),IF(B8=$J$1,IF(ISNA(VLOOKUP(B19,$I$4:$M$78,2,FALSE)),"",VLOOKUP(B19,$I$4:$M$78,2,FALSE)),IF(B8=$L$1,IF(ISNA(VLOOKUP(B19,$I$4:$M$78,4,FALSE)),"",VLOOKUP(B19,$I$4:$M$78,4,FALSE)),IF(B8=$M$1,IF(ISNA(VLOOKUP(B19,$I$4:$M$78,5,FALSE)),"",VLOOKUP(B19,$I$4:$M$78,5,FALSE)),""))))</f>
      </c>
      <c r="D19" s="1"/>
      <c r="E19" s="14">
        <f t="shared" si="5"/>
      </c>
      <c r="I19" s="1" t="s">
        <v>24</v>
      </c>
      <c r="J19" s="4">
        <f t="shared" si="1"/>
        <v>600</v>
      </c>
      <c r="K19" s="4">
        <f t="shared" si="2"/>
        <v>825</v>
      </c>
      <c r="L19" s="5">
        <f t="shared" si="3"/>
        <v>1016.25</v>
      </c>
      <c r="M19" s="5">
        <f t="shared" si="4"/>
        <v>1712.5</v>
      </c>
      <c r="N19">
        <v>480</v>
      </c>
      <c r="O19">
        <v>660</v>
      </c>
      <c r="P19">
        <v>813</v>
      </c>
      <c r="Q19">
        <v>1370</v>
      </c>
      <c r="S19" s="1" t="s">
        <v>100</v>
      </c>
      <c r="T19" s="3">
        <f t="shared" si="0"/>
        <v>404.125</v>
      </c>
      <c r="U19" s="3">
        <f t="shared" si="0"/>
        <v>564.25</v>
      </c>
      <c r="V19" s="7">
        <f t="shared" si="0"/>
        <v>667.9499999999999</v>
      </c>
      <c r="W19" s="7">
        <f t="shared" si="0"/>
        <v>1143.75</v>
      </c>
      <c r="X19">
        <v>265</v>
      </c>
      <c r="Y19">
        <v>370</v>
      </c>
      <c r="Z19">
        <v>438</v>
      </c>
      <c r="AA19">
        <v>750</v>
      </c>
    </row>
    <row r="20" spans="2:27" ht="12.75">
      <c r="B20" s="13"/>
      <c r="C20" s="7">
        <f>IF(B8=$K$1,IF(ISNA(VLOOKUP(B20,$I$4:$M$78,3,FALSE)),"",VLOOKUP(B20,$I$4:$M$78,3,FALSE)),IF(B8=$J$1,IF(ISNA(VLOOKUP(B20,$I$4:$M$78,2,FALSE)),"",VLOOKUP(B20,$I$4:$M$78,2,FALSE)),IF(B8=$L$1,IF(ISNA(VLOOKUP(B20,$I$4:$M$78,4,FALSE)),"",VLOOKUP(B20,$I$4:$M$78,4,FALSE)),IF(B8=$M$1,IF(ISNA(VLOOKUP(B20,$I$4:$M$78,5,FALSE)),"",VLOOKUP(B20,$I$4:$M$78,5,FALSE)),""))))</f>
      </c>
      <c r="D20" s="1"/>
      <c r="E20" s="14">
        <f t="shared" si="5"/>
      </c>
      <c r="I20" s="1" t="s">
        <v>25</v>
      </c>
      <c r="J20" s="4">
        <f t="shared" si="1"/>
        <v>787.5</v>
      </c>
      <c r="K20" s="4">
        <f t="shared" si="2"/>
        <v>1012.5</v>
      </c>
      <c r="L20" s="5">
        <f t="shared" si="3"/>
        <v>1216.25</v>
      </c>
      <c r="M20" s="5">
        <f t="shared" si="4"/>
        <v>1912.5</v>
      </c>
      <c r="N20">
        <v>630</v>
      </c>
      <c r="O20">
        <v>810</v>
      </c>
      <c r="P20">
        <v>973</v>
      </c>
      <c r="Q20">
        <v>1530</v>
      </c>
      <c r="S20" s="1" t="s">
        <v>101</v>
      </c>
      <c r="T20" s="3">
        <f t="shared" si="0"/>
        <v>449.875</v>
      </c>
      <c r="U20" s="3">
        <f t="shared" si="0"/>
        <v>631.35</v>
      </c>
      <c r="V20" s="7">
        <f t="shared" si="0"/>
        <v>756.4</v>
      </c>
      <c r="W20" s="7">
        <f t="shared" si="0"/>
        <v>1342</v>
      </c>
      <c r="X20">
        <v>295</v>
      </c>
      <c r="Y20">
        <v>414</v>
      </c>
      <c r="Z20">
        <v>496</v>
      </c>
      <c r="AA20">
        <v>880</v>
      </c>
    </row>
    <row r="21" spans="2:27" ht="12.75">
      <c r="B21" s="13"/>
      <c r="C21" s="7">
        <f>IF(B8=$K$1,IF(ISNA(VLOOKUP(B21,$I$4:$M$78,3,FALSE)),"",VLOOKUP(B21,$I$4:$M$78,3,FALSE)),IF(B8=$J$1,IF(ISNA(VLOOKUP(B21,$I$4:$M$78,2,FALSE)),"",VLOOKUP(B21,$I$4:$M$78,2,FALSE)),IF(B8=$L$1,IF(ISNA(VLOOKUP(B21,$I$4:$M$78,4,FALSE)),"",VLOOKUP(B21,$I$4:$M$78,4,FALSE)),IF(B8=$M$1,IF(ISNA(VLOOKUP(B21,$I$4:$M$78,5,FALSE)),"",VLOOKUP(B21,$I$4:$M$78,5,FALSE)),""))))</f>
      </c>
      <c r="D21" s="1"/>
      <c r="E21" s="14">
        <f t="shared" si="5"/>
      </c>
      <c r="I21" s="1" t="s">
        <v>26</v>
      </c>
      <c r="J21" s="4">
        <f t="shared" si="1"/>
        <v>637.5</v>
      </c>
      <c r="K21" s="4">
        <f t="shared" si="2"/>
        <v>866.25</v>
      </c>
      <c r="L21" s="5">
        <f t="shared" si="3"/>
        <v>1070</v>
      </c>
      <c r="M21" s="5">
        <f t="shared" si="4"/>
        <v>1925</v>
      </c>
      <c r="N21">
        <v>510</v>
      </c>
      <c r="O21">
        <v>693</v>
      </c>
      <c r="P21">
        <v>856</v>
      </c>
      <c r="Q21">
        <v>1540</v>
      </c>
      <c r="S21" s="1" t="s">
        <v>102</v>
      </c>
      <c r="T21" s="3">
        <f t="shared" si="0"/>
        <v>610</v>
      </c>
      <c r="U21" s="3">
        <f t="shared" si="0"/>
        <v>884.5</v>
      </c>
      <c r="V21" s="7">
        <f t="shared" si="0"/>
        <v>1046.1499999999999</v>
      </c>
      <c r="W21" s="7">
        <f t="shared" si="0"/>
        <v>1814.75</v>
      </c>
      <c r="X21">
        <v>400</v>
      </c>
      <c r="Y21">
        <v>580</v>
      </c>
      <c r="Z21">
        <v>686</v>
      </c>
      <c r="AA21">
        <v>1190</v>
      </c>
    </row>
    <row r="22" spans="2:27" ht="12.75">
      <c r="B22" s="13"/>
      <c r="C22" s="7">
        <f>IF(B8=$K$1,IF(ISNA(VLOOKUP(B22,$I$4:$M$78,3,FALSE)),"",VLOOKUP(B22,$I$4:$M$78,3,FALSE)),IF(B8=$J$1,IF(ISNA(VLOOKUP(B22,$I$4:$M$78,2,FALSE)),"",VLOOKUP(B22,$I$4:$M$78,2,FALSE)),IF(B8=$L$1,IF(ISNA(VLOOKUP(B22,$I$4:$M$78,4,FALSE)),"",VLOOKUP(B22,$I$4:$M$78,4,FALSE)),IF(B8=$M$1,IF(ISNA(VLOOKUP(B22,$I$4:$M$78,5,FALSE)),"",VLOOKUP(B22,$I$4:$M$78,5,FALSE)),""))))</f>
      </c>
      <c r="D22" s="1"/>
      <c r="E22" s="14">
        <f t="shared" si="5"/>
      </c>
      <c r="I22" s="1" t="s">
        <v>27</v>
      </c>
      <c r="J22" s="4">
        <f t="shared" si="1"/>
        <v>825</v>
      </c>
      <c r="K22" s="4">
        <f t="shared" si="2"/>
        <v>1053.75</v>
      </c>
      <c r="L22" s="5">
        <f t="shared" si="3"/>
        <v>1270</v>
      </c>
      <c r="M22" s="5">
        <f t="shared" si="4"/>
        <v>2125</v>
      </c>
      <c r="N22">
        <v>660</v>
      </c>
      <c r="O22">
        <v>843</v>
      </c>
      <c r="P22">
        <v>1016</v>
      </c>
      <c r="Q22">
        <v>1700</v>
      </c>
      <c r="S22" s="1" t="s">
        <v>103</v>
      </c>
      <c r="T22" s="3">
        <f t="shared" si="0"/>
        <v>686.25</v>
      </c>
      <c r="U22" s="3">
        <f t="shared" si="0"/>
        <v>991.25</v>
      </c>
      <c r="V22" s="7">
        <f t="shared" si="0"/>
        <v>1183.3999999999999</v>
      </c>
      <c r="W22" s="7">
        <f t="shared" si="0"/>
        <v>2028.25</v>
      </c>
      <c r="X22">
        <v>450</v>
      </c>
      <c r="Y22">
        <v>650</v>
      </c>
      <c r="Z22">
        <v>776</v>
      </c>
      <c r="AA22">
        <v>1330</v>
      </c>
    </row>
    <row r="23" spans="2:27" ht="12.75">
      <c r="B23" s="13"/>
      <c r="C23" s="7">
        <f>IF(B8=$K$1,IF(ISNA(VLOOKUP(B23,$I$4:$M$78,3,FALSE)),"",VLOOKUP(B23,$I$4:$M$78,3,FALSE)),IF(B8=$J$1,IF(ISNA(VLOOKUP(B23,$I$4:$M$78,2,FALSE)),"",VLOOKUP(B23,$I$4:$M$78,2,FALSE)),IF(B8=$L$1,IF(ISNA(VLOOKUP(B23,$I$4:$M$78,4,FALSE)),"",VLOOKUP(B23,$I$4:$M$78,4,FALSE)),IF(B8=$M$1,IF(ISNA(VLOOKUP(B23,$I$4:$M$78,5,FALSE)),"",VLOOKUP(B23,$I$4:$M$78,5,FALSE)),""))))</f>
      </c>
      <c r="D23" s="1"/>
      <c r="E23" s="14">
        <f t="shared" si="5"/>
      </c>
      <c r="I23" s="1" t="s">
        <v>28</v>
      </c>
      <c r="J23" s="4">
        <f t="shared" si="1"/>
        <v>712.5</v>
      </c>
      <c r="K23" s="4">
        <f t="shared" si="2"/>
        <v>950</v>
      </c>
      <c r="L23" s="5">
        <f t="shared" si="3"/>
        <v>1176.25</v>
      </c>
      <c r="M23" s="5">
        <f t="shared" si="4"/>
        <v>2112.5</v>
      </c>
      <c r="N23">
        <v>570</v>
      </c>
      <c r="O23">
        <v>760</v>
      </c>
      <c r="P23">
        <v>941</v>
      </c>
      <c r="Q23">
        <v>1690</v>
      </c>
      <c r="S23" s="1" t="s">
        <v>104</v>
      </c>
      <c r="T23" s="3">
        <f t="shared" si="0"/>
        <v>732</v>
      </c>
      <c r="U23" s="3">
        <f t="shared" si="0"/>
        <v>1044.625</v>
      </c>
      <c r="V23" s="7">
        <f t="shared" si="0"/>
        <v>1281</v>
      </c>
      <c r="W23" s="7">
        <f t="shared" si="0"/>
        <v>2211.25</v>
      </c>
      <c r="X23">
        <v>480</v>
      </c>
      <c r="Y23">
        <v>685</v>
      </c>
      <c r="Z23">
        <v>840</v>
      </c>
      <c r="AA23">
        <v>1450</v>
      </c>
    </row>
    <row r="24" spans="2:27" ht="12.75">
      <c r="B24" s="13"/>
      <c r="C24" s="7">
        <f>IF(B8=$K$1,IF(ISNA(VLOOKUP(B24,$I$4:$M$78,3,FALSE)),"",VLOOKUP(B24,$I$4:$M$78,3,FALSE)),IF(B8=$J$1,IF(ISNA(VLOOKUP(B24,$I$4:$M$78,2,FALSE)),"",VLOOKUP(B24,$I$4:$M$78,2,FALSE)),IF(B8=$L$1,IF(ISNA(VLOOKUP(B24,$I$4:$M$78,4,FALSE)),"",VLOOKUP(B24,$I$4:$M$78,4,FALSE)),IF(B8=$M$1,IF(ISNA(VLOOKUP(B24,$I$4:$M$78,5,FALSE)),"",VLOOKUP(B24,$I$4:$M$78,5,FALSE)),""))))</f>
      </c>
      <c r="D24" s="1"/>
      <c r="E24" s="14">
        <f t="shared" si="5"/>
      </c>
      <c r="I24" s="1" t="s">
        <v>29</v>
      </c>
      <c r="J24" s="4">
        <f t="shared" si="1"/>
        <v>911.25</v>
      </c>
      <c r="K24" s="4">
        <f t="shared" si="2"/>
        <v>1137.5</v>
      </c>
      <c r="L24" s="5">
        <f t="shared" si="3"/>
        <v>1375</v>
      </c>
      <c r="M24" s="5">
        <f t="shared" si="4"/>
        <v>2400</v>
      </c>
      <c r="N24">
        <v>729</v>
      </c>
      <c r="O24">
        <v>910</v>
      </c>
      <c r="P24">
        <v>1100</v>
      </c>
      <c r="Q24">
        <v>1920</v>
      </c>
      <c r="S24" s="1" t="s">
        <v>105</v>
      </c>
      <c r="T24" s="3">
        <f t="shared" si="0"/>
        <v>805.1999999999999</v>
      </c>
      <c r="U24" s="3">
        <f t="shared" si="0"/>
        <v>1148.325</v>
      </c>
      <c r="V24" s="7">
        <f t="shared" si="0"/>
        <v>1409.1</v>
      </c>
      <c r="W24" s="7">
        <f t="shared" si="0"/>
        <v>2501</v>
      </c>
      <c r="X24">
        <v>528</v>
      </c>
      <c r="Y24">
        <v>753</v>
      </c>
      <c r="Z24">
        <v>924</v>
      </c>
      <c r="AA24">
        <v>1640</v>
      </c>
    </row>
    <row r="25" spans="2:27" ht="12.75">
      <c r="B25" s="13" t="s">
        <v>2</v>
      </c>
      <c r="C25" s="7">
        <f>IF(B8=$K$1,IF(ISNA(VLOOKUP(B25,$I$4:$M$78,3,FALSE)),"",VLOOKUP(B25,$I$4:$M$78,3,FALSE)),IF(B8=$J$1,IF(ISNA(VLOOKUP(B25,$I$4:$M$78,2,FALSE)),"",VLOOKUP(B25,$I$4:$M$78,2,FALSE)),IF(B8=$L$1,IF(ISNA(VLOOKUP(B25,$I$4:$M$78,4,FALSE)),"",VLOOKUP(B25,$I$4:$M$78,4,FALSE)),IF(B8=$M$1,IF(ISNA(VLOOKUP(B25,$I$4:$M$78,5,FALSE)),"",VLOOKUP(B25,$I$4:$M$78,5,FALSE)),""))))</f>
        <v>525</v>
      </c>
      <c r="D25" s="1"/>
      <c r="E25" s="14">
        <f t="shared" si="5"/>
      </c>
      <c r="I25" s="1" t="s">
        <v>30</v>
      </c>
      <c r="J25" s="4">
        <f t="shared" si="1"/>
        <v>631.25</v>
      </c>
      <c r="K25" s="4">
        <f t="shared" si="2"/>
        <v>800</v>
      </c>
      <c r="L25" s="5">
        <f t="shared" si="3"/>
        <v>987.5</v>
      </c>
      <c r="M25" s="5">
        <f t="shared" si="4"/>
        <v>2400</v>
      </c>
      <c r="N25">
        <v>505</v>
      </c>
      <c r="O25">
        <v>640</v>
      </c>
      <c r="P25">
        <v>790</v>
      </c>
      <c r="Q25">
        <v>1920</v>
      </c>
      <c r="S25" s="6" t="s">
        <v>106</v>
      </c>
      <c r="T25" s="3">
        <f t="shared" si="0"/>
        <v>503.25</v>
      </c>
      <c r="U25" s="3">
        <f t="shared" si="0"/>
        <v>579.5</v>
      </c>
      <c r="V25" s="7">
        <f t="shared" si="0"/>
        <v>652.6999999999999</v>
      </c>
      <c r="W25" s="7">
        <f t="shared" si="0"/>
        <v>1082.75</v>
      </c>
      <c r="X25">
        <v>330</v>
      </c>
      <c r="Y25">
        <v>380</v>
      </c>
      <c r="Z25">
        <v>428</v>
      </c>
      <c r="AA25">
        <v>710</v>
      </c>
    </row>
    <row r="26" spans="2:27" ht="13.5" thickBot="1">
      <c r="B26" s="19"/>
      <c r="C26" s="17"/>
      <c r="D26" s="22" t="s">
        <v>165</v>
      </c>
      <c r="E26" s="21">
        <f>SUM(E10:E25)</f>
        <v>1887.5</v>
      </c>
      <c r="I26" s="1" t="s">
        <v>31</v>
      </c>
      <c r="J26" s="4">
        <f t="shared" si="1"/>
        <v>782.5</v>
      </c>
      <c r="K26" s="4">
        <f t="shared" si="2"/>
        <v>952.5</v>
      </c>
      <c r="L26" s="5">
        <f t="shared" si="3"/>
        <v>1175</v>
      </c>
      <c r="M26" s="5">
        <f t="shared" si="4"/>
        <v>1437.5</v>
      </c>
      <c r="N26">
        <v>626</v>
      </c>
      <c r="O26">
        <v>762</v>
      </c>
      <c r="P26">
        <v>940</v>
      </c>
      <c r="Q26">
        <v>1150</v>
      </c>
      <c r="S26" s="1" t="s">
        <v>107</v>
      </c>
      <c r="T26" s="3">
        <f t="shared" si="0"/>
        <v>549</v>
      </c>
      <c r="U26" s="3">
        <f t="shared" si="0"/>
        <v>625.25</v>
      </c>
      <c r="V26" s="7">
        <f t="shared" si="0"/>
        <v>742.675</v>
      </c>
      <c r="W26" s="7">
        <f t="shared" si="0"/>
        <v>1250.5</v>
      </c>
      <c r="X26">
        <v>360</v>
      </c>
      <c r="Y26">
        <v>410</v>
      </c>
      <c r="Z26">
        <v>487</v>
      </c>
      <c r="AA26">
        <v>820</v>
      </c>
    </row>
    <row r="27" spans="9:27" ht="12.75">
      <c r="I27" s="1" t="s">
        <v>32</v>
      </c>
      <c r="J27" s="4">
        <f t="shared" si="1"/>
        <v>262.5</v>
      </c>
      <c r="K27" s="4">
        <f t="shared" si="2"/>
        <v>312.5</v>
      </c>
      <c r="L27" s="5">
        <f t="shared" si="3"/>
        <v>375</v>
      </c>
      <c r="M27" s="5">
        <f t="shared" si="4"/>
        <v>1562.5</v>
      </c>
      <c r="N27">
        <v>210</v>
      </c>
      <c r="O27">
        <v>250</v>
      </c>
      <c r="P27">
        <v>300</v>
      </c>
      <c r="Q27">
        <v>1250</v>
      </c>
      <c r="S27" s="1" t="s">
        <v>108</v>
      </c>
      <c r="T27" s="3">
        <f t="shared" si="0"/>
        <v>603.9</v>
      </c>
      <c r="U27" s="3">
        <f t="shared" si="0"/>
        <v>687.775</v>
      </c>
      <c r="V27" s="7">
        <f t="shared" si="0"/>
        <v>815.875</v>
      </c>
      <c r="W27" s="7">
        <f t="shared" si="0"/>
        <v>1464</v>
      </c>
      <c r="X27">
        <v>396</v>
      </c>
      <c r="Y27">
        <v>451</v>
      </c>
      <c r="Z27">
        <v>535</v>
      </c>
      <c r="AA27">
        <v>960</v>
      </c>
    </row>
    <row r="28" spans="9:27" ht="12.75">
      <c r="I28" s="1" t="s">
        <v>33</v>
      </c>
      <c r="J28" s="4">
        <f t="shared" si="1"/>
        <v>350</v>
      </c>
      <c r="K28" s="4">
        <f t="shared" si="2"/>
        <v>375</v>
      </c>
      <c r="L28" s="5">
        <f t="shared" si="3"/>
        <v>462.5</v>
      </c>
      <c r="M28" s="5">
        <f t="shared" si="4"/>
        <v>600</v>
      </c>
      <c r="N28">
        <v>280</v>
      </c>
      <c r="O28">
        <v>300</v>
      </c>
      <c r="P28">
        <v>370</v>
      </c>
      <c r="Q28">
        <v>480</v>
      </c>
      <c r="S28" s="1" t="s">
        <v>109</v>
      </c>
      <c r="T28" s="3">
        <f t="shared" si="0"/>
        <v>884.5</v>
      </c>
      <c r="U28" s="3">
        <f t="shared" si="0"/>
        <v>930.25</v>
      </c>
      <c r="V28" s="7">
        <f t="shared" si="0"/>
        <v>1149.85</v>
      </c>
      <c r="W28" s="7">
        <f t="shared" si="0"/>
        <v>1997.75</v>
      </c>
      <c r="X28">
        <v>580</v>
      </c>
      <c r="Y28">
        <v>610</v>
      </c>
      <c r="Z28">
        <v>754</v>
      </c>
      <c r="AA28">
        <v>1310</v>
      </c>
    </row>
    <row r="29" spans="9:27" ht="12.75">
      <c r="I29" s="1" t="s">
        <v>34</v>
      </c>
      <c r="J29" s="4">
        <f t="shared" si="1"/>
        <v>725</v>
      </c>
      <c r="K29" s="4">
        <f t="shared" si="2"/>
        <v>750</v>
      </c>
      <c r="L29" s="5">
        <f t="shared" si="3"/>
        <v>856.25</v>
      </c>
      <c r="M29" s="5">
        <f t="shared" si="4"/>
        <v>687.5</v>
      </c>
      <c r="N29">
        <v>580</v>
      </c>
      <c r="O29">
        <v>600</v>
      </c>
      <c r="P29">
        <v>685</v>
      </c>
      <c r="Q29">
        <v>550</v>
      </c>
      <c r="S29" s="1" t="s">
        <v>110</v>
      </c>
      <c r="T29" s="3">
        <f t="shared" si="0"/>
        <v>960.75</v>
      </c>
      <c r="U29" s="3">
        <f t="shared" si="0"/>
        <v>1021.75</v>
      </c>
      <c r="V29" s="7">
        <f t="shared" si="0"/>
        <v>1305.3999999999999</v>
      </c>
      <c r="W29" s="7">
        <f t="shared" si="0"/>
        <v>2241.75</v>
      </c>
      <c r="X29">
        <v>630</v>
      </c>
      <c r="Y29">
        <v>670</v>
      </c>
      <c r="Z29">
        <v>856</v>
      </c>
      <c r="AA29">
        <v>1470</v>
      </c>
    </row>
    <row r="30" spans="2:27" ht="12.75">
      <c r="B30" t="s">
        <v>163</v>
      </c>
      <c r="I30" s="1" t="s">
        <v>35</v>
      </c>
      <c r="J30" s="4">
        <f t="shared" si="1"/>
        <v>597.5</v>
      </c>
      <c r="K30" s="4">
        <f t="shared" si="2"/>
        <v>760</v>
      </c>
      <c r="L30" s="5">
        <f t="shared" si="3"/>
        <v>937.5</v>
      </c>
      <c r="M30" s="5">
        <f t="shared" si="4"/>
        <v>1168.75</v>
      </c>
      <c r="N30">
        <v>478</v>
      </c>
      <c r="O30">
        <v>608</v>
      </c>
      <c r="P30">
        <v>750</v>
      </c>
      <c r="Q30">
        <v>935</v>
      </c>
      <c r="S30" s="1" t="s">
        <v>111</v>
      </c>
      <c r="T30" s="3">
        <f t="shared" si="0"/>
        <v>384.3</v>
      </c>
      <c r="U30" s="3">
        <f t="shared" si="0"/>
        <v>518.5</v>
      </c>
      <c r="V30" s="7">
        <f t="shared" si="0"/>
        <v>635.925</v>
      </c>
      <c r="W30" s="7">
        <f t="shared" si="0"/>
        <v>960.75</v>
      </c>
      <c r="X30">
        <v>252</v>
      </c>
      <c r="Y30">
        <v>340</v>
      </c>
      <c r="Z30">
        <v>417</v>
      </c>
      <c r="AA30">
        <v>630</v>
      </c>
    </row>
    <row r="31" spans="9:27" ht="12.75">
      <c r="I31" s="1" t="s">
        <v>36</v>
      </c>
      <c r="J31" s="4">
        <f t="shared" si="1"/>
        <v>687.5</v>
      </c>
      <c r="K31" s="4">
        <f t="shared" si="2"/>
        <v>875</v>
      </c>
      <c r="L31" s="5">
        <f t="shared" si="3"/>
        <v>1070</v>
      </c>
      <c r="M31" s="5">
        <f t="shared" si="4"/>
        <v>0</v>
      </c>
      <c r="N31">
        <v>550</v>
      </c>
      <c r="O31">
        <v>700</v>
      </c>
      <c r="P31">
        <v>856</v>
      </c>
      <c r="S31" s="1" t="s">
        <v>112</v>
      </c>
      <c r="T31" s="3">
        <f t="shared" si="0"/>
        <v>457.5</v>
      </c>
      <c r="U31" s="3">
        <f t="shared" si="0"/>
        <v>617.625</v>
      </c>
      <c r="V31" s="7">
        <f t="shared" si="0"/>
        <v>716.75</v>
      </c>
      <c r="W31" s="7">
        <f t="shared" si="0"/>
        <v>1110.2</v>
      </c>
      <c r="X31">
        <v>300</v>
      </c>
      <c r="Y31">
        <v>405</v>
      </c>
      <c r="Z31">
        <v>470</v>
      </c>
      <c r="AA31">
        <v>728</v>
      </c>
    </row>
    <row r="32" spans="9:27" ht="13.5" thickBot="1">
      <c r="I32" s="1" t="s">
        <v>37</v>
      </c>
      <c r="J32" s="4">
        <f t="shared" si="1"/>
        <v>728.75</v>
      </c>
      <c r="K32" s="4">
        <f t="shared" si="2"/>
        <v>921.25</v>
      </c>
      <c r="L32" s="5">
        <f t="shared" si="3"/>
        <v>1137.5</v>
      </c>
      <c r="M32" s="5">
        <f t="shared" si="4"/>
        <v>0</v>
      </c>
      <c r="N32">
        <v>583</v>
      </c>
      <c r="O32">
        <v>737</v>
      </c>
      <c r="P32">
        <v>910</v>
      </c>
      <c r="S32" s="1" t="s">
        <v>113</v>
      </c>
      <c r="T32" s="3">
        <f t="shared" si="0"/>
        <v>449.875</v>
      </c>
      <c r="U32" s="3">
        <f t="shared" si="0"/>
        <v>631.35</v>
      </c>
      <c r="V32" s="7">
        <f t="shared" si="0"/>
        <v>756.4</v>
      </c>
      <c r="W32" s="7">
        <f t="shared" si="0"/>
        <v>1067.5</v>
      </c>
      <c r="X32">
        <v>295</v>
      </c>
      <c r="Y32">
        <v>414</v>
      </c>
      <c r="Z32">
        <v>496</v>
      </c>
      <c r="AA32">
        <v>700</v>
      </c>
    </row>
    <row r="33" spans="2:27" ht="12.75">
      <c r="B33" s="10" t="s">
        <v>84</v>
      </c>
      <c r="C33" s="11"/>
      <c r="D33" s="11"/>
      <c r="E33" s="12"/>
      <c r="I33" s="1" t="s">
        <v>38</v>
      </c>
      <c r="J33" s="4">
        <f t="shared" si="1"/>
        <v>771.25</v>
      </c>
      <c r="K33" s="4">
        <f t="shared" si="2"/>
        <v>971.25</v>
      </c>
      <c r="L33" s="5">
        <f t="shared" si="3"/>
        <v>1200</v>
      </c>
      <c r="M33" s="5">
        <f t="shared" si="4"/>
        <v>0</v>
      </c>
      <c r="N33">
        <v>617</v>
      </c>
      <c r="O33">
        <v>777</v>
      </c>
      <c r="P33">
        <v>960</v>
      </c>
      <c r="S33" s="1" t="s">
        <v>114</v>
      </c>
      <c r="T33" s="3">
        <f t="shared" si="0"/>
        <v>494.09999999999997</v>
      </c>
      <c r="U33" s="3">
        <f t="shared" si="0"/>
        <v>693.875</v>
      </c>
      <c r="V33" s="7">
        <f t="shared" si="0"/>
        <v>831.125</v>
      </c>
      <c r="W33" s="7">
        <f t="shared" si="0"/>
        <v>1220</v>
      </c>
      <c r="X33">
        <v>324</v>
      </c>
      <c r="Y33">
        <v>455</v>
      </c>
      <c r="Z33">
        <v>545</v>
      </c>
      <c r="AA33">
        <v>800</v>
      </c>
    </row>
    <row r="34" spans="2:27" ht="13.5" thickBot="1">
      <c r="B34" s="16" t="s">
        <v>162</v>
      </c>
      <c r="C34" s="17"/>
      <c r="D34" s="17"/>
      <c r="E34" s="18"/>
      <c r="I34" s="1" t="s">
        <v>39</v>
      </c>
      <c r="J34" s="4">
        <f t="shared" si="1"/>
        <v>808.75</v>
      </c>
      <c r="K34" s="4">
        <f t="shared" si="2"/>
        <v>1012.5</v>
      </c>
      <c r="L34" s="5">
        <f t="shared" si="3"/>
        <v>1243.75</v>
      </c>
      <c r="M34" s="5">
        <f t="shared" si="4"/>
        <v>0</v>
      </c>
      <c r="N34">
        <v>647</v>
      </c>
      <c r="O34">
        <v>810</v>
      </c>
      <c r="P34">
        <v>995</v>
      </c>
      <c r="S34" s="1" t="s">
        <v>115</v>
      </c>
      <c r="T34" s="3">
        <f t="shared" si="0"/>
        <v>549</v>
      </c>
      <c r="U34" s="3">
        <f t="shared" si="0"/>
        <v>655.75</v>
      </c>
      <c r="V34" s="7">
        <f t="shared" si="0"/>
        <v>767.0749999999999</v>
      </c>
      <c r="W34" s="7">
        <f t="shared" si="0"/>
        <v>1143.75</v>
      </c>
      <c r="X34">
        <v>360</v>
      </c>
      <c r="Y34">
        <v>430</v>
      </c>
      <c r="Z34">
        <v>503</v>
      </c>
      <c r="AA34">
        <v>750</v>
      </c>
    </row>
    <row r="35" spans="1:27" ht="12.75">
      <c r="A35" s="9"/>
      <c r="B35" s="15" t="s">
        <v>15</v>
      </c>
      <c r="C35" s="23" t="s">
        <v>16</v>
      </c>
      <c r="D35" s="23" t="s">
        <v>17</v>
      </c>
      <c r="E35" s="24" t="s">
        <v>18</v>
      </c>
      <c r="I35" s="1" t="s">
        <v>40</v>
      </c>
      <c r="J35" s="4">
        <f t="shared" si="1"/>
        <v>750</v>
      </c>
      <c r="K35" s="4">
        <f t="shared" si="2"/>
        <v>912.5</v>
      </c>
      <c r="L35" s="5">
        <f t="shared" si="3"/>
        <v>1096.25</v>
      </c>
      <c r="M35" s="5">
        <f t="shared" si="4"/>
        <v>1375</v>
      </c>
      <c r="N35">
        <v>600</v>
      </c>
      <c r="O35">
        <v>730</v>
      </c>
      <c r="P35">
        <v>877</v>
      </c>
      <c r="Q35">
        <v>1100</v>
      </c>
      <c r="S35" s="1" t="s">
        <v>116</v>
      </c>
      <c r="T35" s="3">
        <f t="shared" si="0"/>
        <v>654.225</v>
      </c>
      <c r="U35" s="3">
        <f t="shared" si="0"/>
        <v>762.5</v>
      </c>
      <c r="V35" s="7">
        <f t="shared" si="0"/>
        <v>913.475</v>
      </c>
      <c r="W35" s="7">
        <f t="shared" si="0"/>
        <v>1387.75</v>
      </c>
      <c r="X35">
        <v>429</v>
      </c>
      <c r="Y35">
        <v>500</v>
      </c>
      <c r="Z35">
        <v>599</v>
      </c>
      <c r="AA35">
        <v>910</v>
      </c>
    </row>
    <row r="36" spans="2:27" ht="12.75">
      <c r="B36" s="13" t="s">
        <v>98</v>
      </c>
      <c r="C36" s="7">
        <f>IF(B34=$K$1,IF(ISNA(VLOOKUP(B36,$S$4:$W$100,3,FALSE)),"",VLOOKUP(B36,$S$4:$W$100,3,FALSE)),IF(B34=$J$1,IF(ISNA(VLOOKUP(B36,$S$4:$W$100,2,FALSE)),"",VLOOKUP(B36,$S$4:$W$100,2,FALSE)),IF(B34=$L$1,IF(ISNA(VLOOKUP(B36,$S$4:$W$100,4,FALSE)),"",VLOOKUP(B36,$S$4:$W$100,4,FALSE)),IF(B34=$M$1,IF(ISNA(VLOOKUP(B36,$S$4:$W$100,5,FALSE)),"",VLOOKUP(B36,$S$4:$W$100,5,FALSE)),""))))</f>
        <v>892.125</v>
      </c>
      <c r="D36" s="1"/>
      <c r="E36" s="14">
        <f>IF(D36&gt;=1,D36*C36,"")</f>
      </c>
      <c r="I36" s="1" t="s">
        <v>41</v>
      </c>
      <c r="J36" s="4">
        <f t="shared" si="1"/>
        <v>837.5</v>
      </c>
      <c r="K36" s="4">
        <f t="shared" si="2"/>
        <v>1025</v>
      </c>
      <c r="L36" s="5">
        <f t="shared" si="3"/>
        <v>1230</v>
      </c>
      <c r="M36" s="5">
        <f t="shared" si="4"/>
        <v>1562.5</v>
      </c>
      <c r="N36">
        <v>670</v>
      </c>
      <c r="O36">
        <v>820</v>
      </c>
      <c r="P36">
        <v>984</v>
      </c>
      <c r="Q36">
        <v>1250</v>
      </c>
      <c r="S36" s="1" t="s">
        <v>117</v>
      </c>
      <c r="T36" s="3">
        <f t="shared" si="0"/>
        <v>434.625</v>
      </c>
      <c r="U36" s="3">
        <f t="shared" si="0"/>
        <v>564.25</v>
      </c>
      <c r="V36" s="7">
        <f t="shared" si="0"/>
        <v>733.525</v>
      </c>
      <c r="W36" s="7">
        <f t="shared" si="0"/>
        <v>1235.25</v>
      </c>
      <c r="X36">
        <v>285</v>
      </c>
      <c r="Y36">
        <v>370</v>
      </c>
      <c r="Z36">
        <v>481</v>
      </c>
      <c r="AA36">
        <v>810</v>
      </c>
    </row>
    <row r="37" spans="2:27" ht="12.75">
      <c r="B37" s="13" t="s">
        <v>88</v>
      </c>
      <c r="C37" s="7">
        <f>IF(B34=$K$1,IF(ISNA(VLOOKUP(B37,$S$4:$W$100,3,FALSE)),"",VLOOKUP(B37,$S$4:$W$100,3,FALSE)),IF(B34=$J$1,IF(ISNA(VLOOKUP(B37,$S$4:$W$100,2,FALSE)),"",VLOOKUP(B37,$S$4:$W$100,2,FALSE)),IF(B34=$L$1,IF(ISNA(VLOOKUP(B37,$S$4:$W$100,4,FALSE)),"",VLOOKUP(B37,$S$4:$W$100,4,FALSE)),IF(B34=$M$1,IF(ISNA(VLOOKUP(B37,$S$4:$W$100,5,FALSE)),"",VLOOKUP(B37,$S$4:$W$100,5,FALSE)),""))))</f>
        <v>1059.875</v>
      </c>
      <c r="D37" s="1"/>
      <c r="E37" s="14">
        <f aca="true" t="shared" si="6" ref="E37:E51">IF(D37&gt;=1,D37*C37,"")</f>
      </c>
      <c r="I37" s="1" t="s">
        <v>42</v>
      </c>
      <c r="J37" s="4">
        <f t="shared" si="1"/>
        <v>875</v>
      </c>
      <c r="K37" s="4">
        <f t="shared" si="2"/>
        <v>1075</v>
      </c>
      <c r="L37" s="5">
        <f t="shared" si="3"/>
        <v>1296.25</v>
      </c>
      <c r="M37" s="5">
        <f t="shared" si="4"/>
        <v>1675</v>
      </c>
      <c r="N37">
        <v>700</v>
      </c>
      <c r="O37">
        <v>860</v>
      </c>
      <c r="P37">
        <v>1037</v>
      </c>
      <c r="Q37">
        <v>1340</v>
      </c>
      <c r="S37" s="1" t="s">
        <v>118</v>
      </c>
      <c r="T37" s="3">
        <f t="shared" si="0"/>
        <v>457.5</v>
      </c>
      <c r="U37" s="3">
        <f t="shared" si="0"/>
        <v>610</v>
      </c>
      <c r="V37" s="7">
        <f t="shared" si="0"/>
        <v>815.875</v>
      </c>
      <c r="W37" s="7">
        <f t="shared" si="0"/>
        <v>1357.25</v>
      </c>
      <c r="X37">
        <v>300</v>
      </c>
      <c r="Y37">
        <v>400</v>
      </c>
      <c r="Z37">
        <v>535</v>
      </c>
      <c r="AA37">
        <v>890</v>
      </c>
    </row>
    <row r="38" spans="2:27" ht="12.75">
      <c r="B38" s="13" t="s">
        <v>88</v>
      </c>
      <c r="C38" s="7">
        <f>IF(B34=$K$1,IF(ISNA(VLOOKUP(B38,$S$4:$W$100,3,FALSE)),"",VLOOKUP(B38,$S$4:$W$100,3,FALSE)),IF(B34=$J$1,IF(ISNA(VLOOKUP(B38,$S$4:$W$100,2,FALSE)),"",VLOOKUP(B38,$S$4:$W$100,2,FALSE)),IF(B34=$L$1,IF(ISNA(VLOOKUP(B38,$S$4:$W$100,4,FALSE)),"",VLOOKUP(B38,$S$4:$W$100,4,FALSE)),IF(B34=$M$1,IF(ISNA(VLOOKUP(B38,$S$4:$W$100,5,FALSE)),"",VLOOKUP(B38,$S$4:$W$100,5,FALSE)),""))))</f>
        <v>1059.875</v>
      </c>
      <c r="D38" s="1"/>
      <c r="E38" s="14">
        <f t="shared" si="6"/>
      </c>
      <c r="I38" s="1" t="s">
        <v>43</v>
      </c>
      <c r="J38" s="4">
        <f t="shared" si="1"/>
        <v>925</v>
      </c>
      <c r="K38" s="4">
        <f t="shared" si="2"/>
        <v>1125</v>
      </c>
      <c r="L38" s="5">
        <f t="shared" si="3"/>
        <v>1362.5</v>
      </c>
      <c r="M38" s="5">
        <f t="shared" si="4"/>
        <v>1750</v>
      </c>
      <c r="N38">
        <v>740</v>
      </c>
      <c r="O38">
        <v>900</v>
      </c>
      <c r="P38">
        <v>1090</v>
      </c>
      <c r="Q38">
        <v>1400</v>
      </c>
      <c r="S38" s="1" t="s">
        <v>119</v>
      </c>
      <c r="T38" s="3">
        <f t="shared" si="0"/>
        <v>533.75</v>
      </c>
      <c r="U38" s="3">
        <f t="shared" si="0"/>
        <v>747.25</v>
      </c>
      <c r="V38" s="7">
        <f t="shared" si="0"/>
        <v>979.05</v>
      </c>
      <c r="W38" s="7">
        <f t="shared" si="0"/>
        <v>1647</v>
      </c>
      <c r="X38">
        <v>350</v>
      </c>
      <c r="Y38">
        <v>490</v>
      </c>
      <c r="Z38">
        <v>642</v>
      </c>
      <c r="AA38">
        <v>1080</v>
      </c>
    </row>
    <row r="39" spans="2:27" ht="12.75">
      <c r="B39" s="13" t="s">
        <v>88</v>
      </c>
      <c r="C39" s="7">
        <f>IF(B34=$K$1,IF(ISNA(VLOOKUP(B39,$S$4:$W$100,3,FALSE)),"",VLOOKUP(B39,$S$4:$W$100,3,FALSE)),IF(B34=$J$1,IF(ISNA(VLOOKUP(B39,$S$4:$W$100,2,FALSE)),"",VLOOKUP(B39,$S$4:$W$100,2,FALSE)),IF(B34=$L$1,IF(ISNA(VLOOKUP(B39,$S$4:$W$100,4,FALSE)),"",VLOOKUP(B39,$S$4:$W$100,4,FALSE)),IF(B34=$M$1,IF(ISNA(VLOOKUP(B39,$S$4:$W$100,5,FALSE)),"",VLOOKUP(B39,$S$4:$W$100,5,FALSE)),""))))</f>
        <v>1059.875</v>
      </c>
      <c r="D39" s="1"/>
      <c r="E39" s="14">
        <f t="shared" si="6"/>
      </c>
      <c r="I39" s="1" t="s">
        <v>44</v>
      </c>
      <c r="J39" s="4">
        <f t="shared" si="1"/>
        <v>962.5</v>
      </c>
      <c r="K39" s="4">
        <f t="shared" si="2"/>
        <v>1162.5</v>
      </c>
      <c r="L39" s="5">
        <f t="shared" si="3"/>
        <v>1403.75</v>
      </c>
      <c r="M39" s="5">
        <f t="shared" si="4"/>
        <v>1912.5</v>
      </c>
      <c r="N39">
        <v>770</v>
      </c>
      <c r="O39">
        <v>930</v>
      </c>
      <c r="P39">
        <v>1123</v>
      </c>
      <c r="Q39">
        <v>1530</v>
      </c>
      <c r="S39" s="1" t="s">
        <v>120</v>
      </c>
      <c r="T39" s="3">
        <f t="shared" si="0"/>
        <v>1448.75</v>
      </c>
      <c r="U39" s="3">
        <f t="shared" si="0"/>
        <v>1448.75</v>
      </c>
      <c r="V39" s="7">
        <f t="shared" si="0"/>
        <v>1448.75</v>
      </c>
      <c r="W39" s="7">
        <f t="shared" si="0"/>
        <v>1448.75</v>
      </c>
      <c r="X39">
        <v>950</v>
      </c>
      <c r="Y39">
        <v>950</v>
      </c>
      <c r="Z39">
        <v>950</v>
      </c>
      <c r="AA39">
        <v>950</v>
      </c>
    </row>
    <row r="40" spans="2:27" ht="12.75">
      <c r="B40" s="13"/>
      <c r="C40" s="7">
        <f>IF(B34=$K$1,IF(ISNA(VLOOKUP(B40,$S$4:$W$100,3,FALSE)),"",VLOOKUP(B40,$S$4:$W$100,3,FALSE)),IF(B34=$J$1,IF(ISNA(VLOOKUP(B40,$S$4:$W$100,2,FALSE)),"",VLOOKUP(B40,$S$4:$W$100,2,FALSE)),IF(B34=$L$1,IF(ISNA(VLOOKUP(B40,$S$4:$W$100,4,FALSE)),"",VLOOKUP(B40,$S$4:$W$100,4,FALSE)),IF(B34=$M$1,IF(ISNA(VLOOKUP(B40,$S$4:$W$100,5,FALSE)),"",VLOOKUP(B40,$S$4:$W$100,5,FALSE)),""))))</f>
      </c>
      <c r="D40" s="1"/>
      <c r="E40" s="14">
        <f t="shared" si="6"/>
      </c>
      <c r="I40" s="1" t="s">
        <v>45</v>
      </c>
      <c r="J40" s="4">
        <f t="shared" si="1"/>
        <v>962.5</v>
      </c>
      <c r="K40" s="4">
        <f t="shared" si="2"/>
        <v>1162.5</v>
      </c>
      <c r="L40" s="5">
        <f t="shared" si="3"/>
        <v>1403.75</v>
      </c>
      <c r="M40" s="5">
        <f t="shared" si="4"/>
        <v>2062.5</v>
      </c>
      <c r="N40">
        <v>770</v>
      </c>
      <c r="O40">
        <v>930</v>
      </c>
      <c r="P40">
        <v>1123</v>
      </c>
      <c r="Q40">
        <v>1650</v>
      </c>
      <c r="S40" s="1" t="s">
        <v>121</v>
      </c>
      <c r="T40" s="3">
        <f t="shared" si="0"/>
        <v>462.075</v>
      </c>
      <c r="U40" s="3">
        <f t="shared" si="0"/>
        <v>610</v>
      </c>
      <c r="V40" s="7">
        <f t="shared" si="0"/>
        <v>782.3249999999999</v>
      </c>
      <c r="W40" s="7">
        <f t="shared" si="0"/>
        <v>1329.8</v>
      </c>
      <c r="X40">
        <v>303</v>
      </c>
      <c r="Y40">
        <v>400</v>
      </c>
      <c r="Z40">
        <v>513</v>
      </c>
      <c r="AA40">
        <v>872</v>
      </c>
    </row>
    <row r="41" spans="2:27" ht="12.75">
      <c r="B41" s="13"/>
      <c r="C41" s="7">
        <f>IF(B34=$K$1,IF(ISNA(VLOOKUP(B41,$S$4:$W$100,3,FALSE)),"",VLOOKUP(B41,$S$4:$W$100,3,FALSE)),IF(B34=$J$1,IF(ISNA(VLOOKUP(B41,$S$4:$W$100,2,FALSE)),"",VLOOKUP(B41,$S$4:$W$100,2,FALSE)),IF(B34=$L$1,IF(ISNA(VLOOKUP(B41,$S$4:$W$100,4,FALSE)),"",VLOOKUP(B41,$S$4:$W$100,4,FALSE)),IF(B34=$M$1,IF(ISNA(VLOOKUP(B41,$S$4:$W$100,5,FALSE)),"",VLOOKUP(B41,$S$4:$W$100,5,FALSE)),""))))</f>
      </c>
      <c r="D41" s="1"/>
      <c r="E41" s="14">
        <f t="shared" si="6"/>
      </c>
      <c r="I41" s="1" t="s">
        <v>46</v>
      </c>
      <c r="J41" s="4">
        <f t="shared" si="1"/>
        <v>1312.5</v>
      </c>
      <c r="K41" s="4">
        <f t="shared" si="2"/>
        <v>1500</v>
      </c>
      <c r="L41" s="5">
        <f t="shared" si="3"/>
        <v>1712.5</v>
      </c>
      <c r="M41" s="5">
        <f t="shared" si="4"/>
        <v>1975</v>
      </c>
      <c r="N41">
        <v>1050</v>
      </c>
      <c r="O41">
        <v>1200</v>
      </c>
      <c r="P41">
        <v>1370</v>
      </c>
      <c r="Q41">
        <v>1580</v>
      </c>
      <c r="S41" s="1" t="s">
        <v>122</v>
      </c>
      <c r="T41" s="3">
        <f t="shared" si="0"/>
        <v>510.875</v>
      </c>
      <c r="U41" s="3">
        <f t="shared" si="0"/>
        <v>671</v>
      </c>
      <c r="V41" s="7">
        <f t="shared" si="0"/>
        <v>831.125</v>
      </c>
      <c r="W41" s="7">
        <f t="shared" si="0"/>
        <v>1410.625</v>
      </c>
      <c r="X41">
        <v>335</v>
      </c>
      <c r="Y41">
        <v>440</v>
      </c>
      <c r="Z41">
        <v>545</v>
      </c>
      <c r="AA41">
        <v>925</v>
      </c>
    </row>
    <row r="42" spans="2:27" ht="12.75">
      <c r="B42" s="13"/>
      <c r="C42" s="7">
        <f>IF(B34=$K$1,IF(ISNA(VLOOKUP(B42,$S$4:$W$100,3,FALSE)),"",VLOOKUP(B42,$S$4:$W$100,3,FALSE)),IF(B34=$J$1,IF(ISNA(VLOOKUP(B42,$S$4:$W$100,2,FALSE)),"",VLOOKUP(B42,$S$4:$W$100,2,FALSE)),IF(B34=$L$1,IF(ISNA(VLOOKUP(B42,$S$4:$W$100,4,FALSE)),"",VLOOKUP(B42,$S$4:$W$100,4,FALSE)),IF(B34=$M$1,IF(ISNA(VLOOKUP(B42,$S$4:$W$100,5,FALSE)),"",VLOOKUP(B42,$S$4:$W$100,5,FALSE)),""))))</f>
      </c>
      <c r="D42" s="1"/>
      <c r="E42" s="14">
        <f t="shared" si="6"/>
      </c>
      <c r="I42" s="1" t="s">
        <v>47</v>
      </c>
      <c r="J42" s="4">
        <f t="shared" si="1"/>
        <v>1500</v>
      </c>
      <c r="K42" s="4">
        <f t="shared" si="2"/>
        <v>1750</v>
      </c>
      <c r="L42" s="5">
        <f t="shared" si="3"/>
        <v>1962.5</v>
      </c>
      <c r="M42" s="5">
        <f t="shared" si="4"/>
        <v>2225</v>
      </c>
      <c r="N42">
        <v>1200</v>
      </c>
      <c r="O42">
        <v>1400</v>
      </c>
      <c r="P42">
        <v>1570</v>
      </c>
      <c r="Q42">
        <v>1780</v>
      </c>
      <c r="S42" s="1" t="s">
        <v>123</v>
      </c>
      <c r="T42" s="3">
        <f t="shared" si="0"/>
        <v>823.5</v>
      </c>
      <c r="U42" s="3">
        <f t="shared" si="0"/>
        <v>1113.25</v>
      </c>
      <c r="V42" s="7">
        <f t="shared" si="0"/>
        <v>1291.675</v>
      </c>
      <c r="W42" s="7">
        <f t="shared" si="0"/>
        <v>2196</v>
      </c>
      <c r="X42">
        <v>540</v>
      </c>
      <c r="Y42">
        <v>730</v>
      </c>
      <c r="Z42">
        <v>847</v>
      </c>
      <c r="AA42">
        <v>1440</v>
      </c>
    </row>
    <row r="43" spans="2:27" ht="12.75">
      <c r="B43" s="13"/>
      <c r="C43" s="7">
        <f>IF(B34=$K$1,IF(ISNA(VLOOKUP(B43,$S$4:$W$100,3,FALSE)),"",VLOOKUP(B43,$S$4:$W$100,3,FALSE)),IF(B34=$J$1,IF(ISNA(VLOOKUP(B43,$S$4:$W$100,2,FALSE)),"",VLOOKUP(B43,$S$4:$W$100,2,FALSE)),IF(B34=$L$1,IF(ISNA(VLOOKUP(B43,$S$4:$W$100,4,FALSE)),"",VLOOKUP(B43,$S$4:$W$100,4,FALSE)),IF(B34=$M$1,IF(ISNA(VLOOKUP(B43,$S$4:$W$100,5,FALSE)),"",VLOOKUP(B43,$S$4:$W$100,5,FALSE)),""))))</f>
      </c>
      <c r="D43" s="1"/>
      <c r="E43" s="14">
        <f t="shared" si="6"/>
      </c>
      <c r="I43" s="1" t="s">
        <v>48</v>
      </c>
      <c r="J43" s="4">
        <f t="shared" si="1"/>
        <v>1562.5</v>
      </c>
      <c r="K43" s="4">
        <f t="shared" si="2"/>
        <v>1775</v>
      </c>
      <c r="L43" s="5">
        <f t="shared" si="3"/>
        <v>2000</v>
      </c>
      <c r="M43" s="5">
        <f t="shared" si="4"/>
        <v>2350</v>
      </c>
      <c r="N43">
        <v>1250</v>
      </c>
      <c r="O43">
        <v>1420</v>
      </c>
      <c r="P43">
        <v>1600</v>
      </c>
      <c r="Q43">
        <v>1880</v>
      </c>
      <c r="S43" s="1" t="s">
        <v>124</v>
      </c>
      <c r="T43" s="3">
        <f t="shared" si="0"/>
        <v>915</v>
      </c>
      <c r="U43" s="3">
        <f t="shared" si="0"/>
        <v>1220</v>
      </c>
      <c r="V43" s="7">
        <f t="shared" si="0"/>
        <v>1428.925</v>
      </c>
      <c r="W43" s="7">
        <f t="shared" si="0"/>
        <v>2409.5</v>
      </c>
      <c r="X43">
        <v>600</v>
      </c>
      <c r="Y43">
        <v>800</v>
      </c>
      <c r="Z43">
        <v>937</v>
      </c>
      <c r="AA43">
        <v>1580</v>
      </c>
    </row>
    <row r="44" spans="2:27" ht="12.75">
      <c r="B44" s="13"/>
      <c r="C44" s="7">
        <f>IF(B34=$K$1,IF(ISNA(VLOOKUP(B44,$S$4:$W$100,3,FALSE)),"",VLOOKUP(B44,$S$4:$W$100,3,FALSE)),IF(B34=$J$1,IF(ISNA(VLOOKUP(B44,$S$4:$W$100,2,FALSE)),"",VLOOKUP(B44,$S$4:$W$100,2,FALSE)),IF(B34=$L$1,IF(ISNA(VLOOKUP(B44,$S$4:$W$100,4,FALSE)),"",VLOOKUP(B44,$S$4:$W$100,4,FALSE)),IF(B34=$M$1,IF(ISNA(VLOOKUP(B44,$S$4:$W$100,5,FALSE)),"",VLOOKUP(B44,$S$4:$W$100,5,FALSE)),""))))</f>
      </c>
      <c r="D44" s="1"/>
      <c r="E44" s="14">
        <f t="shared" si="6"/>
      </c>
      <c r="I44" s="1" t="s">
        <v>49</v>
      </c>
      <c r="J44" s="4">
        <f t="shared" si="1"/>
        <v>1625</v>
      </c>
      <c r="K44" s="4">
        <f t="shared" si="2"/>
        <v>1875</v>
      </c>
      <c r="L44" s="5">
        <f t="shared" si="3"/>
        <v>2125</v>
      </c>
      <c r="M44" s="5">
        <f t="shared" si="4"/>
        <v>2475</v>
      </c>
      <c r="N44">
        <v>1300</v>
      </c>
      <c r="O44">
        <v>1500</v>
      </c>
      <c r="P44">
        <v>1700</v>
      </c>
      <c r="Q44">
        <v>1980</v>
      </c>
      <c r="S44" s="1" t="s">
        <v>125</v>
      </c>
      <c r="T44" s="3">
        <f t="shared" si="0"/>
        <v>259.25</v>
      </c>
      <c r="U44" s="3">
        <f t="shared" si="0"/>
        <v>381.25</v>
      </c>
      <c r="V44" s="7">
        <f t="shared" si="0"/>
        <v>465.125</v>
      </c>
      <c r="W44" s="7">
        <f t="shared" si="0"/>
        <v>762.5</v>
      </c>
      <c r="X44">
        <v>170</v>
      </c>
      <c r="Y44">
        <v>250</v>
      </c>
      <c r="Z44">
        <v>305</v>
      </c>
      <c r="AA44">
        <v>500</v>
      </c>
    </row>
    <row r="45" spans="2:27" ht="12.75">
      <c r="B45" s="13"/>
      <c r="C45" s="7">
        <f>IF(B34=$K$1,IF(ISNA(VLOOKUP(B45,$S$4:$W$100,3,FALSE)),"",VLOOKUP(B45,$S$4:$W$100,3,FALSE)),IF(B34=$J$1,IF(ISNA(VLOOKUP(B45,$S$4:$W$100,2,FALSE)),"",VLOOKUP(B45,$S$4:$W$100,2,FALSE)),IF(B34=$L$1,IF(ISNA(VLOOKUP(B45,$S$4:$W$100,4,FALSE)),"",VLOOKUP(B45,$S$4:$W$100,4,FALSE)),IF(B34=$M$1,IF(ISNA(VLOOKUP(B45,$S$4:$W$100,5,FALSE)),"",VLOOKUP(B45,$S$4:$W$100,5,FALSE)),""))))</f>
      </c>
      <c r="D45" s="1"/>
      <c r="E45" s="14">
        <f t="shared" si="6"/>
      </c>
      <c r="I45" s="1" t="s">
        <v>50</v>
      </c>
      <c r="J45" s="4">
        <f t="shared" si="1"/>
        <v>1687.5</v>
      </c>
      <c r="K45" s="4">
        <f t="shared" si="2"/>
        <v>1937.5</v>
      </c>
      <c r="L45" s="5">
        <f t="shared" si="3"/>
        <v>2187.5</v>
      </c>
      <c r="M45" s="5">
        <f t="shared" si="4"/>
        <v>2600</v>
      </c>
      <c r="N45">
        <v>1350</v>
      </c>
      <c r="O45">
        <v>1550</v>
      </c>
      <c r="P45">
        <v>1750</v>
      </c>
      <c r="Q45">
        <v>2080</v>
      </c>
      <c r="S45" s="1" t="s">
        <v>126</v>
      </c>
      <c r="T45" s="3">
        <f t="shared" si="0"/>
        <v>305</v>
      </c>
      <c r="U45" s="3">
        <f t="shared" si="0"/>
        <v>427</v>
      </c>
      <c r="V45" s="7">
        <f t="shared" si="0"/>
        <v>518.5</v>
      </c>
      <c r="W45" s="7">
        <f t="shared" si="0"/>
        <v>899.75</v>
      </c>
      <c r="X45">
        <v>200</v>
      </c>
      <c r="Y45">
        <v>280</v>
      </c>
      <c r="Z45">
        <v>340</v>
      </c>
      <c r="AA45">
        <v>590</v>
      </c>
    </row>
    <row r="46" spans="2:27" ht="12.75">
      <c r="B46" s="13"/>
      <c r="C46" s="7">
        <f>IF(B34=$K$1,IF(ISNA(VLOOKUP(B46,$S$4:$W$100,3,FALSE)),"",VLOOKUP(B46,$S$4:$W$100,3,FALSE)),IF(B34=$J$1,IF(ISNA(VLOOKUP(B46,$S$4:$W$100,2,FALSE)),"",VLOOKUP(B46,$S$4:$W$100,2,FALSE)),IF(B34=$L$1,IF(ISNA(VLOOKUP(B46,$S$4:$W$100,4,FALSE)),"",VLOOKUP(B46,$S$4:$W$100,4,FALSE)),IF(B34=$M$1,IF(ISNA(VLOOKUP(B46,$S$4:$W$100,5,FALSE)),"",VLOOKUP(B46,$S$4:$W$100,5,FALSE)),""))))</f>
      </c>
      <c r="D46" s="1"/>
      <c r="E46" s="14">
        <f t="shared" si="6"/>
      </c>
      <c r="I46" s="1" t="s">
        <v>51</v>
      </c>
      <c r="J46" s="4">
        <f t="shared" si="1"/>
        <v>1687.5</v>
      </c>
      <c r="K46" s="4">
        <f t="shared" si="2"/>
        <v>1937.5</v>
      </c>
      <c r="L46" s="5">
        <f t="shared" si="3"/>
        <v>2187.5</v>
      </c>
      <c r="M46" s="5">
        <f t="shared" si="4"/>
        <v>2600</v>
      </c>
      <c r="N46">
        <v>1350</v>
      </c>
      <c r="O46">
        <v>1550</v>
      </c>
      <c r="P46">
        <v>1750</v>
      </c>
      <c r="Q46">
        <v>2080</v>
      </c>
      <c r="S46" s="1" t="s">
        <v>127</v>
      </c>
      <c r="T46" s="3">
        <f t="shared" si="0"/>
        <v>434.625</v>
      </c>
      <c r="U46" s="3">
        <f t="shared" si="0"/>
        <v>564.25</v>
      </c>
      <c r="V46" s="7">
        <f t="shared" si="0"/>
        <v>733.525</v>
      </c>
      <c r="W46" s="7">
        <f t="shared" si="0"/>
        <v>1235.25</v>
      </c>
      <c r="X46">
        <v>285</v>
      </c>
      <c r="Y46">
        <v>370</v>
      </c>
      <c r="Z46">
        <v>481</v>
      </c>
      <c r="AA46">
        <v>810</v>
      </c>
    </row>
    <row r="47" spans="2:27" ht="12.75">
      <c r="B47" s="13"/>
      <c r="C47" s="7">
        <f>IF(B34=$K$1,IF(ISNA(VLOOKUP(B47,$S$4:$W$100,3,FALSE)),"",VLOOKUP(B47,$S$4:$W$100,3,FALSE)),IF(B34=$J$1,IF(ISNA(VLOOKUP(B47,$T$4:$W$100,2,FALSE)),"",VLOOKUP(B47,$S$4:$W$100,2,FALSE)),IF(B34=$L$1,IF(ISNA(VLOOKUP(B47,$S$4:$W$100,4,FALSE)),"",VLOOKUP(B47,$S$4:$W$100,4,FALSE)),IF(B34=$M$1,IF(ISNA(VLOOKUP(B47,$S$4:$W$100,5,FALSE)),"",VLOOKUP(B47,$S$4:$W$100,5,FALSE)),""))))</f>
      </c>
      <c r="D47" s="1"/>
      <c r="E47" s="14">
        <f t="shared" si="6"/>
      </c>
      <c r="I47" s="1" t="s">
        <v>52</v>
      </c>
      <c r="J47" s="4">
        <f t="shared" si="1"/>
        <v>1812.5</v>
      </c>
      <c r="K47" s="4">
        <f t="shared" si="2"/>
        <v>2062.5</v>
      </c>
      <c r="L47" s="5">
        <f t="shared" si="3"/>
        <v>2312.5</v>
      </c>
      <c r="M47" s="5">
        <f t="shared" si="4"/>
        <v>2725</v>
      </c>
      <c r="N47">
        <v>1450</v>
      </c>
      <c r="O47">
        <v>1650</v>
      </c>
      <c r="P47">
        <v>1850</v>
      </c>
      <c r="Q47">
        <v>2180</v>
      </c>
      <c r="S47" s="1" t="s">
        <v>128</v>
      </c>
      <c r="T47" s="3">
        <f t="shared" si="0"/>
        <v>518.5</v>
      </c>
      <c r="U47" s="3">
        <f t="shared" si="0"/>
        <v>671</v>
      </c>
      <c r="V47" s="7">
        <f t="shared" si="0"/>
        <v>884.5</v>
      </c>
      <c r="W47" s="7">
        <f t="shared" si="0"/>
        <v>1494.5</v>
      </c>
      <c r="X47">
        <v>340</v>
      </c>
      <c r="Y47">
        <v>440</v>
      </c>
      <c r="Z47">
        <v>580</v>
      </c>
      <c r="AA47">
        <v>980</v>
      </c>
    </row>
    <row r="48" spans="2:27" ht="12.75">
      <c r="B48" s="13"/>
      <c r="C48" s="7">
        <f>IF(B34=$K$1,IF(ISNA(VLOOKUP(B48,$S$4:$W$100,3,FALSE)),"",VLOOKUP(B48,$S$4:$W$100,3,FALSE)),IF(B34=$J$1,IF(ISNA(VLOOKUP(B48,$T$4:$W$100,2,FALSE)),"",VLOOKUP(B48,$S$4:$W$100,2,FALSE)),IF(B34=$L$1,IF(ISNA(VLOOKUP(B48,$S$4:$W$100,4,FALSE)),"",VLOOKUP(B48,$S$4:$W$100,4,FALSE)),IF(B34=$M$1,IF(ISNA(VLOOKUP(B48,$S$4:$W$100,5,FALSE)),"",VLOOKUP(B48,$S$4:$W$100,5,FALSE)),""))))</f>
      </c>
      <c r="D48" s="1"/>
      <c r="E48" s="14">
        <f t="shared" si="6"/>
      </c>
      <c r="I48" s="1" t="s">
        <v>53</v>
      </c>
      <c r="J48" s="4">
        <f t="shared" si="1"/>
        <v>200</v>
      </c>
      <c r="K48" s="4">
        <f t="shared" si="2"/>
        <v>200</v>
      </c>
      <c r="L48" s="5">
        <f t="shared" si="3"/>
        <v>200</v>
      </c>
      <c r="M48" s="5">
        <f t="shared" si="4"/>
        <v>200</v>
      </c>
      <c r="N48">
        <v>160</v>
      </c>
      <c r="O48">
        <v>160</v>
      </c>
      <c r="P48">
        <v>160</v>
      </c>
      <c r="Q48">
        <v>160</v>
      </c>
      <c r="S48" s="1" t="s">
        <v>129</v>
      </c>
      <c r="T48" s="3">
        <f t="shared" si="0"/>
        <v>503.25</v>
      </c>
      <c r="U48" s="3">
        <f t="shared" si="0"/>
        <v>663.375</v>
      </c>
      <c r="V48" s="7">
        <f t="shared" si="0"/>
        <v>762.5</v>
      </c>
      <c r="W48" s="7">
        <f t="shared" si="0"/>
        <v>1296.25</v>
      </c>
      <c r="X48">
        <v>330</v>
      </c>
      <c r="Y48">
        <v>435</v>
      </c>
      <c r="Z48">
        <v>500</v>
      </c>
      <c r="AA48">
        <v>850</v>
      </c>
    </row>
    <row r="49" spans="2:27" ht="12.75">
      <c r="B49" s="13"/>
      <c r="C49" s="7">
        <f>IF(B34=$K$1,IF(ISNA(VLOOKUP(B49,$S$4:$W$100,3,FALSE)),"",VLOOKUP(B49,$S$4:$W$100,3,FALSE)),IF(B34=$J$1,IF(ISNA(VLOOKUP(B49,$S$4:$W$100,2,FALSE)),"",VLOOKUP(B49,$S$4:$W$100,2,FALSE)),IF(B34=$L$1,IF(ISNA(VLOOKUP(B49,$S$4:$W$100,4,FALSE)),"",VLOOKUP(B49,$S$4:$W$100,4,FALSE)),IF(B34=$M$1,IF(ISNA(VLOOKUP(B49,$S$4:$W$100,5,FALSE)),"",VLOOKUP(B49,$S$4:$W$100,5,FALSE)),""))))</f>
      </c>
      <c r="D49" s="1"/>
      <c r="E49" s="14">
        <f t="shared" si="6"/>
      </c>
      <c r="I49" s="1" t="s">
        <v>54</v>
      </c>
      <c r="J49" s="4">
        <f t="shared" si="1"/>
        <v>225</v>
      </c>
      <c r="K49" s="4">
        <f t="shared" si="2"/>
        <v>225</v>
      </c>
      <c r="L49" s="5">
        <f t="shared" si="3"/>
        <v>225</v>
      </c>
      <c r="M49" s="5">
        <f t="shared" si="4"/>
        <v>225</v>
      </c>
      <c r="N49">
        <v>180</v>
      </c>
      <c r="O49">
        <v>180</v>
      </c>
      <c r="P49">
        <v>180</v>
      </c>
      <c r="Q49">
        <v>180</v>
      </c>
      <c r="S49" s="1" t="s">
        <v>130</v>
      </c>
      <c r="T49" s="3">
        <f t="shared" si="0"/>
        <v>50.324999999999996</v>
      </c>
      <c r="U49" s="3">
        <f t="shared" si="0"/>
        <v>671</v>
      </c>
      <c r="V49" s="7">
        <f t="shared" si="0"/>
        <v>815.875</v>
      </c>
      <c r="W49" s="7">
        <f t="shared" si="0"/>
        <v>1387.75</v>
      </c>
      <c r="X49">
        <v>33</v>
      </c>
      <c r="Y49">
        <v>440</v>
      </c>
      <c r="Z49">
        <v>535</v>
      </c>
      <c r="AA49">
        <v>910</v>
      </c>
    </row>
    <row r="50" spans="2:27" ht="12.75">
      <c r="B50" s="13"/>
      <c r="C50" s="7">
        <f>IF(B34=$K$1,IF(ISNA(VLOOKUP(B50,$S$4:$W$100,3,FALSE)),"",VLOOKUP(B50,$S$4:$W$100,3,FALSE)),IF(B34=$J$1,IF(ISNA(VLOOKUP(B50,$T$4:$W$100,2,FALSE)),"",VLOOKUP(B50,$S$4:$W$100,2,FALSE)),IF(B34=$L$1,IF(ISNA(VLOOKUP(B50,$S$4:$W$100,4,FALSE)),"",VLOOKUP(B50,$S$4:$W$100,4,FALSE)),IF(B34=$M$1,IF(ISNA(VLOOKUP(B50,$S$4:$W$100,5,FALSE)),"",VLOOKUP(B50,$S$4:$W$100,5,FALSE)),""))))</f>
      </c>
      <c r="D50" s="1"/>
      <c r="E50" s="14">
        <f t="shared" si="6"/>
      </c>
      <c r="I50" s="1" t="s">
        <v>55</v>
      </c>
      <c r="J50" s="4">
        <f t="shared" si="1"/>
        <v>262.5</v>
      </c>
      <c r="K50" s="4">
        <f t="shared" si="2"/>
        <v>262.5</v>
      </c>
      <c r="L50" s="5">
        <f t="shared" si="3"/>
        <v>262.5</v>
      </c>
      <c r="M50" s="5">
        <f t="shared" si="4"/>
        <v>262.5</v>
      </c>
      <c r="N50">
        <v>210</v>
      </c>
      <c r="O50">
        <v>210</v>
      </c>
      <c r="P50">
        <v>210</v>
      </c>
      <c r="Q50">
        <v>210</v>
      </c>
      <c r="S50" s="1" t="s">
        <v>127</v>
      </c>
      <c r="T50" s="3">
        <f t="shared" si="0"/>
        <v>587.125</v>
      </c>
      <c r="U50" s="3">
        <f t="shared" si="0"/>
        <v>716.75</v>
      </c>
      <c r="V50" s="7">
        <f t="shared" si="0"/>
        <v>896.6999999999999</v>
      </c>
      <c r="W50" s="7">
        <f t="shared" si="0"/>
        <v>1517.375</v>
      </c>
      <c r="X50">
        <v>385</v>
      </c>
      <c r="Y50">
        <v>470</v>
      </c>
      <c r="Z50">
        <v>588</v>
      </c>
      <c r="AA50">
        <v>995</v>
      </c>
    </row>
    <row r="51" spans="2:27" ht="12.75">
      <c r="B51" s="13" t="s">
        <v>86</v>
      </c>
      <c r="C51" s="7">
        <f>IF(B34=$K$1,IF(ISNA(VLOOKUP(B51,$S$4:$W$100,3,FALSE)),"",VLOOKUP(B51,$S$4:$W$100,3,FALSE)),IF(B34=$J$1,IF(ISNA(VLOOKUP(B51,$S$4:$W$100,2,FALSE)),"",VLOOKUP(B51,$S$4:$W$100,2,FALSE)),IF(B34=$L$1,IF(ISNA(VLOOKUP(B51,$S$4:$W$100,4,FALSE)),"",VLOOKUP(B51,$S$4:$W$100,4,FALSE)),IF(B34=$M$1,IF(ISNA(VLOOKUP(B51,$S$4:$W$100,5,FALSE)),"",VLOOKUP(B51,$S$4:$W$100,5,FALSE)),""))))</f>
        <v>834.175</v>
      </c>
      <c r="D51" s="1"/>
      <c r="E51" s="14">
        <f t="shared" si="6"/>
      </c>
      <c r="I51" s="1" t="s">
        <v>56</v>
      </c>
      <c r="J51" s="4">
        <f t="shared" si="1"/>
        <v>281.25</v>
      </c>
      <c r="K51" s="4">
        <f t="shared" si="2"/>
        <v>281.25</v>
      </c>
      <c r="L51" s="5">
        <f t="shared" si="3"/>
        <v>281.25</v>
      </c>
      <c r="M51" s="5">
        <f t="shared" si="4"/>
        <v>262.5</v>
      </c>
      <c r="N51">
        <v>225</v>
      </c>
      <c r="O51">
        <v>225</v>
      </c>
      <c r="P51">
        <v>225</v>
      </c>
      <c r="Q51">
        <v>210</v>
      </c>
      <c r="S51" s="1" t="s">
        <v>128</v>
      </c>
      <c r="T51" s="3">
        <f t="shared" si="0"/>
        <v>648.125</v>
      </c>
      <c r="U51" s="3">
        <f t="shared" si="0"/>
        <v>808.25</v>
      </c>
      <c r="V51" s="7">
        <f t="shared" si="0"/>
        <v>1006.5</v>
      </c>
      <c r="W51" s="7">
        <f t="shared" si="0"/>
        <v>1677.5</v>
      </c>
      <c r="X51">
        <v>425</v>
      </c>
      <c r="Y51">
        <v>530</v>
      </c>
      <c r="Z51">
        <v>660</v>
      </c>
      <c r="AA51">
        <v>1100</v>
      </c>
    </row>
    <row r="52" spans="2:27" ht="13.5" thickBot="1">
      <c r="B52" s="16"/>
      <c r="C52" s="17"/>
      <c r="D52" s="22" t="s">
        <v>165</v>
      </c>
      <c r="E52" s="20">
        <f>SUM(E36:E51)</f>
        <v>0</v>
      </c>
      <c r="I52" s="1" t="s">
        <v>57</v>
      </c>
      <c r="J52" s="4">
        <f t="shared" si="1"/>
        <v>306.25</v>
      </c>
      <c r="K52" s="4">
        <f t="shared" si="2"/>
        <v>306.25</v>
      </c>
      <c r="L52" s="5">
        <f t="shared" si="3"/>
        <v>306.25</v>
      </c>
      <c r="M52" s="5">
        <f t="shared" si="4"/>
        <v>281.25</v>
      </c>
      <c r="N52">
        <v>245</v>
      </c>
      <c r="O52">
        <v>245</v>
      </c>
      <c r="P52">
        <v>245</v>
      </c>
      <c r="Q52">
        <v>225</v>
      </c>
      <c r="S52" s="1" t="s">
        <v>131</v>
      </c>
      <c r="T52" s="3">
        <f t="shared" si="0"/>
        <v>1067.5</v>
      </c>
      <c r="U52" s="3">
        <f t="shared" si="0"/>
        <v>1174.25</v>
      </c>
      <c r="V52" s="7">
        <f t="shared" si="0"/>
        <v>1549.3999999999999</v>
      </c>
      <c r="W52" s="7">
        <f t="shared" si="0"/>
        <v>2638.25</v>
      </c>
      <c r="X52">
        <v>700</v>
      </c>
      <c r="Y52">
        <v>770</v>
      </c>
      <c r="Z52">
        <v>1016</v>
      </c>
      <c r="AA52">
        <v>1730</v>
      </c>
    </row>
    <row r="53" spans="9:27" ht="12.75">
      <c r="I53" s="1" t="s">
        <v>58</v>
      </c>
      <c r="J53" s="4">
        <f t="shared" si="1"/>
        <v>325</v>
      </c>
      <c r="K53" s="4">
        <f t="shared" si="2"/>
        <v>325</v>
      </c>
      <c r="L53" s="5">
        <f t="shared" si="3"/>
        <v>325</v>
      </c>
      <c r="M53" s="5">
        <f t="shared" si="4"/>
        <v>306.25</v>
      </c>
      <c r="N53">
        <v>260</v>
      </c>
      <c r="O53">
        <v>260</v>
      </c>
      <c r="P53">
        <v>260</v>
      </c>
      <c r="Q53">
        <v>245</v>
      </c>
      <c r="S53" s="1" t="s">
        <v>132</v>
      </c>
      <c r="T53" s="3">
        <f t="shared" si="0"/>
        <v>1220</v>
      </c>
      <c r="U53" s="3">
        <f t="shared" si="0"/>
        <v>1326.75</v>
      </c>
      <c r="V53" s="7">
        <f t="shared" si="0"/>
        <v>1712.575</v>
      </c>
      <c r="W53" s="7">
        <f t="shared" si="0"/>
        <v>2897.5</v>
      </c>
      <c r="X53">
        <v>800</v>
      </c>
      <c r="Y53">
        <v>870</v>
      </c>
      <c r="Z53">
        <v>1123</v>
      </c>
      <c r="AA53">
        <v>1900</v>
      </c>
    </row>
    <row r="54" spans="9:27" ht="12.75">
      <c r="I54" s="1" t="s">
        <v>59</v>
      </c>
      <c r="J54" s="4">
        <f t="shared" si="1"/>
        <v>375</v>
      </c>
      <c r="K54" s="4">
        <f t="shared" si="2"/>
        <v>375</v>
      </c>
      <c r="L54" s="5">
        <f t="shared" si="3"/>
        <v>375</v>
      </c>
      <c r="M54" s="5">
        <f t="shared" si="4"/>
        <v>375</v>
      </c>
      <c r="N54">
        <v>300</v>
      </c>
      <c r="O54">
        <v>300</v>
      </c>
      <c r="P54">
        <v>300</v>
      </c>
      <c r="Q54">
        <v>300</v>
      </c>
      <c r="S54" s="1" t="s">
        <v>133</v>
      </c>
      <c r="T54" s="3">
        <f t="shared" si="0"/>
        <v>1181.875</v>
      </c>
      <c r="U54" s="3">
        <f t="shared" si="0"/>
        <v>1250.5</v>
      </c>
      <c r="V54" s="7">
        <f t="shared" si="0"/>
        <v>1631.75</v>
      </c>
      <c r="W54" s="7">
        <f t="shared" si="0"/>
        <v>2775.5</v>
      </c>
      <c r="X54">
        <v>775</v>
      </c>
      <c r="Y54">
        <v>820</v>
      </c>
      <c r="Z54">
        <v>1070</v>
      </c>
      <c r="AA54">
        <v>1820</v>
      </c>
    </row>
    <row r="55" spans="9:27" ht="12.75">
      <c r="I55" s="1" t="s">
        <v>60</v>
      </c>
      <c r="J55" s="4">
        <f t="shared" si="1"/>
        <v>250</v>
      </c>
      <c r="K55" s="4">
        <f t="shared" si="2"/>
        <v>0</v>
      </c>
      <c r="L55" s="5">
        <f t="shared" si="3"/>
        <v>1000</v>
      </c>
      <c r="M55" s="5">
        <f t="shared" si="4"/>
        <v>1812.5</v>
      </c>
      <c r="N55">
        <v>200</v>
      </c>
      <c r="P55">
        <v>800</v>
      </c>
      <c r="Q55">
        <v>1450</v>
      </c>
      <c r="S55" s="1" t="s">
        <v>134</v>
      </c>
      <c r="T55" s="3">
        <f t="shared" si="0"/>
        <v>1334.375</v>
      </c>
      <c r="U55" s="3">
        <f t="shared" si="0"/>
        <v>1403</v>
      </c>
      <c r="V55" s="7">
        <f t="shared" si="0"/>
        <v>1794.925</v>
      </c>
      <c r="W55" s="7">
        <f t="shared" si="0"/>
        <v>3050</v>
      </c>
      <c r="X55">
        <v>875</v>
      </c>
      <c r="Y55">
        <v>920</v>
      </c>
      <c r="Z55">
        <v>1177</v>
      </c>
      <c r="AA55">
        <v>2000</v>
      </c>
    </row>
    <row r="56" spans="9:27" ht="12.75">
      <c r="I56" s="1" t="s">
        <v>61</v>
      </c>
      <c r="J56" s="4">
        <f t="shared" si="1"/>
        <v>0</v>
      </c>
      <c r="K56" s="4">
        <f t="shared" si="2"/>
        <v>212.5</v>
      </c>
      <c r="L56" s="5">
        <f t="shared" si="3"/>
        <v>0</v>
      </c>
      <c r="M56" s="5">
        <f t="shared" si="4"/>
        <v>0</v>
      </c>
      <c r="O56">
        <v>170</v>
      </c>
      <c r="S56" s="1" t="s">
        <v>135</v>
      </c>
      <c r="T56" s="3">
        <f t="shared" si="0"/>
        <v>945.5</v>
      </c>
      <c r="U56" s="3">
        <f t="shared" si="0"/>
        <v>1006.5</v>
      </c>
      <c r="V56" s="7">
        <f t="shared" si="0"/>
        <v>1305.3999999999999</v>
      </c>
      <c r="W56" s="7">
        <f t="shared" si="0"/>
        <v>2211.25</v>
      </c>
      <c r="X56">
        <v>620</v>
      </c>
      <c r="Y56">
        <v>660</v>
      </c>
      <c r="Z56">
        <v>856</v>
      </c>
      <c r="AA56">
        <v>1450</v>
      </c>
    </row>
    <row r="57" spans="9:27" ht="12.75">
      <c r="I57" s="1" t="s">
        <v>62</v>
      </c>
      <c r="J57" s="4">
        <f t="shared" si="1"/>
        <v>437.5</v>
      </c>
      <c r="K57" s="4">
        <f t="shared" si="2"/>
        <v>437.5</v>
      </c>
      <c r="L57" s="5">
        <f t="shared" si="3"/>
        <v>437.5</v>
      </c>
      <c r="M57" s="5">
        <f t="shared" si="4"/>
        <v>437.5</v>
      </c>
      <c r="N57">
        <v>350</v>
      </c>
      <c r="O57">
        <v>350</v>
      </c>
      <c r="P57">
        <v>350</v>
      </c>
      <c r="Q57">
        <v>350</v>
      </c>
      <c r="S57" s="1" t="s">
        <v>136</v>
      </c>
      <c r="T57" s="3">
        <f t="shared" si="0"/>
        <v>991.25</v>
      </c>
      <c r="U57" s="3">
        <f t="shared" si="0"/>
        <v>1067.5</v>
      </c>
      <c r="V57" s="7">
        <f t="shared" si="0"/>
        <v>1386.225</v>
      </c>
      <c r="W57" s="7">
        <f t="shared" si="0"/>
        <v>2356.125</v>
      </c>
      <c r="X57">
        <v>650</v>
      </c>
      <c r="Y57">
        <v>700</v>
      </c>
      <c r="Z57">
        <v>909</v>
      </c>
      <c r="AA57">
        <v>1545</v>
      </c>
    </row>
    <row r="58" spans="9:27" ht="12.75">
      <c r="I58" s="1" t="s">
        <v>63</v>
      </c>
      <c r="J58" s="4">
        <f t="shared" si="1"/>
        <v>437.5</v>
      </c>
      <c r="K58" s="4">
        <f t="shared" si="2"/>
        <v>437.5</v>
      </c>
      <c r="L58" s="5">
        <f t="shared" si="3"/>
        <v>437.5</v>
      </c>
      <c r="M58" s="5">
        <f t="shared" si="4"/>
        <v>437.5</v>
      </c>
      <c r="N58">
        <v>350</v>
      </c>
      <c r="O58">
        <v>350</v>
      </c>
      <c r="P58">
        <v>350</v>
      </c>
      <c r="Q58">
        <v>350</v>
      </c>
      <c r="S58" s="1" t="s">
        <v>137</v>
      </c>
      <c r="T58" s="3">
        <f t="shared" si="0"/>
        <v>991.25</v>
      </c>
      <c r="U58" s="3">
        <f t="shared" si="0"/>
        <v>1067.5</v>
      </c>
      <c r="V58" s="7">
        <f t="shared" si="0"/>
        <v>1386.225</v>
      </c>
      <c r="W58" s="7">
        <f t="shared" si="0"/>
        <v>2356.125</v>
      </c>
      <c r="X58">
        <v>650</v>
      </c>
      <c r="Y58">
        <v>700</v>
      </c>
      <c r="Z58">
        <v>909</v>
      </c>
      <c r="AA58">
        <v>1545</v>
      </c>
    </row>
    <row r="59" spans="9:27" ht="12.75">
      <c r="I59" s="1" t="s">
        <v>64</v>
      </c>
      <c r="J59" s="4">
        <f t="shared" si="1"/>
        <v>131.25</v>
      </c>
      <c r="K59" s="4">
        <f t="shared" si="2"/>
        <v>200</v>
      </c>
      <c r="L59" s="5">
        <f t="shared" si="3"/>
        <v>270</v>
      </c>
      <c r="M59" s="5">
        <f t="shared" si="4"/>
        <v>825</v>
      </c>
      <c r="N59">
        <v>105</v>
      </c>
      <c r="O59">
        <v>160</v>
      </c>
      <c r="P59">
        <v>216</v>
      </c>
      <c r="Q59">
        <v>660</v>
      </c>
      <c r="S59" s="1" t="s">
        <v>138</v>
      </c>
      <c r="T59" s="3">
        <f t="shared" si="0"/>
        <v>1104.1</v>
      </c>
      <c r="U59" s="3">
        <f t="shared" si="0"/>
        <v>1174.25</v>
      </c>
      <c r="V59" s="7">
        <f t="shared" si="0"/>
        <v>1549.3999999999999</v>
      </c>
      <c r="W59" s="7">
        <f t="shared" si="0"/>
        <v>2635.2</v>
      </c>
      <c r="X59">
        <v>724</v>
      </c>
      <c r="Y59">
        <v>770</v>
      </c>
      <c r="Z59">
        <v>1016</v>
      </c>
      <c r="AA59">
        <v>1728</v>
      </c>
    </row>
    <row r="60" spans="9:27" ht="12.75">
      <c r="I60" s="1" t="s">
        <v>65</v>
      </c>
      <c r="J60" s="4">
        <f t="shared" si="1"/>
        <v>150</v>
      </c>
      <c r="K60" s="4">
        <f t="shared" si="2"/>
        <v>225</v>
      </c>
      <c r="L60" s="5">
        <f t="shared" si="3"/>
        <v>293.75</v>
      </c>
      <c r="M60" s="5">
        <f t="shared" si="4"/>
        <v>900</v>
      </c>
      <c r="N60">
        <v>120</v>
      </c>
      <c r="O60">
        <v>180</v>
      </c>
      <c r="P60">
        <v>235</v>
      </c>
      <c r="Q60">
        <v>720</v>
      </c>
      <c r="S60" s="1" t="s">
        <v>139</v>
      </c>
      <c r="T60" s="3">
        <f t="shared" si="0"/>
        <v>579.5</v>
      </c>
      <c r="U60" s="3">
        <f t="shared" si="0"/>
        <v>724.375</v>
      </c>
      <c r="V60" s="7">
        <f t="shared" si="0"/>
        <v>838.75</v>
      </c>
      <c r="W60" s="7">
        <f t="shared" si="0"/>
        <v>1372.5</v>
      </c>
      <c r="X60">
        <v>380</v>
      </c>
      <c r="Y60">
        <v>475</v>
      </c>
      <c r="Z60">
        <v>550</v>
      </c>
      <c r="AA60">
        <v>900</v>
      </c>
    </row>
    <row r="61" spans="9:27" ht="12.75">
      <c r="I61" s="1" t="s">
        <v>66</v>
      </c>
      <c r="J61" s="4">
        <f t="shared" si="1"/>
        <v>162.5</v>
      </c>
      <c r="K61" s="4">
        <f t="shared" si="2"/>
        <v>237.5</v>
      </c>
      <c r="L61" s="5">
        <f t="shared" si="3"/>
        <v>312.5</v>
      </c>
      <c r="M61" s="5">
        <f t="shared" si="4"/>
        <v>1000</v>
      </c>
      <c r="N61">
        <v>130</v>
      </c>
      <c r="O61">
        <v>190</v>
      </c>
      <c r="P61">
        <v>250</v>
      </c>
      <c r="Q61">
        <v>800</v>
      </c>
      <c r="S61" s="1" t="s">
        <v>140</v>
      </c>
      <c r="T61" s="3">
        <f t="shared" si="0"/>
        <v>632.875</v>
      </c>
      <c r="U61" s="3">
        <f t="shared" si="0"/>
        <v>762.5</v>
      </c>
      <c r="V61" s="7">
        <f t="shared" si="0"/>
        <v>907.375</v>
      </c>
      <c r="W61" s="7">
        <f t="shared" si="0"/>
        <v>1479.25</v>
      </c>
      <c r="X61">
        <v>415</v>
      </c>
      <c r="Y61">
        <v>500</v>
      </c>
      <c r="Z61">
        <v>595</v>
      </c>
      <c r="AA61">
        <v>970</v>
      </c>
    </row>
    <row r="62" spans="9:27" ht="12.75">
      <c r="I62" s="1" t="s">
        <v>67</v>
      </c>
      <c r="J62" s="4">
        <f t="shared" si="1"/>
        <v>575</v>
      </c>
      <c r="K62" s="4">
        <f t="shared" si="2"/>
        <v>875</v>
      </c>
      <c r="L62" s="5">
        <f t="shared" si="3"/>
        <v>1203.75</v>
      </c>
      <c r="M62" s="5">
        <f t="shared" si="4"/>
        <v>2150</v>
      </c>
      <c r="N62">
        <v>460</v>
      </c>
      <c r="O62">
        <v>700</v>
      </c>
      <c r="P62">
        <v>963</v>
      </c>
      <c r="Q62">
        <v>1720</v>
      </c>
      <c r="S62" s="1" t="s">
        <v>141</v>
      </c>
      <c r="T62" s="3">
        <f t="shared" si="0"/>
        <v>704.55</v>
      </c>
      <c r="U62" s="3">
        <f t="shared" si="0"/>
        <v>860.1</v>
      </c>
      <c r="V62" s="7">
        <f t="shared" si="0"/>
        <v>1076.6499999999999</v>
      </c>
      <c r="W62" s="7">
        <f t="shared" si="0"/>
        <v>1830</v>
      </c>
      <c r="X62">
        <v>462</v>
      </c>
      <c r="Y62">
        <v>564</v>
      </c>
      <c r="Z62">
        <v>706</v>
      </c>
      <c r="AA62">
        <v>1200</v>
      </c>
    </row>
    <row r="63" spans="9:27" ht="12.75">
      <c r="I63" s="1" t="s">
        <v>68</v>
      </c>
      <c r="J63" s="4">
        <f t="shared" si="1"/>
        <v>901.25</v>
      </c>
      <c r="K63" s="4">
        <f t="shared" si="2"/>
        <v>1277.5</v>
      </c>
      <c r="L63" s="5">
        <f t="shared" si="3"/>
        <v>1900</v>
      </c>
      <c r="M63" s="5">
        <f t="shared" si="4"/>
        <v>3462.5</v>
      </c>
      <c r="N63">
        <v>721</v>
      </c>
      <c r="O63">
        <v>1022</v>
      </c>
      <c r="P63">
        <v>1520</v>
      </c>
      <c r="Q63">
        <v>2770</v>
      </c>
      <c r="S63" s="1" t="s">
        <v>142</v>
      </c>
      <c r="T63" s="3">
        <f t="shared" si="0"/>
        <v>793</v>
      </c>
      <c r="U63" s="3">
        <f t="shared" si="0"/>
        <v>945.5</v>
      </c>
      <c r="V63" s="7">
        <f t="shared" si="0"/>
        <v>1143.75</v>
      </c>
      <c r="W63" s="7">
        <f t="shared" si="0"/>
        <v>2058.75</v>
      </c>
      <c r="X63">
        <v>520</v>
      </c>
      <c r="Y63">
        <v>620</v>
      </c>
      <c r="Z63">
        <v>750</v>
      </c>
      <c r="AA63">
        <v>1350</v>
      </c>
    </row>
    <row r="64" spans="9:27" ht="12.75">
      <c r="I64" s="1" t="s">
        <v>69</v>
      </c>
      <c r="J64" s="4">
        <f t="shared" si="1"/>
        <v>787.5</v>
      </c>
      <c r="K64" s="4">
        <f t="shared" si="2"/>
        <v>1131.25</v>
      </c>
      <c r="L64" s="5">
        <f t="shared" si="3"/>
        <v>1685</v>
      </c>
      <c r="M64" s="5">
        <f t="shared" si="4"/>
        <v>3250</v>
      </c>
      <c r="N64">
        <v>630</v>
      </c>
      <c r="O64">
        <v>905</v>
      </c>
      <c r="P64">
        <v>1348</v>
      </c>
      <c r="Q64">
        <v>2600</v>
      </c>
      <c r="S64" s="1" t="s">
        <v>143</v>
      </c>
      <c r="T64" s="3">
        <f t="shared" si="0"/>
        <v>213.5</v>
      </c>
      <c r="U64" s="3">
        <f t="shared" si="0"/>
        <v>213.5</v>
      </c>
      <c r="V64" s="7">
        <f t="shared" si="0"/>
        <v>213.5</v>
      </c>
      <c r="W64" s="7">
        <f t="shared" si="0"/>
        <v>213.5</v>
      </c>
      <c r="X64">
        <v>140</v>
      </c>
      <c r="Y64">
        <v>140</v>
      </c>
      <c r="Z64">
        <v>140</v>
      </c>
      <c r="AA64">
        <v>140</v>
      </c>
    </row>
    <row r="65" spans="9:27" ht="12.75">
      <c r="I65" s="1" t="s">
        <v>70</v>
      </c>
      <c r="J65" s="4">
        <f t="shared" si="1"/>
        <v>1310</v>
      </c>
      <c r="K65" s="4">
        <f t="shared" si="2"/>
        <v>1743.75</v>
      </c>
      <c r="L65" s="5">
        <f t="shared" si="3"/>
        <v>2006.25</v>
      </c>
      <c r="M65" s="5">
        <f t="shared" si="4"/>
        <v>3562.5</v>
      </c>
      <c r="N65">
        <v>1048</v>
      </c>
      <c r="O65">
        <v>1395</v>
      </c>
      <c r="P65">
        <v>1605</v>
      </c>
      <c r="Q65">
        <v>2850</v>
      </c>
      <c r="S65" s="1" t="s">
        <v>144</v>
      </c>
      <c r="T65" s="3">
        <f t="shared" si="0"/>
        <v>244</v>
      </c>
      <c r="U65" s="3">
        <f t="shared" si="0"/>
        <v>244</v>
      </c>
      <c r="V65" s="3">
        <f t="shared" si="0"/>
        <v>244</v>
      </c>
      <c r="W65" s="3">
        <f t="shared" si="0"/>
        <v>244</v>
      </c>
      <c r="X65">
        <v>160</v>
      </c>
      <c r="Y65">
        <v>160</v>
      </c>
      <c r="Z65">
        <v>160</v>
      </c>
      <c r="AA65">
        <v>160</v>
      </c>
    </row>
    <row r="66" spans="9:27" ht="12.75">
      <c r="I66" s="1" t="s">
        <v>71</v>
      </c>
      <c r="J66" s="4">
        <f t="shared" si="1"/>
        <v>787.5</v>
      </c>
      <c r="K66" s="4">
        <f t="shared" si="2"/>
        <v>1131.25</v>
      </c>
      <c r="L66" s="5">
        <f t="shared" si="3"/>
        <v>1310</v>
      </c>
      <c r="M66" s="5">
        <f t="shared" si="4"/>
        <v>1875</v>
      </c>
      <c r="N66">
        <v>630</v>
      </c>
      <c r="O66">
        <v>905</v>
      </c>
      <c r="P66">
        <v>1048</v>
      </c>
      <c r="Q66">
        <v>1500</v>
      </c>
      <c r="S66" s="1" t="s">
        <v>145</v>
      </c>
      <c r="T66" s="3">
        <f t="shared" si="0"/>
        <v>274.5</v>
      </c>
      <c r="U66" s="3">
        <f t="shared" si="0"/>
        <v>274.5</v>
      </c>
      <c r="V66" s="3">
        <f t="shared" si="0"/>
        <v>274.5</v>
      </c>
      <c r="W66" s="3">
        <f t="shared" si="0"/>
        <v>274.5</v>
      </c>
      <c r="X66">
        <v>180</v>
      </c>
      <c r="Y66">
        <v>180</v>
      </c>
      <c r="Z66">
        <v>180</v>
      </c>
      <c r="AA66">
        <v>180</v>
      </c>
    </row>
    <row r="67" spans="9:27" ht="12.75">
      <c r="I67" s="1" t="s">
        <v>72</v>
      </c>
      <c r="J67" s="4">
        <f t="shared" si="1"/>
        <v>901.25</v>
      </c>
      <c r="K67" s="4">
        <f t="shared" si="2"/>
        <v>1275</v>
      </c>
      <c r="L67" s="5">
        <f t="shared" si="3"/>
        <v>1500</v>
      </c>
      <c r="M67" s="5">
        <f t="shared" si="4"/>
        <v>2187.5</v>
      </c>
      <c r="N67">
        <v>721</v>
      </c>
      <c r="O67">
        <v>1020</v>
      </c>
      <c r="P67">
        <v>1200</v>
      </c>
      <c r="Q67">
        <v>1750</v>
      </c>
      <c r="S67" s="1" t="s">
        <v>146</v>
      </c>
      <c r="T67" s="3">
        <f t="shared" si="0"/>
        <v>305</v>
      </c>
      <c r="U67" s="3">
        <f t="shared" si="0"/>
        <v>305</v>
      </c>
      <c r="V67" s="3">
        <f t="shared" si="0"/>
        <v>305</v>
      </c>
      <c r="W67" s="3">
        <f aca="true" t="shared" si="7" ref="W67:W80">(AA67*1.25)*1.22</f>
        <v>305</v>
      </c>
      <c r="X67">
        <v>200</v>
      </c>
      <c r="Y67">
        <v>200</v>
      </c>
      <c r="Z67">
        <v>200</v>
      </c>
      <c r="AA67">
        <v>200</v>
      </c>
    </row>
    <row r="68" spans="9:27" ht="12.75">
      <c r="I68" s="1" t="s">
        <v>73</v>
      </c>
      <c r="J68" s="4">
        <f t="shared" si="1"/>
        <v>1025</v>
      </c>
      <c r="K68" s="4">
        <f t="shared" si="2"/>
        <v>1225</v>
      </c>
      <c r="L68" s="5">
        <f t="shared" si="3"/>
        <v>1511.25</v>
      </c>
      <c r="M68" s="5">
        <f t="shared" si="4"/>
        <v>2025</v>
      </c>
      <c r="N68">
        <v>820</v>
      </c>
      <c r="O68">
        <v>980</v>
      </c>
      <c r="P68">
        <v>1209</v>
      </c>
      <c r="Q68">
        <v>1620</v>
      </c>
      <c r="S68" s="1" t="s">
        <v>147</v>
      </c>
      <c r="T68" s="3">
        <f aca="true" t="shared" si="8" ref="T68:V80">(X68*1.25)*1.22</f>
        <v>335.5</v>
      </c>
      <c r="U68" s="3">
        <f t="shared" si="8"/>
        <v>335.5</v>
      </c>
      <c r="V68" s="3">
        <f t="shared" si="8"/>
        <v>335.5</v>
      </c>
      <c r="W68" s="3">
        <f t="shared" si="7"/>
        <v>335.5</v>
      </c>
      <c r="X68">
        <v>220</v>
      </c>
      <c r="Y68">
        <v>220</v>
      </c>
      <c r="Z68">
        <v>220</v>
      </c>
      <c r="AA68">
        <v>220</v>
      </c>
    </row>
    <row r="69" spans="9:27" ht="12.75">
      <c r="I69" s="1" t="s">
        <v>74</v>
      </c>
      <c r="J69" s="4">
        <f aca="true" t="shared" si="9" ref="J69:J78">(N69*1.25)</f>
        <v>1231.25</v>
      </c>
      <c r="K69" s="4">
        <f aca="true" t="shared" si="10" ref="K69:K78">(O69*1.25)</f>
        <v>1468.75</v>
      </c>
      <c r="L69" s="5">
        <f aca="true" t="shared" si="11" ref="L69:L78">(P69*1.25)</f>
        <v>1812.5</v>
      </c>
      <c r="M69" s="5">
        <f aca="true" t="shared" si="12" ref="M69:M78">(Q69*1.25)</f>
        <v>2562.5</v>
      </c>
      <c r="N69">
        <v>985</v>
      </c>
      <c r="O69">
        <v>1175</v>
      </c>
      <c r="P69">
        <v>1450</v>
      </c>
      <c r="Q69">
        <v>2050</v>
      </c>
      <c r="S69" s="1" t="s">
        <v>148</v>
      </c>
      <c r="T69" s="3">
        <f t="shared" si="8"/>
        <v>244</v>
      </c>
      <c r="U69" s="3">
        <f t="shared" si="8"/>
        <v>244</v>
      </c>
      <c r="V69" s="3">
        <f t="shared" si="8"/>
        <v>244</v>
      </c>
      <c r="W69" s="3">
        <f t="shared" si="7"/>
        <v>244</v>
      </c>
      <c r="X69">
        <v>160</v>
      </c>
      <c r="Y69">
        <v>160</v>
      </c>
      <c r="Z69">
        <v>160</v>
      </c>
      <c r="AA69">
        <v>160</v>
      </c>
    </row>
    <row r="70" spans="9:27" ht="12.75">
      <c r="I70" s="1" t="s">
        <v>75</v>
      </c>
      <c r="J70" s="4">
        <f t="shared" si="9"/>
        <v>1112.5</v>
      </c>
      <c r="K70" s="4">
        <f t="shared" si="10"/>
        <v>1312.5</v>
      </c>
      <c r="L70" s="5">
        <f t="shared" si="11"/>
        <v>1600</v>
      </c>
      <c r="M70" s="5">
        <f t="shared" si="12"/>
        <v>2312.5</v>
      </c>
      <c r="N70">
        <v>890</v>
      </c>
      <c r="O70">
        <v>1050</v>
      </c>
      <c r="P70">
        <v>1280</v>
      </c>
      <c r="Q70">
        <v>1850</v>
      </c>
      <c r="S70" s="1" t="s">
        <v>149</v>
      </c>
      <c r="T70" s="3">
        <f t="shared" si="8"/>
        <v>274.5</v>
      </c>
      <c r="U70" s="3">
        <f t="shared" si="8"/>
        <v>274.5</v>
      </c>
      <c r="V70" s="3">
        <f t="shared" si="8"/>
        <v>274.5</v>
      </c>
      <c r="W70" s="3">
        <f t="shared" si="7"/>
        <v>274.5</v>
      </c>
      <c r="X70">
        <v>180</v>
      </c>
      <c r="Y70">
        <v>180</v>
      </c>
      <c r="Z70">
        <v>180</v>
      </c>
      <c r="AA70">
        <v>180</v>
      </c>
    </row>
    <row r="71" spans="9:27" ht="12.75">
      <c r="I71" s="1" t="s">
        <v>76</v>
      </c>
      <c r="J71" s="4">
        <f t="shared" si="9"/>
        <v>1318.75</v>
      </c>
      <c r="K71" s="4">
        <f t="shared" si="10"/>
        <v>1556.25</v>
      </c>
      <c r="L71" s="5">
        <f t="shared" si="11"/>
        <v>1900</v>
      </c>
      <c r="M71" s="5">
        <f t="shared" si="12"/>
        <v>2937.5</v>
      </c>
      <c r="N71">
        <v>1055</v>
      </c>
      <c r="O71">
        <v>1245</v>
      </c>
      <c r="P71">
        <v>1520</v>
      </c>
      <c r="Q71">
        <v>2350</v>
      </c>
      <c r="S71" s="1" t="s">
        <v>150</v>
      </c>
      <c r="T71" s="3">
        <f t="shared" si="8"/>
        <v>305</v>
      </c>
      <c r="U71" s="3">
        <f t="shared" si="8"/>
        <v>305</v>
      </c>
      <c r="V71" s="3">
        <f t="shared" si="8"/>
        <v>305</v>
      </c>
      <c r="W71" s="3">
        <f t="shared" si="7"/>
        <v>305</v>
      </c>
      <c r="X71">
        <v>200</v>
      </c>
      <c r="Y71">
        <v>200</v>
      </c>
      <c r="Z71">
        <v>200</v>
      </c>
      <c r="AA71">
        <v>200</v>
      </c>
    </row>
    <row r="72" spans="9:27" ht="12.75">
      <c r="I72" s="1" t="s">
        <v>77</v>
      </c>
      <c r="J72" s="4">
        <f t="shared" si="9"/>
        <v>1350</v>
      </c>
      <c r="K72" s="4">
        <f t="shared" si="10"/>
        <v>1600</v>
      </c>
      <c r="L72" s="5">
        <f t="shared" si="11"/>
        <v>1806.25</v>
      </c>
      <c r="M72" s="5">
        <f t="shared" si="12"/>
        <v>2600</v>
      </c>
      <c r="N72">
        <v>1080</v>
      </c>
      <c r="O72">
        <v>1280</v>
      </c>
      <c r="P72">
        <v>1445</v>
      </c>
      <c r="Q72">
        <v>2080</v>
      </c>
      <c r="S72" s="1" t="s">
        <v>151</v>
      </c>
      <c r="T72" s="3">
        <f t="shared" si="8"/>
        <v>335.5</v>
      </c>
      <c r="U72" s="3">
        <f t="shared" si="8"/>
        <v>335.5</v>
      </c>
      <c r="V72" s="3">
        <f t="shared" si="8"/>
        <v>335.5</v>
      </c>
      <c r="W72" s="3">
        <f t="shared" si="7"/>
        <v>335.5</v>
      </c>
      <c r="X72">
        <v>220</v>
      </c>
      <c r="Y72">
        <v>220</v>
      </c>
      <c r="Z72">
        <v>220</v>
      </c>
      <c r="AA72">
        <v>220</v>
      </c>
    </row>
    <row r="73" spans="9:27" ht="12.75">
      <c r="I73" s="1" t="s">
        <v>78</v>
      </c>
      <c r="J73" s="4">
        <f t="shared" si="9"/>
        <v>1437.5</v>
      </c>
      <c r="K73" s="4">
        <f t="shared" si="10"/>
        <v>1730</v>
      </c>
      <c r="L73" s="5">
        <f t="shared" si="11"/>
        <v>1968.75</v>
      </c>
      <c r="M73" s="5">
        <f t="shared" si="12"/>
        <v>3062.5</v>
      </c>
      <c r="N73">
        <v>1150</v>
      </c>
      <c r="O73">
        <v>1384</v>
      </c>
      <c r="P73">
        <v>1575</v>
      </c>
      <c r="Q73">
        <v>2450</v>
      </c>
      <c r="S73" s="1" t="s">
        <v>152</v>
      </c>
      <c r="T73" s="3">
        <f t="shared" si="8"/>
        <v>366</v>
      </c>
      <c r="U73" s="3">
        <f t="shared" si="8"/>
        <v>366</v>
      </c>
      <c r="V73" s="3">
        <f t="shared" si="8"/>
        <v>366</v>
      </c>
      <c r="W73" s="3">
        <f t="shared" si="7"/>
        <v>366</v>
      </c>
      <c r="X73">
        <v>240</v>
      </c>
      <c r="Y73">
        <v>240</v>
      </c>
      <c r="Z73">
        <v>240</v>
      </c>
      <c r="AA73">
        <v>240</v>
      </c>
    </row>
    <row r="74" spans="9:27" ht="12.75">
      <c r="I74" s="1" t="s">
        <v>79</v>
      </c>
      <c r="J74" s="4">
        <f t="shared" si="9"/>
        <v>1537.5</v>
      </c>
      <c r="K74" s="4">
        <f t="shared" si="10"/>
        <v>1872.5</v>
      </c>
      <c r="L74" s="5">
        <f t="shared" si="11"/>
        <v>2180</v>
      </c>
      <c r="M74" s="5">
        <f t="shared" si="12"/>
        <v>3487.5</v>
      </c>
      <c r="N74">
        <v>1230</v>
      </c>
      <c r="O74">
        <v>1498</v>
      </c>
      <c r="P74">
        <v>1744</v>
      </c>
      <c r="Q74">
        <v>2790</v>
      </c>
      <c r="S74" s="1" t="s">
        <v>153</v>
      </c>
      <c r="T74" s="3">
        <f t="shared" si="8"/>
        <v>183</v>
      </c>
      <c r="U74" s="3">
        <f t="shared" si="8"/>
        <v>183</v>
      </c>
      <c r="V74" s="3">
        <f t="shared" si="8"/>
        <v>183</v>
      </c>
      <c r="W74" s="3">
        <f t="shared" si="7"/>
        <v>183</v>
      </c>
      <c r="X74">
        <v>120</v>
      </c>
      <c r="Y74">
        <v>120</v>
      </c>
      <c r="Z74">
        <v>120</v>
      </c>
      <c r="AA74">
        <v>120</v>
      </c>
    </row>
    <row r="75" spans="9:27" ht="12.75">
      <c r="I75" s="1" t="s">
        <v>80</v>
      </c>
      <c r="J75" s="4">
        <f t="shared" si="9"/>
        <v>1612.5</v>
      </c>
      <c r="K75" s="4">
        <f t="shared" si="10"/>
        <v>1975</v>
      </c>
      <c r="L75" s="5">
        <f t="shared" si="11"/>
        <v>2362.5</v>
      </c>
      <c r="M75" s="5">
        <f t="shared" si="12"/>
        <v>3937.5</v>
      </c>
      <c r="N75">
        <v>1290</v>
      </c>
      <c r="O75">
        <v>1580</v>
      </c>
      <c r="P75">
        <v>1890</v>
      </c>
      <c r="Q75">
        <v>3150</v>
      </c>
      <c r="S75" s="1" t="s">
        <v>154</v>
      </c>
      <c r="T75" s="3">
        <f t="shared" si="8"/>
        <v>201.29999999999998</v>
      </c>
      <c r="U75" s="3">
        <f t="shared" si="8"/>
        <v>201.29999999999998</v>
      </c>
      <c r="V75" s="3">
        <f t="shared" si="8"/>
        <v>201.29999999999998</v>
      </c>
      <c r="W75" s="3">
        <f t="shared" si="7"/>
        <v>201.29999999999998</v>
      </c>
      <c r="X75">
        <v>132</v>
      </c>
      <c r="Y75">
        <v>132</v>
      </c>
      <c r="Z75">
        <v>132</v>
      </c>
      <c r="AA75">
        <v>132</v>
      </c>
    </row>
    <row r="76" spans="9:27" ht="12.75">
      <c r="I76" s="1" t="s">
        <v>81</v>
      </c>
      <c r="J76" s="4">
        <f t="shared" si="9"/>
        <v>1612.5</v>
      </c>
      <c r="K76" s="4">
        <f t="shared" si="10"/>
        <v>3025</v>
      </c>
      <c r="L76" s="5">
        <f t="shared" si="11"/>
        <v>3437.5</v>
      </c>
      <c r="M76" s="5">
        <f t="shared" si="12"/>
        <v>4225</v>
      </c>
      <c r="N76">
        <v>1290</v>
      </c>
      <c r="O76">
        <v>2420</v>
      </c>
      <c r="P76">
        <v>2750</v>
      </c>
      <c r="Q76">
        <v>3380</v>
      </c>
      <c r="S76" s="1" t="s">
        <v>155</v>
      </c>
      <c r="T76" s="3">
        <f t="shared" si="8"/>
        <v>213.5</v>
      </c>
      <c r="U76" s="3">
        <f t="shared" si="8"/>
        <v>213.5</v>
      </c>
      <c r="V76" s="3">
        <f t="shared" si="8"/>
        <v>213.5</v>
      </c>
      <c r="W76" s="3">
        <f t="shared" si="7"/>
        <v>213.5</v>
      </c>
      <c r="X76">
        <v>140</v>
      </c>
      <c r="Y76">
        <v>140</v>
      </c>
      <c r="Z76">
        <v>140</v>
      </c>
      <c r="AA76">
        <v>140</v>
      </c>
    </row>
    <row r="77" spans="9:27" ht="12.75">
      <c r="I77" s="1" t="s">
        <v>82</v>
      </c>
      <c r="J77" s="4">
        <f t="shared" si="9"/>
        <v>1812.5</v>
      </c>
      <c r="K77" s="4">
        <f t="shared" si="10"/>
        <v>2250</v>
      </c>
      <c r="L77" s="5">
        <f t="shared" si="11"/>
        <v>2750</v>
      </c>
      <c r="M77" s="5">
        <f t="shared" si="12"/>
        <v>4450</v>
      </c>
      <c r="N77">
        <v>1450</v>
      </c>
      <c r="O77">
        <v>1800</v>
      </c>
      <c r="P77">
        <v>2200</v>
      </c>
      <c r="Q77">
        <v>3560</v>
      </c>
      <c r="S77" s="1" t="s">
        <v>156</v>
      </c>
      <c r="T77" s="3">
        <f t="shared" si="8"/>
        <v>234.85</v>
      </c>
      <c r="U77" s="3">
        <f t="shared" si="8"/>
        <v>234.85</v>
      </c>
      <c r="V77" s="3">
        <f t="shared" si="8"/>
        <v>234.85</v>
      </c>
      <c r="W77" s="3">
        <f t="shared" si="7"/>
        <v>234.85</v>
      </c>
      <c r="X77">
        <v>154</v>
      </c>
      <c r="Y77">
        <v>154</v>
      </c>
      <c r="Z77">
        <v>154</v>
      </c>
      <c r="AA77">
        <v>154</v>
      </c>
    </row>
    <row r="78" spans="9:27" ht="12.75">
      <c r="I78" s="1" t="s">
        <v>83</v>
      </c>
      <c r="J78" s="4">
        <f t="shared" si="9"/>
        <v>4750</v>
      </c>
      <c r="K78" s="4">
        <f t="shared" si="10"/>
        <v>4750</v>
      </c>
      <c r="L78" s="5">
        <f t="shared" si="11"/>
        <v>4750</v>
      </c>
      <c r="M78" s="5">
        <f t="shared" si="12"/>
        <v>4750</v>
      </c>
      <c r="N78">
        <v>3800</v>
      </c>
      <c r="O78">
        <v>3800</v>
      </c>
      <c r="P78">
        <v>3800</v>
      </c>
      <c r="Q78">
        <v>3800</v>
      </c>
      <c r="S78" s="1" t="s">
        <v>157</v>
      </c>
      <c r="T78" s="3">
        <f t="shared" si="8"/>
        <v>8387.5</v>
      </c>
      <c r="U78" s="3">
        <f t="shared" si="8"/>
        <v>8387.5</v>
      </c>
      <c r="V78" s="3">
        <f t="shared" si="8"/>
        <v>8387.5</v>
      </c>
      <c r="W78" s="3">
        <f t="shared" si="7"/>
        <v>8387.5</v>
      </c>
      <c r="X78">
        <v>5500</v>
      </c>
      <c r="Y78">
        <v>5500</v>
      </c>
      <c r="Z78">
        <v>5500</v>
      </c>
      <c r="AA78">
        <v>5500</v>
      </c>
    </row>
    <row r="79" spans="19:27" ht="12.75">
      <c r="S79" s="1" t="s">
        <v>158</v>
      </c>
      <c r="T79" s="3">
        <f t="shared" si="8"/>
        <v>3965</v>
      </c>
      <c r="U79" s="3">
        <f t="shared" si="8"/>
        <v>3965</v>
      </c>
      <c r="V79" s="3">
        <f t="shared" si="8"/>
        <v>3965</v>
      </c>
      <c r="W79" s="3">
        <f t="shared" si="7"/>
        <v>3965</v>
      </c>
      <c r="X79">
        <v>2600</v>
      </c>
      <c r="Y79">
        <v>2600</v>
      </c>
      <c r="Z79">
        <v>2600</v>
      </c>
      <c r="AA79">
        <v>2600</v>
      </c>
    </row>
    <row r="80" spans="19:27" ht="12.75">
      <c r="S80" s="1" t="s">
        <v>159</v>
      </c>
      <c r="T80" s="3">
        <f t="shared" si="8"/>
        <v>4727.5</v>
      </c>
      <c r="U80" s="3">
        <f t="shared" si="8"/>
        <v>4727.5</v>
      </c>
      <c r="V80" s="3">
        <f t="shared" si="8"/>
        <v>4727.5</v>
      </c>
      <c r="W80" s="3">
        <f t="shared" si="7"/>
        <v>4727.5</v>
      </c>
      <c r="X80">
        <v>3100</v>
      </c>
      <c r="Y80">
        <v>3100</v>
      </c>
      <c r="Z80">
        <v>3100</v>
      </c>
      <c r="AA80">
        <v>3100</v>
      </c>
    </row>
  </sheetData>
  <dataValidations count="3">
    <dataValidation type="list" allowBlank="1" showInputMessage="1" showErrorMessage="1" sqref="B34 A15 A41 B8">
      <formula1>$J$1:$M$1</formula1>
    </dataValidation>
    <dataValidation type="list" allowBlank="1" showInputMessage="1" showErrorMessage="1" sqref="B10:B25">
      <formula1>$I$4:$I$78</formula1>
    </dataValidation>
    <dataValidation type="list" allowBlank="1" showInputMessage="1" showErrorMessage="1" sqref="B36:B51">
      <formula1>$S$4:$S$80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SALONI ŠIMIĆ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SWON_</dc:creator>
  <cp:keywords/>
  <dc:description/>
  <cp:lastModifiedBy>Igor Bojovic</cp:lastModifiedBy>
  <dcterms:created xsi:type="dcterms:W3CDTF">2010-03-11T20:35:38Z</dcterms:created>
  <dcterms:modified xsi:type="dcterms:W3CDTF">2010-03-13T08:43:38Z</dcterms:modified>
  <cp:category/>
  <cp:version/>
  <cp:contentType/>
  <cp:contentStatus/>
</cp:coreProperties>
</file>