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<sst xmlns="http://schemas.openxmlformats.org/spreadsheetml/2006/main" count="214" uniqueCount="105">
  <si>
    <t>KOMISIONAR</t>
  </si>
  <si>
    <t>POMOCNI KOMISIONAR</t>
  </si>
  <si>
    <t>RED.
BROJ</t>
  </si>
  <si>
    <t>DATUM</t>
  </si>
  <si>
    <t>Šifra</t>
  </si>
  <si>
    <t>PREZIME I IME</t>
  </si>
  <si>
    <t>Rad. Mesto</t>
  </si>
  <si>
    <t>Broj dok</t>
  </si>
  <si>
    <t>NAŠ PREVOZ              DA / NE</t>
  </si>
  <si>
    <t>SEGMENT</t>
  </si>
  <si>
    <t>TIP
DOKUMENTA</t>
  </si>
  <si>
    <t>BR. DOKUMENATA sadržanih u  (HO)</t>
  </si>
  <si>
    <t>BROJ
DOKUMENTA</t>
  </si>
  <si>
    <t>BROJ STAVKI
NA NALOGU</t>
  </si>
  <si>
    <t>VREMA ŠTAMP.NALOGA</t>
  </si>
  <si>
    <t>Naziv</t>
  </si>
  <si>
    <t>Radno mesto</t>
  </si>
  <si>
    <t>NAŠ</t>
  </si>
  <si>
    <t>S19</t>
  </si>
  <si>
    <t>DA</t>
  </si>
  <si>
    <t>S1</t>
  </si>
  <si>
    <t>RUDOLF VOJNIĆ ZELIĆ</t>
  </si>
  <si>
    <t>Rukovodilac magacona</t>
  </si>
  <si>
    <t>Z</t>
  </si>
  <si>
    <t>IF</t>
  </si>
  <si>
    <t>S2</t>
  </si>
  <si>
    <t>MARSEL ČOTA</t>
  </si>
  <si>
    <t>Pom. Rukovodioca magacina</t>
  </si>
  <si>
    <t>T5</t>
  </si>
  <si>
    <t>NE</t>
  </si>
  <si>
    <t>S3</t>
  </si>
  <si>
    <t>IVICA TOT</t>
  </si>
  <si>
    <t>Vod. Pakovane robe</t>
  </si>
  <si>
    <t>S4</t>
  </si>
  <si>
    <t>KARLO KOPILOVIĆ</t>
  </si>
  <si>
    <t>Vod. Neprehrane I</t>
  </si>
  <si>
    <t>S5</t>
  </si>
  <si>
    <t>DAMIR TEMJAK</t>
  </si>
  <si>
    <t>Vod. Sveže robe</t>
  </si>
  <si>
    <t>HO</t>
  </si>
  <si>
    <t>S6</t>
  </si>
  <si>
    <t>PERO PETROVIĆ</t>
  </si>
  <si>
    <t>Vod. Prijema robe</t>
  </si>
  <si>
    <t>S7</t>
  </si>
  <si>
    <t>MILOŠ SIMIĆ</t>
  </si>
  <si>
    <t>Kontrolor</t>
  </si>
  <si>
    <t>S8</t>
  </si>
  <si>
    <t>ĐOKO MARKOVIĆ</t>
  </si>
  <si>
    <t>Komisionar/ Kontrolor</t>
  </si>
  <si>
    <t>S9</t>
  </si>
  <si>
    <t>BRANKO VOJNIĆ</t>
  </si>
  <si>
    <t xml:space="preserve">Komisionar </t>
  </si>
  <si>
    <t>S10</t>
  </si>
  <si>
    <t>PREDRAG SALMA</t>
  </si>
  <si>
    <t>Viljuškarista</t>
  </si>
  <si>
    <t>S11</t>
  </si>
  <si>
    <t>MILOŠ PEJAKOVIĆ</t>
  </si>
  <si>
    <t>Pom. voditelja neprehrane</t>
  </si>
  <si>
    <t>S12</t>
  </si>
  <si>
    <t>ANDREJ SABO</t>
  </si>
  <si>
    <t>Ambalažer</t>
  </si>
  <si>
    <t>S13</t>
  </si>
  <si>
    <t>BORIS KUKTIN</t>
  </si>
  <si>
    <t>S14</t>
  </si>
  <si>
    <t>BRANIMIR STOJKOVIĆ</t>
  </si>
  <si>
    <t>S15</t>
  </si>
  <si>
    <t>IVAN VOJNIĆ H.</t>
  </si>
  <si>
    <t>S16</t>
  </si>
  <si>
    <t>NENAD BEDIĆ</t>
  </si>
  <si>
    <t>S17</t>
  </si>
  <si>
    <t>MRGUD LAZAR</t>
  </si>
  <si>
    <t>S18</t>
  </si>
  <si>
    <t>IVICA VUKOVIĆ</t>
  </si>
  <si>
    <t>NIKOLA MARKI</t>
  </si>
  <si>
    <t>S20</t>
  </si>
  <si>
    <t>DAVOR BILINOVIĆ</t>
  </si>
  <si>
    <t>S21</t>
  </si>
  <si>
    <t>DRAGAN GALOVIĆ</t>
  </si>
  <si>
    <t>Pom. voditelja prijema</t>
  </si>
  <si>
    <t>S22</t>
  </si>
  <si>
    <t>IVAN PEIĆ</t>
  </si>
  <si>
    <t>Pom. voditelja svežeg</t>
  </si>
  <si>
    <t>S23</t>
  </si>
  <si>
    <t>ZLATKO IVKOVIĆ I.</t>
  </si>
  <si>
    <t>S24</t>
  </si>
  <si>
    <t>BRANKO VUKOVIĆ</t>
  </si>
  <si>
    <t>S25</t>
  </si>
  <si>
    <t>GORAN NEORČIĆ</t>
  </si>
  <si>
    <t>S26</t>
  </si>
  <si>
    <t>DRAGAN BABIJANOVIĆ</t>
  </si>
  <si>
    <t>S27</t>
  </si>
  <si>
    <t>ZVONKO IVKOVIĆ I.</t>
  </si>
  <si>
    <t>S28</t>
  </si>
  <si>
    <t>ZVONKO GABRIĆ</t>
  </si>
  <si>
    <t>S29</t>
  </si>
  <si>
    <t>ŠIME BAČIĆ</t>
  </si>
  <si>
    <t>S30</t>
  </si>
  <si>
    <t>SANDRA MIRAŠEVIĆ</t>
  </si>
  <si>
    <t>Administrator</t>
  </si>
  <si>
    <t>S31</t>
  </si>
  <si>
    <t>DRAGICA ĐURAŠINOVIĆ</t>
  </si>
  <si>
    <t>S32</t>
  </si>
  <si>
    <t>SLAĐANA LUHOVIĆ</t>
  </si>
  <si>
    <t>S33</t>
  </si>
  <si>
    <t>MARGARETA NIKOLIĆ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</si>
</sst>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h:mm;@"/>
    <numFmt numFmtId="165" formatCode="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8"/>
      <name val="Arial"/>
      <family val="2"/>
    </font>
    <font>
      <sz val="10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14" fontId="3" fillId="4" borderId="3" xfId="0" applyNumberFormat="1" applyFont="1" applyFill="1" applyBorder="1" applyAlignment="1" applyProtection="1">
      <alignment horizontal="center" vertical="center"/>
      <protection/>
    </xf>
    <xf numFmtId="14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textRotation="90"/>
      <protection/>
    </xf>
    <xf numFmtId="0" fontId="4" fillId="4" borderId="5" xfId="0" applyFont="1" applyFill="1" applyBorder="1" applyAlignment="1" applyProtection="1">
      <alignment horizontal="center" vertical="center" textRotation="90" wrapText="1"/>
      <protection/>
    </xf>
    <xf numFmtId="0" fontId="4" fillId="4" borderId="2" xfId="0" applyFont="1" applyFill="1" applyBorder="1" applyAlignment="1" applyProtection="1">
      <alignment horizontal="center" vertical="center" textRotation="90"/>
      <protection/>
    </xf>
    <xf numFmtId="49" fontId="4" fillId="4" borderId="6" xfId="0" applyNumberFormat="1" applyFont="1" applyFill="1" applyBorder="1" applyAlignment="1" applyProtection="1">
      <alignment horizontal="center" vertical="center" textRotation="90" wrapText="1"/>
      <protection/>
    </xf>
    <xf numFmtId="49" fontId="4" fillId="4" borderId="2" xfId="0" applyNumberFormat="1" applyFont="1" applyFill="1" applyBorder="1" applyAlignment="1" applyProtection="1">
      <alignment horizontal="center" vertical="center" textRotation="90" wrapText="1"/>
      <protection/>
    </xf>
    <xf numFmtId="1" fontId="4" fillId="4" borderId="7" xfId="0" applyNumberFormat="1" applyFont="1" applyFill="1" applyBorder="1" applyAlignment="1" applyProtection="1">
      <alignment horizontal="center" vertical="center" textRotation="90" wrapText="1"/>
      <protection/>
    </xf>
    <xf numFmtId="1" fontId="4" fillId="4" borderId="3" xfId="0" applyNumberFormat="1" applyFont="1" applyFill="1" applyBorder="1" applyAlignment="1" applyProtection="1">
      <alignment horizontal="center" vertical="center" textRotation="90" wrapText="1"/>
      <protection/>
    </xf>
    <xf numFmtId="164" fontId="4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5" borderId="8" xfId="0" applyFont="1" applyFill="1" applyBorder="1" applyAlignment="1">
      <alignment/>
    </xf>
    <xf numFmtId="0" fontId="2" fillId="5" borderId="8" xfId="0" applyFont="1" applyFill="1" applyBorder="1" applyAlignment="1">
      <alignment horizontal="left"/>
    </xf>
    <xf numFmtId="1" fontId="3" fillId="5" borderId="5" xfId="0" applyNumberFormat="1" applyFont="1" applyFill="1" applyBorder="1" applyAlignment="1" applyProtection="1">
      <alignment horizontal="center" vertical="center" wrapText="1"/>
      <protection/>
    </xf>
    <xf numFmtId="49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6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" fillId="6" borderId="8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5" fillId="0" borderId="8" xfId="0" applyNumberFormat="1" applyFont="1" applyBorder="1" applyAlignment="1" applyProtection="1">
      <alignment/>
      <protection/>
    </xf>
    <xf numFmtId="0" fontId="1" fillId="0" borderId="11" xfId="19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2">
    <dxf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4.8515625" style="0" customWidth="1"/>
    <col min="4" max="4" width="24.28125" style="0" customWidth="1"/>
    <col min="5" max="5" width="28.57421875" style="0" customWidth="1"/>
    <col min="6" max="6" width="5.421875" style="0" customWidth="1"/>
    <col min="7" max="7" width="21.140625" style="0" customWidth="1"/>
    <col min="8" max="8" width="24.421875" style="0" customWidth="1"/>
    <col min="9" max="9" width="0" style="0" hidden="1" customWidth="1"/>
    <col min="10" max="10" width="4.7109375" style="0" customWidth="1"/>
    <col min="11" max="11" width="4.57421875" style="0" customWidth="1"/>
    <col min="12" max="12" width="5.57421875" style="0" customWidth="1"/>
    <col min="13" max="13" width="7.7109375" style="0" customWidth="1"/>
    <col min="14" max="14" width="6.7109375" style="0" customWidth="1"/>
    <col min="15" max="15" width="6.00390625" style="0" customWidth="1"/>
    <col min="16" max="16" width="5.57421875" style="0" customWidth="1"/>
    <col min="17" max="17" width="5.28125" style="0" customWidth="1"/>
    <col min="18" max="18" width="24.421875" style="0" customWidth="1"/>
    <col min="19" max="19" width="30.7109375" style="0" customWidth="1"/>
    <col min="20" max="22" width="9.140625" style="0" customWidth="1"/>
  </cols>
  <sheetData>
    <row r="1" spans="1:22" ht="13.5" thickBo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N1" s="1"/>
      <c r="O1" s="1"/>
      <c r="P1" s="4"/>
      <c r="Q1" s="4"/>
      <c r="R1" s="4"/>
      <c r="S1" s="4"/>
      <c r="T1" s="1"/>
      <c r="U1" s="1"/>
      <c r="V1" s="4"/>
    </row>
    <row r="2" spans="1:22" ht="13.5" thickBot="1">
      <c r="A2" s="1"/>
      <c r="B2" s="2"/>
      <c r="C2" s="5" t="s">
        <v>0</v>
      </c>
      <c r="D2" s="6"/>
      <c r="E2" s="7"/>
      <c r="F2" s="8" t="s">
        <v>1</v>
      </c>
      <c r="G2" s="9"/>
      <c r="H2" s="10"/>
      <c r="I2" s="11"/>
      <c r="J2" s="12"/>
      <c r="K2" s="1"/>
      <c r="L2" s="3"/>
      <c r="M2" s="3"/>
      <c r="N2" s="1"/>
      <c r="O2" s="1"/>
      <c r="P2" s="4"/>
      <c r="Q2" s="4"/>
      <c r="R2" s="4"/>
      <c r="S2" s="4"/>
      <c r="T2" s="1"/>
      <c r="U2" s="1"/>
      <c r="V2" s="4"/>
    </row>
    <row r="3" spans="1:22" ht="79.5" thickBot="1">
      <c r="A3" s="13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 t="s">
        <v>4</v>
      </c>
      <c r="G3" s="17" t="s">
        <v>5</v>
      </c>
      <c r="H3" s="17" t="s">
        <v>6</v>
      </c>
      <c r="I3" s="18" t="s">
        <v>7</v>
      </c>
      <c r="J3" s="19" t="s">
        <v>8</v>
      </c>
      <c r="K3" s="20" t="s">
        <v>9</v>
      </c>
      <c r="L3" s="21" t="s">
        <v>10</v>
      </c>
      <c r="M3" s="22" t="s">
        <v>11</v>
      </c>
      <c r="N3" s="23" t="s">
        <v>12</v>
      </c>
      <c r="O3" s="24" t="s">
        <v>13</v>
      </c>
      <c r="P3" s="25" t="s">
        <v>14</v>
      </c>
      <c r="Q3" s="26" t="s">
        <v>4</v>
      </c>
      <c r="R3" s="27" t="s">
        <v>15</v>
      </c>
      <c r="S3" s="26" t="s">
        <v>16</v>
      </c>
      <c r="T3" s="28" t="s">
        <v>9</v>
      </c>
      <c r="U3" s="29" t="s">
        <v>10</v>
      </c>
      <c r="V3" s="29" t="s">
        <v>17</v>
      </c>
    </row>
    <row r="4" spans="1:22" ht="12.75">
      <c r="A4" s="30">
        <v>1</v>
      </c>
      <c r="B4" s="31">
        <v>40119</v>
      </c>
      <c r="C4" s="32" t="s">
        <v>18</v>
      </c>
      <c r="D4" s="33" t="str">
        <f>VLOOKUP(C4,$Q$4:$S$36,2,0)</f>
        <v>NIKOLA MARKI</v>
      </c>
      <c r="E4" s="34" t="str">
        <f>VLOOKUP(C4,$Q$4:$S$36,3,0)</f>
        <v>Komisionar </v>
      </c>
      <c r="F4" s="35"/>
      <c r="G4" s="33" t="e">
        <f>VLOOKUP(F4,$Q$4:$S$36,2,0)</f>
        <v>#N/A</v>
      </c>
      <c r="H4" s="34" t="e">
        <f>VLOOKUP(F4,$Q$4:$S$36,3,0)</f>
        <v>#N/A</v>
      </c>
      <c r="I4" s="34">
        <v>1</v>
      </c>
      <c r="J4" s="36" t="s">
        <v>19</v>
      </c>
      <c r="K4" s="30">
        <v>2</v>
      </c>
      <c r="L4" s="37">
        <v>4</v>
      </c>
      <c r="M4" s="37"/>
      <c r="N4" s="38">
        <v>36623</v>
      </c>
      <c r="O4" s="30">
        <v>1</v>
      </c>
      <c r="P4" s="39">
        <v>0.30972222222222223</v>
      </c>
      <c r="Q4" s="40" t="s">
        <v>20</v>
      </c>
      <c r="R4" s="41" t="s">
        <v>21</v>
      </c>
      <c r="S4" s="42" t="s">
        <v>22</v>
      </c>
      <c r="T4" s="43">
        <v>1</v>
      </c>
      <c r="U4" s="44">
        <v>4</v>
      </c>
      <c r="V4" s="45" t="s">
        <v>19</v>
      </c>
    </row>
    <row r="5" spans="1:22" ht="12.75">
      <c r="A5" s="46">
        <v>2</v>
      </c>
      <c r="B5" s="31">
        <v>40119</v>
      </c>
      <c r="C5" s="32" t="s">
        <v>18</v>
      </c>
      <c r="D5" s="33" t="str">
        <f aca="true" t="shared" si="0" ref="D5:D36">VLOOKUP(C5,$Q$4:$S$36,2,0)</f>
        <v>NIKOLA MARKI</v>
      </c>
      <c r="E5" s="34" t="str">
        <f aca="true" t="shared" si="1" ref="E5:E36">VLOOKUP(C5,$Q$4:$S$36,3,0)</f>
        <v>Komisionar </v>
      </c>
      <c r="F5" s="35"/>
      <c r="G5" s="33" t="e">
        <f aca="true" t="shared" si="2" ref="G5:G36">VLOOKUP(F5,$Q$4:$S$36,2,0)</f>
        <v>#N/A</v>
      </c>
      <c r="H5" s="34" t="e">
        <f aca="true" t="shared" si="3" ref="H5:H36">VLOOKUP(F5,$Q$4:$S$36,3,0)</f>
        <v>#N/A</v>
      </c>
      <c r="I5" s="34">
        <v>1</v>
      </c>
      <c r="J5" s="36" t="s">
        <v>19</v>
      </c>
      <c r="K5" s="46" t="s">
        <v>23</v>
      </c>
      <c r="L5" s="47" t="s">
        <v>24</v>
      </c>
      <c r="M5" s="37"/>
      <c r="N5" s="48">
        <v>288</v>
      </c>
      <c r="O5" s="46">
        <v>4</v>
      </c>
      <c r="P5" s="49">
        <v>0.3020833333333333</v>
      </c>
      <c r="Q5" s="40" t="s">
        <v>25</v>
      </c>
      <c r="R5" s="41" t="s">
        <v>26</v>
      </c>
      <c r="S5" s="42" t="s">
        <v>27</v>
      </c>
      <c r="T5" s="43">
        <v>2</v>
      </c>
      <c r="U5" s="44" t="s">
        <v>28</v>
      </c>
      <c r="V5" s="45" t="s">
        <v>29</v>
      </c>
    </row>
    <row r="6" spans="1:22" ht="12.75">
      <c r="A6" s="30">
        <v>3</v>
      </c>
      <c r="B6" s="31">
        <v>40119</v>
      </c>
      <c r="C6" s="32" t="s">
        <v>18</v>
      </c>
      <c r="D6" s="33" t="str">
        <f t="shared" si="0"/>
        <v>NIKOLA MARKI</v>
      </c>
      <c r="E6" s="34" t="str">
        <f t="shared" si="1"/>
        <v>Komisionar </v>
      </c>
      <c r="F6" s="35"/>
      <c r="G6" s="33" t="e">
        <f t="shared" si="2"/>
        <v>#N/A</v>
      </c>
      <c r="H6" s="34" t="e">
        <f t="shared" si="3"/>
        <v>#N/A</v>
      </c>
      <c r="I6" s="34">
        <v>1</v>
      </c>
      <c r="J6" s="36" t="s">
        <v>19</v>
      </c>
      <c r="K6" s="46">
        <v>2</v>
      </c>
      <c r="L6" s="47" t="s">
        <v>24</v>
      </c>
      <c r="M6" s="37"/>
      <c r="N6" s="48">
        <v>289</v>
      </c>
      <c r="O6" s="46">
        <v>1</v>
      </c>
      <c r="P6" s="49">
        <v>0.3048611111111111</v>
      </c>
      <c r="Q6" s="40" t="s">
        <v>30</v>
      </c>
      <c r="R6" s="50" t="s">
        <v>31</v>
      </c>
      <c r="S6" s="42" t="s">
        <v>32</v>
      </c>
      <c r="T6" s="43">
        <v>3</v>
      </c>
      <c r="U6" s="44">
        <v>31</v>
      </c>
      <c r="V6" s="45"/>
    </row>
    <row r="7" spans="1:22" ht="12.75">
      <c r="A7" s="46">
        <v>4</v>
      </c>
      <c r="B7" s="31">
        <v>40119</v>
      </c>
      <c r="C7" s="32" t="s">
        <v>18</v>
      </c>
      <c r="D7" s="33" t="str">
        <f t="shared" si="0"/>
        <v>NIKOLA MARKI</v>
      </c>
      <c r="E7" s="34" t="str">
        <f t="shared" si="1"/>
        <v>Komisionar </v>
      </c>
      <c r="F7" s="35"/>
      <c r="G7" s="33" t="e">
        <f t="shared" si="2"/>
        <v>#N/A</v>
      </c>
      <c r="H7" s="34" t="e">
        <f t="shared" si="3"/>
        <v>#N/A</v>
      </c>
      <c r="I7" s="34">
        <v>1</v>
      </c>
      <c r="J7" s="36" t="s">
        <v>19</v>
      </c>
      <c r="K7" s="46">
        <v>2</v>
      </c>
      <c r="L7" s="47">
        <v>4</v>
      </c>
      <c r="M7" s="37"/>
      <c r="N7" s="48">
        <v>36627</v>
      </c>
      <c r="O7" s="46">
        <v>2</v>
      </c>
      <c r="P7" s="49">
        <v>0.3284722222222222</v>
      </c>
      <c r="Q7" s="40" t="s">
        <v>33</v>
      </c>
      <c r="R7" s="51" t="s">
        <v>34</v>
      </c>
      <c r="S7" s="42" t="s">
        <v>35</v>
      </c>
      <c r="T7" s="43">
        <v>5</v>
      </c>
      <c r="U7" s="44">
        <v>66</v>
      </c>
      <c r="V7" s="45"/>
    </row>
    <row r="8" spans="1:22" ht="12.75">
      <c r="A8" s="30">
        <v>5</v>
      </c>
      <c r="B8" s="31">
        <v>40119</v>
      </c>
      <c r="C8" s="32" t="s">
        <v>18</v>
      </c>
      <c r="D8" s="33" t="str">
        <f t="shared" si="0"/>
        <v>NIKOLA MARKI</v>
      </c>
      <c r="E8" s="34" t="str">
        <f t="shared" si="1"/>
        <v>Komisionar </v>
      </c>
      <c r="F8" s="35"/>
      <c r="G8" s="33" t="e">
        <f t="shared" si="2"/>
        <v>#N/A</v>
      </c>
      <c r="H8" s="34" t="e">
        <f t="shared" si="3"/>
        <v>#N/A</v>
      </c>
      <c r="I8" s="34">
        <v>1</v>
      </c>
      <c r="J8" s="36" t="s">
        <v>19</v>
      </c>
      <c r="K8" s="46" t="s">
        <v>23</v>
      </c>
      <c r="L8" s="47">
        <v>4</v>
      </c>
      <c r="M8" s="37"/>
      <c r="N8" s="48">
        <v>36630</v>
      </c>
      <c r="O8" s="46">
        <v>12</v>
      </c>
      <c r="P8" s="49">
        <v>0.3506944444444444</v>
      </c>
      <c r="Q8" s="40" t="s">
        <v>36</v>
      </c>
      <c r="R8" s="52" t="s">
        <v>37</v>
      </c>
      <c r="S8" s="42" t="s">
        <v>38</v>
      </c>
      <c r="T8" s="43" t="s">
        <v>23</v>
      </c>
      <c r="U8" s="43" t="s">
        <v>39</v>
      </c>
      <c r="V8" s="45"/>
    </row>
    <row r="9" spans="1:22" ht="12.75">
      <c r="A9" s="46">
        <v>6</v>
      </c>
      <c r="B9" s="31">
        <v>40119</v>
      </c>
      <c r="C9" s="32" t="s">
        <v>18</v>
      </c>
      <c r="D9" s="33" t="str">
        <f t="shared" si="0"/>
        <v>NIKOLA MARKI</v>
      </c>
      <c r="E9" s="34" t="str">
        <f t="shared" si="1"/>
        <v>Komisionar </v>
      </c>
      <c r="F9" s="35"/>
      <c r="G9" s="33" t="e">
        <f t="shared" si="2"/>
        <v>#N/A</v>
      </c>
      <c r="H9" s="34" t="e">
        <f t="shared" si="3"/>
        <v>#N/A</v>
      </c>
      <c r="I9" s="34">
        <v>1</v>
      </c>
      <c r="J9" s="36" t="s">
        <v>19</v>
      </c>
      <c r="K9" s="46" t="s">
        <v>23</v>
      </c>
      <c r="L9" s="47">
        <v>4</v>
      </c>
      <c r="M9" s="37"/>
      <c r="N9" s="48">
        <v>36626</v>
      </c>
      <c r="O9" s="46">
        <v>9</v>
      </c>
      <c r="P9" s="49">
        <v>0.3506944444444444</v>
      </c>
      <c r="Q9" s="40" t="s">
        <v>40</v>
      </c>
      <c r="R9" s="41" t="s">
        <v>41</v>
      </c>
      <c r="S9" s="42" t="s">
        <v>42</v>
      </c>
      <c r="T9" s="43"/>
      <c r="U9" s="43" t="s">
        <v>24</v>
      </c>
      <c r="V9" s="45"/>
    </row>
    <row r="10" spans="1:22" ht="12.75">
      <c r="A10" s="30">
        <v>7</v>
      </c>
      <c r="B10" s="31">
        <v>40119</v>
      </c>
      <c r="C10" s="32" t="s">
        <v>18</v>
      </c>
      <c r="D10" s="33" t="str">
        <f t="shared" si="0"/>
        <v>NIKOLA MARKI</v>
      </c>
      <c r="E10" s="34" t="str">
        <f t="shared" si="1"/>
        <v>Komisionar </v>
      </c>
      <c r="F10" s="35"/>
      <c r="G10" s="33" t="e">
        <f t="shared" si="2"/>
        <v>#N/A</v>
      </c>
      <c r="H10" s="34" t="e">
        <f t="shared" si="3"/>
        <v>#N/A</v>
      </c>
      <c r="I10" s="34">
        <v>1</v>
      </c>
      <c r="J10" s="36" t="s">
        <v>19</v>
      </c>
      <c r="K10" s="46">
        <v>2</v>
      </c>
      <c r="L10" s="47">
        <v>4</v>
      </c>
      <c r="M10" s="37"/>
      <c r="N10" s="48">
        <v>36632</v>
      </c>
      <c r="O10" s="46">
        <v>16</v>
      </c>
      <c r="P10" s="49">
        <v>0.3506944444444444</v>
      </c>
      <c r="Q10" s="40" t="s">
        <v>43</v>
      </c>
      <c r="R10" s="41" t="s">
        <v>44</v>
      </c>
      <c r="S10" s="42" t="s">
        <v>45</v>
      </c>
      <c r="T10" s="43"/>
      <c r="U10" s="43"/>
      <c r="V10" s="45"/>
    </row>
    <row r="11" spans="1:22" ht="12.75">
      <c r="A11" s="46">
        <v>8</v>
      </c>
      <c r="B11" s="31">
        <v>40119</v>
      </c>
      <c r="C11" s="32" t="s">
        <v>18</v>
      </c>
      <c r="D11" s="33" t="str">
        <f t="shared" si="0"/>
        <v>NIKOLA MARKI</v>
      </c>
      <c r="E11" s="34" t="str">
        <f t="shared" si="1"/>
        <v>Komisionar </v>
      </c>
      <c r="F11" s="35"/>
      <c r="G11" s="33" t="e">
        <f t="shared" si="2"/>
        <v>#N/A</v>
      </c>
      <c r="H11" s="34" t="e">
        <f t="shared" si="3"/>
        <v>#N/A</v>
      </c>
      <c r="I11" s="34">
        <v>1</v>
      </c>
      <c r="J11" s="36" t="s">
        <v>19</v>
      </c>
      <c r="K11" s="46" t="s">
        <v>23</v>
      </c>
      <c r="L11" s="47">
        <v>4</v>
      </c>
      <c r="M11" s="37"/>
      <c r="N11" s="48">
        <v>36629</v>
      </c>
      <c r="O11" s="46">
        <v>8</v>
      </c>
      <c r="P11" s="49">
        <v>0.3506944444444444</v>
      </c>
      <c r="Q11" s="40" t="s">
        <v>46</v>
      </c>
      <c r="R11" s="41" t="s">
        <v>47</v>
      </c>
      <c r="S11" s="42" t="s">
        <v>48</v>
      </c>
      <c r="T11" s="43"/>
      <c r="U11" s="43"/>
      <c r="V11" s="45"/>
    </row>
    <row r="12" spans="1:22" ht="12.75">
      <c r="A12" s="30">
        <v>9</v>
      </c>
      <c r="B12" s="31">
        <v>40119</v>
      </c>
      <c r="C12" s="32" t="s">
        <v>18</v>
      </c>
      <c r="D12" s="33" t="str">
        <f t="shared" si="0"/>
        <v>NIKOLA MARKI</v>
      </c>
      <c r="E12" s="34" t="str">
        <f t="shared" si="1"/>
        <v>Komisionar </v>
      </c>
      <c r="F12" s="35"/>
      <c r="G12" s="33" t="e">
        <f t="shared" si="2"/>
        <v>#N/A</v>
      </c>
      <c r="H12" s="34" t="e">
        <f t="shared" si="3"/>
        <v>#N/A</v>
      </c>
      <c r="I12" s="34">
        <v>1</v>
      </c>
      <c r="J12" s="36" t="s">
        <v>19</v>
      </c>
      <c r="K12" s="46" t="s">
        <v>23</v>
      </c>
      <c r="L12" s="47">
        <v>4</v>
      </c>
      <c r="M12" s="37"/>
      <c r="N12" s="48">
        <v>36633</v>
      </c>
      <c r="O12" s="46">
        <v>14</v>
      </c>
      <c r="P12" s="49">
        <v>0.3597222222222222</v>
      </c>
      <c r="Q12" s="40" t="s">
        <v>49</v>
      </c>
      <c r="R12" s="41" t="s">
        <v>50</v>
      </c>
      <c r="S12" s="42" t="s">
        <v>51</v>
      </c>
      <c r="T12" s="53"/>
      <c r="U12" s="53"/>
      <c r="V12" s="45"/>
    </row>
    <row r="13" spans="1:22" ht="12.75">
      <c r="A13" s="46">
        <v>10</v>
      </c>
      <c r="B13" s="31">
        <v>40119</v>
      </c>
      <c r="C13" s="32" t="s">
        <v>18</v>
      </c>
      <c r="D13" s="33" t="str">
        <f t="shared" si="0"/>
        <v>NIKOLA MARKI</v>
      </c>
      <c r="E13" s="34" t="str">
        <f t="shared" si="1"/>
        <v>Komisionar </v>
      </c>
      <c r="F13" s="35"/>
      <c r="G13" s="33" t="e">
        <f t="shared" si="2"/>
        <v>#N/A</v>
      </c>
      <c r="H13" s="34" t="e">
        <f t="shared" si="3"/>
        <v>#N/A</v>
      </c>
      <c r="I13" s="34">
        <v>1</v>
      </c>
      <c r="J13" s="36" t="s">
        <v>19</v>
      </c>
      <c r="K13" s="46" t="s">
        <v>23</v>
      </c>
      <c r="L13" s="47">
        <v>4</v>
      </c>
      <c r="M13" s="37"/>
      <c r="N13" s="48">
        <v>36638</v>
      </c>
      <c r="O13" s="46">
        <v>13</v>
      </c>
      <c r="P13" s="49">
        <v>0.37777777777777777</v>
      </c>
      <c r="Q13" s="40" t="s">
        <v>52</v>
      </c>
      <c r="R13" s="51" t="s">
        <v>53</v>
      </c>
      <c r="S13" s="42" t="s">
        <v>54</v>
      </c>
      <c r="T13" s="53"/>
      <c r="U13" s="53"/>
      <c r="V13" s="45"/>
    </row>
    <row r="14" spans="1:22" ht="12.75">
      <c r="A14" s="30">
        <v>11</v>
      </c>
      <c r="B14" s="31">
        <v>40119</v>
      </c>
      <c r="C14" s="32" t="s">
        <v>18</v>
      </c>
      <c r="D14" s="33" t="str">
        <f t="shared" si="0"/>
        <v>NIKOLA MARKI</v>
      </c>
      <c r="E14" s="34" t="str">
        <f t="shared" si="1"/>
        <v>Komisionar </v>
      </c>
      <c r="F14" s="35"/>
      <c r="G14" s="33" t="e">
        <f t="shared" si="2"/>
        <v>#N/A</v>
      </c>
      <c r="H14" s="34" t="e">
        <f t="shared" si="3"/>
        <v>#N/A</v>
      </c>
      <c r="I14" s="34">
        <v>1</v>
      </c>
      <c r="J14" s="36" t="s">
        <v>19</v>
      </c>
      <c r="K14" s="46">
        <v>3</v>
      </c>
      <c r="L14" s="47">
        <v>4</v>
      </c>
      <c r="M14" s="37"/>
      <c r="N14" s="48">
        <v>36657</v>
      </c>
      <c r="O14" s="46">
        <v>2</v>
      </c>
      <c r="P14" s="49">
        <v>0.41111111111111115</v>
      </c>
      <c r="Q14" s="40" t="s">
        <v>55</v>
      </c>
      <c r="R14" s="51" t="s">
        <v>56</v>
      </c>
      <c r="S14" s="42" t="s">
        <v>57</v>
      </c>
      <c r="T14" s="53"/>
      <c r="U14" s="53"/>
      <c r="V14" s="45"/>
    </row>
    <row r="15" spans="1:22" ht="12.75">
      <c r="A15" s="46">
        <v>12</v>
      </c>
      <c r="B15" s="31">
        <v>40119</v>
      </c>
      <c r="C15" s="32" t="s">
        <v>18</v>
      </c>
      <c r="D15" s="33" t="str">
        <f t="shared" si="0"/>
        <v>NIKOLA MARKI</v>
      </c>
      <c r="E15" s="34" t="str">
        <f t="shared" si="1"/>
        <v>Komisionar </v>
      </c>
      <c r="F15" s="35"/>
      <c r="G15" s="33" t="e">
        <f t="shared" si="2"/>
        <v>#N/A</v>
      </c>
      <c r="H15" s="34" t="e">
        <f t="shared" si="3"/>
        <v>#N/A</v>
      </c>
      <c r="I15" s="34">
        <v>1</v>
      </c>
      <c r="J15" s="36" t="s">
        <v>19</v>
      </c>
      <c r="K15" s="46">
        <v>2</v>
      </c>
      <c r="L15" s="47" t="s">
        <v>28</v>
      </c>
      <c r="M15" s="37"/>
      <c r="N15" s="48">
        <v>10545</v>
      </c>
      <c r="O15" s="46">
        <v>5</v>
      </c>
      <c r="P15" s="49">
        <v>0.43333333333333335</v>
      </c>
      <c r="Q15" s="40" t="s">
        <v>58</v>
      </c>
      <c r="R15" s="52" t="s">
        <v>59</v>
      </c>
      <c r="S15" s="42" t="s">
        <v>60</v>
      </c>
      <c r="T15" s="53"/>
      <c r="U15" s="53"/>
      <c r="V15" s="45"/>
    </row>
    <row r="16" spans="1:22" ht="12.75">
      <c r="A16" s="30">
        <v>13</v>
      </c>
      <c r="B16" s="31">
        <v>40119</v>
      </c>
      <c r="C16" s="32" t="s">
        <v>18</v>
      </c>
      <c r="D16" s="33" t="str">
        <f t="shared" si="0"/>
        <v>NIKOLA MARKI</v>
      </c>
      <c r="E16" s="34" t="str">
        <f t="shared" si="1"/>
        <v>Komisionar </v>
      </c>
      <c r="F16" s="35"/>
      <c r="G16" s="33" t="e">
        <f t="shared" si="2"/>
        <v>#N/A</v>
      </c>
      <c r="H16" s="34" t="e">
        <f t="shared" si="3"/>
        <v>#N/A</v>
      </c>
      <c r="I16" s="34">
        <v>1</v>
      </c>
      <c r="J16" s="36" t="s">
        <v>19</v>
      </c>
      <c r="K16" s="46">
        <v>2</v>
      </c>
      <c r="L16" s="47">
        <v>4</v>
      </c>
      <c r="M16" s="37"/>
      <c r="N16" s="48">
        <v>36652</v>
      </c>
      <c r="O16" s="46">
        <v>8</v>
      </c>
      <c r="P16" s="49">
        <v>0.42430555555555555</v>
      </c>
      <c r="Q16" s="40" t="s">
        <v>61</v>
      </c>
      <c r="R16" s="41" t="s">
        <v>62</v>
      </c>
      <c r="S16" s="42" t="s">
        <v>51</v>
      </c>
      <c r="T16" s="53"/>
      <c r="U16" s="53"/>
      <c r="V16" s="45"/>
    </row>
    <row r="17" spans="1:22" ht="12.75">
      <c r="A17" s="46">
        <v>14</v>
      </c>
      <c r="B17" s="31">
        <v>40119</v>
      </c>
      <c r="C17" s="32" t="s">
        <v>18</v>
      </c>
      <c r="D17" s="33" t="str">
        <f t="shared" si="0"/>
        <v>NIKOLA MARKI</v>
      </c>
      <c r="E17" s="34" t="str">
        <f t="shared" si="1"/>
        <v>Komisionar </v>
      </c>
      <c r="F17" s="35"/>
      <c r="G17" s="33" t="e">
        <f t="shared" si="2"/>
        <v>#N/A</v>
      </c>
      <c r="H17" s="34" t="e">
        <f t="shared" si="3"/>
        <v>#N/A</v>
      </c>
      <c r="I17" s="34">
        <v>1</v>
      </c>
      <c r="J17" s="36" t="s">
        <v>19</v>
      </c>
      <c r="K17" s="46">
        <v>2</v>
      </c>
      <c r="L17" s="47">
        <v>4</v>
      </c>
      <c r="M17" s="37"/>
      <c r="N17" s="48">
        <v>36634</v>
      </c>
      <c r="O17" s="46">
        <v>3</v>
      </c>
      <c r="P17" s="49">
        <v>0.3909722222222222</v>
      </c>
      <c r="Q17" s="40" t="s">
        <v>63</v>
      </c>
      <c r="R17" s="52" t="s">
        <v>64</v>
      </c>
      <c r="S17" s="42" t="s">
        <v>51</v>
      </c>
      <c r="T17" s="53"/>
      <c r="U17" s="53"/>
      <c r="V17" s="45"/>
    </row>
    <row r="18" spans="1:22" ht="12.75">
      <c r="A18" s="30">
        <v>15</v>
      </c>
      <c r="B18" s="31">
        <v>40119</v>
      </c>
      <c r="C18" s="32" t="s">
        <v>18</v>
      </c>
      <c r="D18" s="33" t="str">
        <f t="shared" si="0"/>
        <v>NIKOLA MARKI</v>
      </c>
      <c r="E18" s="34" t="str">
        <f t="shared" si="1"/>
        <v>Komisionar </v>
      </c>
      <c r="F18" s="35"/>
      <c r="G18" s="33" t="e">
        <f t="shared" si="2"/>
        <v>#N/A</v>
      </c>
      <c r="H18" s="34" t="e">
        <f t="shared" si="3"/>
        <v>#N/A</v>
      </c>
      <c r="I18" s="34">
        <v>1</v>
      </c>
      <c r="J18" s="36" t="s">
        <v>19</v>
      </c>
      <c r="K18" s="46" t="s">
        <v>23</v>
      </c>
      <c r="L18" s="47" t="s">
        <v>39</v>
      </c>
      <c r="M18" s="37"/>
      <c r="N18" s="48"/>
      <c r="O18" s="46">
        <v>3</v>
      </c>
      <c r="P18" s="49">
        <v>0.4201388888888889</v>
      </c>
      <c r="Q18" s="40" t="s">
        <v>65</v>
      </c>
      <c r="R18" s="52" t="s">
        <v>66</v>
      </c>
      <c r="S18" s="42" t="s">
        <v>51</v>
      </c>
      <c r="T18" s="53"/>
      <c r="U18" s="53"/>
      <c r="V18" s="45"/>
    </row>
    <row r="19" spans="1:22" ht="12.75">
      <c r="A19" s="46">
        <v>16</v>
      </c>
      <c r="B19" s="31">
        <v>40119</v>
      </c>
      <c r="C19" s="32" t="s">
        <v>18</v>
      </c>
      <c r="D19" s="33" t="str">
        <f t="shared" si="0"/>
        <v>NIKOLA MARKI</v>
      </c>
      <c r="E19" s="34" t="str">
        <f t="shared" si="1"/>
        <v>Komisionar </v>
      </c>
      <c r="F19" s="35"/>
      <c r="G19" s="33" t="e">
        <f t="shared" si="2"/>
        <v>#N/A</v>
      </c>
      <c r="H19" s="34" t="e">
        <f t="shared" si="3"/>
        <v>#N/A</v>
      </c>
      <c r="I19" s="34">
        <v>1</v>
      </c>
      <c r="J19" s="36" t="s">
        <v>19</v>
      </c>
      <c r="K19" s="46" t="s">
        <v>23</v>
      </c>
      <c r="L19" s="47">
        <v>4</v>
      </c>
      <c r="M19" s="37"/>
      <c r="N19" s="48">
        <v>36648</v>
      </c>
      <c r="O19" s="46">
        <v>7</v>
      </c>
      <c r="P19" s="49">
        <v>0.3993055555555556</v>
      </c>
      <c r="Q19" s="40" t="s">
        <v>67</v>
      </c>
      <c r="R19" s="51" t="s">
        <v>68</v>
      </c>
      <c r="S19" s="42" t="s">
        <v>51</v>
      </c>
      <c r="T19" s="53"/>
      <c r="U19" s="53"/>
      <c r="V19" s="45"/>
    </row>
    <row r="20" spans="1:22" ht="12.75">
      <c r="A20" s="30">
        <v>17</v>
      </c>
      <c r="B20" s="31">
        <v>40119</v>
      </c>
      <c r="C20" s="32" t="s">
        <v>49</v>
      </c>
      <c r="D20" s="33" t="str">
        <f t="shared" si="0"/>
        <v>BRANKO VOJNIĆ</v>
      </c>
      <c r="E20" s="34" t="str">
        <f t="shared" si="1"/>
        <v>Komisionar </v>
      </c>
      <c r="F20" s="35"/>
      <c r="G20" s="33" t="e">
        <f t="shared" si="2"/>
        <v>#N/A</v>
      </c>
      <c r="H20" s="34" t="e">
        <f t="shared" si="3"/>
        <v>#N/A</v>
      </c>
      <c r="I20" s="34">
        <v>1</v>
      </c>
      <c r="J20" s="36" t="s">
        <v>19</v>
      </c>
      <c r="K20" s="46" t="s">
        <v>23</v>
      </c>
      <c r="L20" s="47">
        <v>4</v>
      </c>
      <c r="M20" s="37"/>
      <c r="N20" s="48">
        <v>36637</v>
      </c>
      <c r="O20" s="46">
        <v>25</v>
      </c>
      <c r="P20" s="49">
        <v>0.3729166666666666</v>
      </c>
      <c r="Q20" s="40" t="s">
        <v>69</v>
      </c>
      <c r="R20" s="51" t="s">
        <v>70</v>
      </c>
      <c r="S20" s="42" t="s">
        <v>45</v>
      </c>
      <c r="T20" s="53"/>
      <c r="U20" s="53"/>
      <c r="V20" s="45"/>
    </row>
    <row r="21" spans="1:22" ht="12.75">
      <c r="A21" s="46">
        <v>18</v>
      </c>
      <c r="B21" s="31">
        <v>40119</v>
      </c>
      <c r="C21" s="32" t="s">
        <v>67</v>
      </c>
      <c r="D21" s="33" t="str">
        <f t="shared" si="0"/>
        <v>NENAD BEDIĆ</v>
      </c>
      <c r="E21" s="34" t="str">
        <f t="shared" si="1"/>
        <v>Komisionar </v>
      </c>
      <c r="F21" s="35"/>
      <c r="G21" s="33" t="e">
        <f t="shared" si="2"/>
        <v>#N/A</v>
      </c>
      <c r="H21" s="34" t="e">
        <f t="shared" si="3"/>
        <v>#N/A</v>
      </c>
      <c r="I21" s="34">
        <v>1</v>
      </c>
      <c r="J21" s="36" t="s">
        <v>19</v>
      </c>
      <c r="K21" s="46" t="s">
        <v>23</v>
      </c>
      <c r="L21" s="47">
        <v>4</v>
      </c>
      <c r="M21" s="37"/>
      <c r="N21" s="48">
        <v>36670</v>
      </c>
      <c r="O21" s="46">
        <v>5</v>
      </c>
      <c r="P21" s="49">
        <v>0.4458333333333333</v>
      </c>
      <c r="Q21" s="40" t="s">
        <v>71</v>
      </c>
      <c r="R21" s="52" t="s">
        <v>72</v>
      </c>
      <c r="S21" s="42" t="s">
        <v>51</v>
      </c>
      <c r="T21" s="53"/>
      <c r="U21" s="53"/>
      <c r="V21" s="45"/>
    </row>
    <row r="22" spans="1:22" ht="12.75">
      <c r="A22" s="30">
        <v>19</v>
      </c>
      <c r="B22" s="31">
        <v>40119</v>
      </c>
      <c r="C22" s="32" t="s">
        <v>67</v>
      </c>
      <c r="D22" s="33" t="str">
        <f t="shared" si="0"/>
        <v>NENAD BEDIĆ</v>
      </c>
      <c r="E22" s="34" t="str">
        <f t="shared" si="1"/>
        <v>Komisionar </v>
      </c>
      <c r="F22" s="35"/>
      <c r="G22" s="33" t="e">
        <f t="shared" si="2"/>
        <v>#N/A</v>
      </c>
      <c r="H22" s="34" t="e">
        <f t="shared" si="3"/>
        <v>#N/A</v>
      </c>
      <c r="I22" s="34">
        <v>1</v>
      </c>
      <c r="J22" s="36" t="s">
        <v>19</v>
      </c>
      <c r="K22" s="46">
        <v>2</v>
      </c>
      <c r="L22" s="47">
        <v>4</v>
      </c>
      <c r="M22" s="37"/>
      <c r="N22" s="48">
        <v>36660</v>
      </c>
      <c r="O22" s="46">
        <v>14</v>
      </c>
      <c r="P22" s="49">
        <v>0.425</v>
      </c>
      <c r="Q22" s="40" t="s">
        <v>18</v>
      </c>
      <c r="R22" s="51" t="s">
        <v>73</v>
      </c>
      <c r="S22" s="42" t="s">
        <v>51</v>
      </c>
      <c r="T22" s="53"/>
      <c r="U22" s="53"/>
      <c r="V22" s="45"/>
    </row>
    <row r="23" spans="1:22" ht="12.75">
      <c r="A23" s="46">
        <v>20</v>
      </c>
      <c r="B23" s="31">
        <v>40119</v>
      </c>
      <c r="C23" s="32" t="s">
        <v>55</v>
      </c>
      <c r="D23" s="33" t="str">
        <f t="shared" si="0"/>
        <v>MILOŠ PEJAKOVIĆ</v>
      </c>
      <c r="E23" s="34" t="str">
        <f t="shared" si="1"/>
        <v>Pom. voditelja neprehrane</v>
      </c>
      <c r="F23" s="35"/>
      <c r="G23" s="33" t="e">
        <f t="shared" si="2"/>
        <v>#N/A</v>
      </c>
      <c r="H23" s="34" t="e">
        <f t="shared" si="3"/>
        <v>#N/A</v>
      </c>
      <c r="I23" s="34">
        <v>1</v>
      </c>
      <c r="J23" s="36" t="s">
        <v>19</v>
      </c>
      <c r="K23" s="46">
        <v>2</v>
      </c>
      <c r="L23" s="47">
        <v>4</v>
      </c>
      <c r="M23" s="37"/>
      <c r="N23" s="48">
        <v>36642</v>
      </c>
      <c r="O23" s="46">
        <v>1</v>
      </c>
      <c r="P23" s="49">
        <v>0.39166666666666666</v>
      </c>
      <c r="Q23" s="40" t="s">
        <v>74</v>
      </c>
      <c r="R23" s="52" t="s">
        <v>75</v>
      </c>
      <c r="S23" s="42" t="s">
        <v>51</v>
      </c>
      <c r="T23" s="53"/>
      <c r="U23" s="53"/>
      <c r="V23" s="45"/>
    </row>
    <row r="24" spans="1:22" ht="12.75">
      <c r="A24" s="30">
        <v>21</v>
      </c>
      <c r="B24" s="31">
        <v>40119</v>
      </c>
      <c r="C24" s="32" t="s">
        <v>55</v>
      </c>
      <c r="D24" s="33" t="str">
        <f t="shared" si="0"/>
        <v>MILOŠ PEJAKOVIĆ</v>
      </c>
      <c r="E24" s="34" t="str">
        <f t="shared" si="1"/>
        <v>Pom. voditelja neprehrane</v>
      </c>
      <c r="F24" s="35"/>
      <c r="G24" s="33" t="e">
        <f t="shared" si="2"/>
        <v>#N/A</v>
      </c>
      <c r="H24" s="34" t="e">
        <f t="shared" si="3"/>
        <v>#N/A</v>
      </c>
      <c r="I24" s="34">
        <v>1</v>
      </c>
      <c r="J24" s="36" t="s">
        <v>19</v>
      </c>
      <c r="K24" s="46">
        <v>2</v>
      </c>
      <c r="L24" s="47">
        <v>4</v>
      </c>
      <c r="M24" s="37"/>
      <c r="N24" s="48">
        <v>36645</v>
      </c>
      <c r="O24" s="46">
        <v>4</v>
      </c>
      <c r="P24" s="49">
        <v>0.39444444444444443</v>
      </c>
      <c r="Q24" s="40" t="s">
        <v>76</v>
      </c>
      <c r="R24" s="51" t="s">
        <v>77</v>
      </c>
      <c r="S24" s="42" t="s">
        <v>78</v>
      </c>
      <c r="T24" s="53"/>
      <c r="U24" s="53"/>
      <c r="V24" s="45"/>
    </row>
    <row r="25" spans="1:22" ht="12.75">
      <c r="A25" s="46">
        <v>22</v>
      </c>
      <c r="B25" s="31">
        <v>40119</v>
      </c>
      <c r="C25" s="32" t="s">
        <v>55</v>
      </c>
      <c r="D25" s="33" t="str">
        <f t="shared" si="0"/>
        <v>MILOŠ PEJAKOVIĆ</v>
      </c>
      <c r="E25" s="34" t="str">
        <f t="shared" si="1"/>
        <v>Pom. voditelja neprehrane</v>
      </c>
      <c r="F25" s="35"/>
      <c r="G25" s="33" t="e">
        <f t="shared" si="2"/>
        <v>#N/A</v>
      </c>
      <c r="H25" s="34" t="e">
        <f t="shared" si="3"/>
        <v>#N/A</v>
      </c>
      <c r="I25" s="34">
        <v>1</v>
      </c>
      <c r="J25" s="36" t="s">
        <v>19</v>
      </c>
      <c r="K25" s="46">
        <v>2</v>
      </c>
      <c r="L25" s="47">
        <v>4</v>
      </c>
      <c r="M25" s="37"/>
      <c r="N25" s="48">
        <v>36647</v>
      </c>
      <c r="O25" s="46">
        <v>2</v>
      </c>
      <c r="P25" s="49">
        <v>0.3986111111111111</v>
      </c>
      <c r="Q25" s="40" t="s">
        <v>79</v>
      </c>
      <c r="R25" s="51" t="s">
        <v>80</v>
      </c>
      <c r="S25" s="42" t="s">
        <v>81</v>
      </c>
      <c r="T25" s="53"/>
      <c r="U25" s="53"/>
      <c r="V25" s="45"/>
    </row>
    <row r="26" spans="1:22" ht="12.75">
      <c r="A26" s="30">
        <v>23</v>
      </c>
      <c r="B26" s="31">
        <v>40119</v>
      </c>
      <c r="C26" s="32" t="s">
        <v>67</v>
      </c>
      <c r="D26" s="33" t="str">
        <f t="shared" si="0"/>
        <v>NENAD BEDIĆ</v>
      </c>
      <c r="E26" s="34" t="str">
        <f t="shared" si="1"/>
        <v>Komisionar </v>
      </c>
      <c r="F26" s="35"/>
      <c r="G26" s="33" t="e">
        <f t="shared" si="2"/>
        <v>#N/A</v>
      </c>
      <c r="H26" s="34" t="e">
        <f t="shared" si="3"/>
        <v>#N/A</v>
      </c>
      <c r="I26" s="34">
        <v>1</v>
      </c>
      <c r="J26" s="36" t="s">
        <v>19</v>
      </c>
      <c r="K26" s="46" t="s">
        <v>23</v>
      </c>
      <c r="L26" s="47">
        <v>4</v>
      </c>
      <c r="M26" s="37"/>
      <c r="N26" s="48">
        <v>36651</v>
      </c>
      <c r="O26" s="46">
        <v>19</v>
      </c>
      <c r="P26" s="49">
        <v>0.4145833333333333</v>
      </c>
      <c r="Q26" s="40" t="s">
        <v>82</v>
      </c>
      <c r="R26" s="51" t="s">
        <v>83</v>
      </c>
      <c r="S26" s="42" t="s">
        <v>51</v>
      </c>
      <c r="T26" s="53"/>
      <c r="U26" s="53"/>
      <c r="V26" s="45"/>
    </row>
    <row r="27" spans="1:22" ht="12.75">
      <c r="A27" s="46">
        <v>24</v>
      </c>
      <c r="B27" s="31">
        <v>40119</v>
      </c>
      <c r="C27" s="32" t="s">
        <v>49</v>
      </c>
      <c r="D27" s="33" t="str">
        <f t="shared" si="0"/>
        <v>BRANKO VOJNIĆ</v>
      </c>
      <c r="E27" s="34" t="str">
        <f t="shared" si="1"/>
        <v>Komisionar </v>
      </c>
      <c r="F27" s="35"/>
      <c r="G27" s="33" t="e">
        <f t="shared" si="2"/>
        <v>#N/A</v>
      </c>
      <c r="H27" s="34" t="e">
        <f t="shared" si="3"/>
        <v>#N/A</v>
      </c>
      <c r="I27" s="34">
        <v>1</v>
      </c>
      <c r="J27" s="36" t="s">
        <v>19</v>
      </c>
      <c r="K27" s="46">
        <v>2</v>
      </c>
      <c r="L27" s="47">
        <v>4</v>
      </c>
      <c r="M27" s="37"/>
      <c r="N27" s="48">
        <v>36661</v>
      </c>
      <c r="O27" s="46">
        <v>8</v>
      </c>
      <c r="P27" s="49">
        <v>0.42083333333333334</v>
      </c>
      <c r="Q27" s="40" t="s">
        <v>84</v>
      </c>
      <c r="R27" s="51" t="s">
        <v>85</v>
      </c>
      <c r="S27" s="42" t="s">
        <v>51</v>
      </c>
      <c r="T27" s="53"/>
      <c r="U27" s="53"/>
      <c r="V27" s="45"/>
    </row>
    <row r="28" spans="1:22" ht="12.75">
      <c r="A28" s="30">
        <v>25</v>
      </c>
      <c r="B28" s="31">
        <v>40119</v>
      </c>
      <c r="C28" s="32" t="s">
        <v>55</v>
      </c>
      <c r="D28" s="33" t="str">
        <f t="shared" si="0"/>
        <v>MILOŠ PEJAKOVIĆ</v>
      </c>
      <c r="E28" s="34" t="str">
        <f t="shared" si="1"/>
        <v>Pom. voditelja neprehrane</v>
      </c>
      <c r="F28" s="35"/>
      <c r="G28" s="33" t="e">
        <f t="shared" si="2"/>
        <v>#N/A</v>
      </c>
      <c r="H28" s="34" t="e">
        <f t="shared" si="3"/>
        <v>#N/A</v>
      </c>
      <c r="I28" s="34">
        <v>1</v>
      </c>
      <c r="J28" s="36" t="s">
        <v>19</v>
      </c>
      <c r="K28" s="46">
        <v>2</v>
      </c>
      <c r="L28" s="47">
        <v>4</v>
      </c>
      <c r="M28" s="37"/>
      <c r="N28" s="48">
        <v>36665</v>
      </c>
      <c r="O28" s="46">
        <v>1</v>
      </c>
      <c r="P28" s="49">
        <v>0.4354166666666666</v>
      </c>
      <c r="Q28" s="40" t="s">
        <v>86</v>
      </c>
      <c r="R28" s="52" t="s">
        <v>87</v>
      </c>
      <c r="S28" s="42" t="s">
        <v>45</v>
      </c>
      <c r="T28" s="53"/>
      <c r="U28" s="53"/>
      <c r="V28" s="45"/>
    </row>
    <row r="29" spans="1:22" ht="12.75">
      <c r="A29" s="46">
        <v>26</v>
      </c>
      <c r="B29" s="31">
        <v>40119</v>
      </c>
      <c r="C29" s="32" t="s">
        <v>55</v>
      </c>
      <c r="D29" s="33" t="str">
        <f t="shared" si="0"/>
        <v>MILOŠ PEJAKOVIĆ</v>
      </c>
      <c r="E29" s="34" t="str">
        <f t="shared" si="1"/>
        <v>Pom. voditelja neprehrane</v>
      </c>
      <c r="F29" s="35"/>
      <c r="G29" s="33" t="e">
        <f t="shared" si="2"/>
        <v>#N/A</v>
      </c>
      <c r="H29" s="34" t="e">
        <f t="shared" si="3"/>
        <v>#N/A</v>
      </c>
      <c r="I29" s="34">
        <v>1</v>
      </c>
      <c r="J29" s="36" t="s">
        <v>19</v>
      </c>
      <c r="K29" s="46">
        <v>3</v>
      </c>
      <c r="L29" s="47">
        <v>4</v>
      </c>
      <c r="M29" s="37"/>
      <c r="N29" s="48">
        <v>36662</v>
      </c>
      <c r="O29" s="46">
        <v>1</v>
      </c>
      <c r="P29" s="49">
        <v>0.4215277777777778</v>
      </c>
      <c r="Q29" s="40" t="s">
        <v>88</v>
      </c>
      <c r="R29" s="52" t="s">
        <v>89</v>
      </c>
      <c r="S29" s="42" t="s">
        <v>45</v>
      </c>
      <c r="T29" s="53"/>
      <c r="U29" s="53"/>
      <c r="V29" s="45"/>
    </row>
    <row r="30" spans="1:22" ht="12.75">
      <c r="A30" s="30">
        <v>27</v>
      </c>
      <c r="B30" s="31">
        <v>40119</v>
      </c>
      <c r="C30" s="32" t="s">
        <v>49</v>
      </c>
      <c r="D30" s="33" t="str">
        <f t="shared" si="0"/>
        <v>BRANKO VOJNIĆ</v>
      </c>
      <c r="E30" s="34" t="str">
        <f t="shared" si="1"/>
        <v>Komisionar </v>
      </c>
      <c r="F30" s="35"/>
      <c r="G30" s="33" t="e">
        <f t="shared" si="2"/>
        <v>#N/A</v>
      </c>
      <c r="H30" s="34" t="e">
        <f t="shared" si="3"/>
        <v>#N/A</v>
      </c>
      <c r="I30" s="34">
        <v>1</v>
      </c>
      <c r="J30" s="36" t="s">
        <v>19</v>
      </c>
      <c r="K30" s="46">
        <v>2</v>
      </c>
      <c r="L30" s="47">
        <v>4</v>
      </c>
      <c r="M30" s="37"/>
      <c r="N30" s="48">
        <v>36667</v>
      </c>
      <c r="O30" s="46">
        <v>15</v>
      </c>
      <c r="P30" s="49">
        <v>0.47430555555555554</v>
      </c>
      <c r="Q30" s="40" t="s">
        <v>90</v>
      </c>
      <c r="R30" s="54" t="s">
        <v>91</v>
      </c>
      <c r="S30" s="42" t="s">
        <v>54</v>
      </c>
      <c r="T30" s="53"/>
      <c r="U30" s="53"/>
      <c r="V30" s="45"/>
    </row>
    <row r="31" spans="1:22" ht="12.75">
      <c r="A31" s="46">
        <v>28</v>
      </c>
      <c r="B31" s="31">
        <v>40119</v>
      </c>
      <c r="C31" s="32" t="s">
        <v>67</v>
      </c>
      <c r="D31" s="33" t="str">
        <f t="shared" si="0"/>
        <v>NENAD BEDIĆ</v>
      </c>
      <c r="E31" s="34" t="str">
        <f t="shared" si="1"/>
        <v>Komisionar </v>
      </c>
      <c r="F31" s="35"/>
      <c r="G31" s="33" t="e">
        <f t="shared" si="2"/>
        <v>#N/A</v>
      </c>
      <c r="H31" s="34" t="e">
        <f t="shared" si="3"/>
        <v>#N/A</v>
      </c>
      <c r="I31" s="34">
        <v>1</v>
      </c>
      <c r="J31" s="36" t="s">
        <v>19</v>
      </c>
      <c r="K31" s="46" t="s">
        <v>23</v>
      </c>
      <c r="L31" s="47" t="s">
        <v>24</v>
      </c>
      <c r="M31" s="37"/>
      <c r="N31" s="48">
        <v>290</v>
      </c>
      <c r="O31" s="46">
        <v>24</v>
      </c>
      <c r="P31" s="49">
        <v>0.46875</v>
      </c>
      <c r="Q31" s="40" t="s">
        <v>92</v>
      </c>
      <c r="R31" s="54" t="s">
        <v>93</v>
      </c>
      <c r="S31" s="42" t="s">
        <v>51</v>
      </c>
      <c r="T31" s="53"/>
      <c r="U31" s="53"/>
      <c r="V31" s="45"/>
    </row>
    <row r="32" spans="1:22" ht="12.75">
      <c r="A32" s="30">
        <v>29</v>
      </c>
      <c r="B32" s="31">
        <v>40119</v>
      </c>
      <c r="C32" s="32" t="s">
        <v>18</v>
      </c>
      <c r="D32" s="33" t="str">
        <f t="shared" si="0"/>
        <v>NIKOLA MARKI</v>
      </c>
      <c r="E32" s="34" t="str">
        <f t="shared" si="1"/>
        <v>Komisionar </v>
      </c>
      <c r="F32" s="35"/>
      <c r="G32" s="33" t="e">
        <f t="shared" si="2"/>
        <v>#N/A</v>
      </c>
      <c r="H32" s="34" t="e">
        <f t="shared" si="3"/>
        <v>#N/A</v>
      </c>
      <c r="I32" s="34">
        <v>1</v>
      </c>
      <c r="J32" s="36" t="s">
        <v>19</v>
      </c>
      <c r="K32" s="46" t="s">
        <v>23</v>
      </c>
      <c r="L32" s="47">
        <v>4</v>
      </c>
      <c r="M32" s="37"/>
      <c r="N32" s="48">
        <v>36649</v>
      </c>
      <c r="O32" s="46">
        <v>5</v>
      </c>
      <c r="P32" s="49">
        <v>0.40138888888888885</v>
      </c>
      <c r="Q32" s="40" t="s">
        <v>94</v>
      </c>
      <c r="R32" s="54" t="s">
        <v>95</v>
      </c>
      <c r="S32" s="42" t="s">
        <v>51</v>
      </c>
      <c r="T32" s="53"/>
      <c r="U32" s="53"/>
      <c r="V32" s="45"/>
    </row>
    <row r="33" spans="1:22" ht="12.75">
      <c r="A33" s="46">
        <v>30</v>
      </c>
      <c r="B33" s="31">
        <v>40119</v>
      </c>
      <c r="C33" s="32" t="s">
        <v>49</v>
      </c>
      <c r="D33" s="33" t="str">
        <f t="shared" si="0"/>
        <v>BRANKO VOJNIĆ</v>
      </c>
      <c r="E33" s="34" t="str">
        <f t="shared" si="1"/>
        <v>Komisionar </v>
      </c>
      <c r="F33" s="35"/>
      <c r="G33" s="33" t="e">
        <f t="shared" si="2"/>
        <v>#N/A</v>
      </c>
      <c r="H33" s="34" t="e">
        <f t="shared" si="3"/>
        <v>#N/A</v>
      </c>
      <c r="I33" s="34">
        <v>1</v>
      </c>
      <c r="J33" s="36" t="s">
        <v>19</v>
      </c>
      <c r="K33" s="46" t="s">
        <v>23</v>
      </c>
      <c r="L33" s="47">
        <v>4</v>
      </c>
      <c r="M33" s="37"/>
      <c r="N33" s="48">
        <v>36656</v>
      </c>
      <c r="O33" s="46">
        <v>10</v>
      </c>
      <c r="P33" s="49">
        <v>0.4138888888888889</v>
      </c>
      <c r="Q33" s="40" t="s">
        <v>96</v>
      </c>
      <c r="R33" s="55" t="s">
        <v>97</v>
      </c>
      <c r="S33" s="42" t="s">
        <v>98</v>
      </c>
      <c r="T33" s="53"/>
      <c r="U33" s="53"/>
      <c r="V33" s="45"/>
    </row>
    <row r="34" spans="1:22" ht="12.75">
      <c r="A34" s="30">
        <v>31</v>
      </c>
      <c r="B34" s="31">
        <v>40119</v>
      </c>
      <c r="C34" s="32" t="s">
        <v>18</v>
      </c>
      <c r="D34" s="33" t="str">
        <f t="shared" si="0"/>
        <v>NIKOLA MARKI</v>
      </c>
      <c r="E34" s="34" t="str">
        <f t="shared" si="1"/>
        <v>Komisionar </v>
      </c>
      <c r="F34" s="35"/>
      <c r="G34" s="33" t="e">
        <f t="shared" si="2"/>
        <v>#N/A</v>
      </c>
      <c r="H34" s="34" t="e">
        <f t="shared" si="3"/>
        <v>#N/A</v>
      </c>
      <c r="I34" s="34">
        <v>1</v>
      </c>
      <c r="J34" s="36" t="s">
        <v>19</v>
      </c>
      <c r="K34" s="46">
        <v>2</v>
      </c>
      <c r="L34" s="47">
        <v>4</v>
      </c>
      <c r="M34" s="37"/>
      <c r="N34" s="48">
        <v>36691</v>
      </c>
      <c r="O34" s="46">
        <v>9</v>
      </c>
      <c r="P34" s="49">
        <v>0.4902777777777778</v>
      </c>
      <c r="Q34" s="40" t="s">
        <v>99</v>
      </c>
      <c r="R34" s="55" t="s">
        <v>100</v>
      </c>
      <c r="S34" s="42" t="s">
        <v>98</v>
      </c>
      <c r="T34" s="53"/>
      <c r="U34" s="53"/>
      <c r="V34" s="45"/>
    </row>
    <row r="35" spans="1:22" ht="12.75">
      <c r="A35" s="46">
        <v>32</v>
      </c>
      <c r="B35" s="31">
        <v>40119</v>
      </c>
      <c r="C35" s="32" t="s">
        <v>18</v>
      </c>
      <c r="D35" s="33" t="str">
        <f t="shared" si="0"/>
        <v>NIKOLA MARKI</v>
      </c>
      <c r="E35" s="34" t="str">
        <f t="shared" si="1"/>
        <v>Komisionar </v>
      </c>
      <c r="F35" s="35"/>
      <c r="G35" s="33" t="e">
        <f t="shared" si="2"/>
        <v>#N/A</v>
      </c>
      <c r="H35" s="34" t="e">
        <f t="shared" si="3"/>
        <v>#N/A</v>
      </c>
      <c r="I35" s="34">
        <v>1</v>
      </c>
      <c r="J35" s="36" t="s">
        <v>19</v>
      </c>
      <c r="K35" s="46">
        <v>2</v>
      </c>
      <c r="L35" s="47">
        <v>4</v>
      </c>
      <c r="M35" s="37"/>
      <c r="N35" s="48">
        <v>36699</v>
      </c>
      <c r="O35" s="46">
        <v>1</v>
      </c>
      <c r="P35" s="49">
        <v>0.4916666666666667</v>
      </c>
      <c r="Q35" s="40" t="s">
        <v>101</v>
      </c>
      <c r="R35" s="56" t="s">
        <v>102</v>
      </c>
      <c r="S35" s="42" t="s">
        <v>98</v>
      </c>
      <c r="T35" s="53"/>
      <c r="U35" s="53"/>
      <c r="V35" s="45"/>
    </row>
    <row r="36" spans="1:22" ht="12.75">
      <c r="A36" s="30">
        <v>33</v>
      </c>
      <c r="B36" s="31">
        <v>40119</v>
      </c>
      <c r="C36" s="32" t="s">
        <v>18</v>
      </c>
      <c r="D36" s="33" t="str">
        <f t="shared" si="0"/>
        <v>NIKOLA MARKI</v>
      </c>
      <c r="E36" s="34" t="str">
        <f t="shared" si="1"/>
        <v>Komisionar </v>
      </c>
      <c r="F36" s="35"/>
      <c r="G36" s="33" t="e">
        <f t="shared" si="2"/>
        <v>#N/A</v>
      </c>
      <c r="H36" s="34" t="e">
        <f t="shared" si="3"/>
        <v>#N/A</v>
      </c>
      <c r="I36" s="34">
        <v>1</v>
      </c>
      <c r="J36" s="36" t="s">
        <v>19</v>
      </c>
      <c r="K36" s="46">
        <v>3</v>
      </c>
      <c r="L36" s="47">
        <v>4</v>
      </c>
      <c r="M36" s="37"/>
      <c r="N36" s="48">
        <v>36678</v>
      </c>
      <c r="O36" s="46">
        <v>1</v>
      </c>
      <c r="P36" s="49">
        <v>0.4930555555555556</v>
      </c>
      <c r="Q36" s="40" t="s">
        <v>103</v>
      </c>
      <c r="R36" s="56" t="s">
        <v>104</v>
      </c>
      <c r="S36" s="42" t="s">
        <v>98</v>
      </c>
      <c r="T36" s="53"/>
      <c r="U36" s="53"/>
      <c r="V36" s="45"/>
    </row>
  </sheetData>
  <mergeCells count="2">
    <mergeCell ref="C2:E2"/>
    <mergeCell ref="F2:H2"/>
  </mergeCells>
  <conditionalFormatting sqref="M4:M36">
    <cfRule type="cellIs" priority="1" dxfId="0" operator="equal" stopIfTrue="1">
      <formula>""</formula>
    </cfRule>
  </conditionalFormatting>
  <conditionalFormatting sqref="J4:J36">
    <cfRule type="cellIs" priority="2" dxfId="1" operator="equal" stopIfTrue="1">
      <formula>"NE"</formula>
    </cfRule>
  </conditionalFormatting>
  <dataValidations count="5">
    <dataValidation type="list" allowBlank="1" showInputMessage="1" showErrorMessage="1" prompt="Naš prevoz" sqref="J4:J36">
      <formula1>$V$4:$V$5</formula1>
    </dataValidation>
    <dataValidation type="list" allowBlank="1" showInputMessage="1" showErrorMessage="1" prompt="UNESI TIP DOKUMENTA" error="POGREŠNO UNEŠEN TIP DOKUMENTA " sqref="L4:L36">
      <formula1>$U$4:$U$10</formula1>
    </dataValidation>
    <dataValidation type="time" allowBlank="1" showInputMessage="1" showErrorMessage="1" sqref="P4:P36">
      <formula1>0.25</formula1>
      <formula2>0.9993055555555556</formula2>
    </dataValidation>
    <dataValidation type="list" allowBlank="1" showInputMessage="1" showErrorMessage="1" prompt="Unesi broj segmenta" error="Pogrešano unešen segment" sqref="K4:K36">
      <formula1>$T$4:$T$11</formula1>
    </dataValidation>
    <dataValidation type="date" allowBlank="1" showInputMessage="1" showErrorMessage="1" sqref="B4 B6:B36">
      <formula1>39814</formula1>
      <formula2>40544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Milos</cp:lastModifiedBy>
  <dcterms:created xsi:type="dcterms:W3CDTF">2009-12-09T20:08:25Z</dcterms:created>
  <dcterms:modified xsi:type="dcterms:W3CDTF">2009-12-09T20:21:40Z</dcterms:modified>
  <cp:category/>
  <cp:version/>
  <cp:contentType/>
  <cp:contentStatus/>
</cp:coreProperties>
</file>