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<sst xmlns="http://schemas.openxmlformats.org/spreadsheetml/2006/main" count="185" uniqueCount="113">
  <si>
    <t>A</t>
  </si>
  <si>
    <t>B</t>
  </si>
  <si>
    <t>Jabuka</t>
  </si>
  <si>
    <t>EUR</t>
  </si>
  <si>
    <t>Tabela 4.</t>
  </si>
  <si>
    <t>C</t>
  </si>
  <si>
    <t>Rezultat</t>
  </si>
  <si>
    <t>Formula</t>
  </si>
  <si>
    <t>=AND(1+1=2,2+2=5)</t>
  </si>
  <si>
    <t>=AND(1+1=3,2+2=5)</t>
  </si>
  <si>
    <t>=AND(1+1=2,2+2=4)</t>
  </si>
  <si>
    <t>Funkcija</t>
  </si>
  <si>
    <t>=OR(1+1=2,2+2=4)</t>
  </si>
  <si>
    <t>=OR(1+1=2,2+2=5)</t>
  </si>
  <si>
    <t>=OR(1+1=3,2+2=4)</t>
  </si>
  <si>
    <t>Tabela 8.</t>
  </si>
  <si>
    <t>Tabela 9.</t>
  </si>
  <si>
    <t>U kolonu Rezultat u tabeli 8 upišite koji će rezultat vratiti formule date u tabeli 9.</t>
  </si>
  <si>
    <t>Broj bodova</t>
  </si>
  <si>
    <t>Proizvod</t>
  </si>
  <si>
    <t>Količina</t>
  </si>
  <si>
    <t>Kruska</t>
  </si>
  <si>
    <t>Student</t>
  </si>
  <si>
    <t>Mika</t>
  </si>
  <si>
    <t>Laza</t>
  </si>
  <si>
    <t>Valuta</t>
  </si>
  <si>
    <t>Iznos</t>
  </si>
  <si>
    <t>Iznos u Din.</t>
  </si>
  <si>
    <t>USA</t>
  </si>
  <si>
    <t>Kurs</t>
  </si>
  <si>
    <t>Tabela 18.</t>
  </si>
  <si>
    <t>Ocena</t>
  </si>
  <si>
    <t>Pera</t>
  </si>
  <si>
    <t>Žika</t>
  </si>
  <si>
    <t>Tabela 19.</t>
  </si>
  <si>
    <t>Usmeni</t>
  </si>
  <si>
    <t>CHF</t>
  </si>
  <si>
    <t>Na osnovu podataka iz tabele 19 izračunati kolonu Iznos u Din. u tabeli 18.</t>
  </si>
  <si>
    <t>Tabela 21.</t>
  </si>
  <si>
    <t>Kolokvijum 2</t>
  </si>
  <si>
    <t>Kolokvijum 1</t>
  </si>
  <si>
    <t>Excel</t>
  </si>
  <si>
    <t>Teorija</t>
  </si>
  <si>
    <t>Ocena se izračunava tako što se ocene iz Excela i teorije saberu pa podele sa dva i zaokruže na prvu veću ocenu.</t>
  </si>
  <si>
    <t>Kandidat</t>
  </si>
  <si>
    <t>Pol</t>
  </si>
  <si>
    <t>Radni staž</t>
  </si>
  <si>
    <t>Starost</t>
  </si>
  <si>
    <t>Ispunjava uslov</t>
  </si>
  <si>
    <t>Mira</t>
  </si>
  <si>
    <t>Lela</t>
  </si>
  <si>
    <t>Dragan</t>
  </si>
  <si>
    <t xml:space="preserve"> </t>
  </si>
  <si>
    <t>z</t>
  </si>
  <si>
    <t>m</t>
  </si>
  <si>
    <t>Jovana</t>
  </si>
  <si>
    <t>U koloni usmeni treba da piše Da ili Ne.</t>
  </si>
  <si>
    <t xml:space="preserve">U tabeli 23 u kolonu Ispunjava uslov upisati Da ako je osoba ženskog pola, ima više od 5 godina radnog staža </t>
  </si>
  <si>
    <t>ili je mlađa od 25 godina. Upisati Ne ako uslov nije ispunjen.</t>
  </si>
  <si>
    <t>.</t>
  </si>
  <si>
    <t>Izračunati ocenu samo za studente koji su položili i praktični i teorijski deo ispita. Ocena je prosek sve četiri ocene sa kolokvijuma.</t>
  </si>
  <si>
    <t>Excel 1</t>
  </si>
  <si>
    <t>Excel 2</t>
  </si>
  <si>
    <t>Teorija 1</t>
  </si>
  <si>
    <t>Teorija 2</t>
  </si>
  <si>
    <t>Prosek studija</t>
  </si>
  <si>
    <t>Godina studija</t>
  </si>
  <si>
    <t>Broj položenih ispita</t>
  </si>
  <si>
    <t>Stipendija</t>
  </si>
  <si>
    <t>Zoran</t>
  </si>
  <si>
    <t>Marko</t>
  </si>
  <si>
    <t>Jelena</t>
  </si>
  <si>
    <t>Aleksandar</t>
  </si>
  <si>
    <t>U kolonu Rezultat u tabeli 3 upišite koji će rezultat vratiti formule date u tabeli 4.</t>
  </si>
  <si>
    <t>Tabela 3.</t>
  </si>
  <si>
    <t>=NOT(OR(1+1=3,AND(2+3=4)))</t>
  </si>
  <si>
    <t>=NOT(OR(1+1=2,2+2=5))</t>
  </si>
  <si>
    <t>=OR(NOT(1+1=3),2+2=4)</t>
  </si>
  <si>
    <t>=OR(1+1=3,NOT(2+2=4))</t>
  </si>
  <si>
    <t>U kolonu Rezultat upišite rezultat koji vraća funkcija data u koloni Funkcija.</t>
  </si>
  <si>
    <t>=NOT(5)</t>
  </si>
  <si>
    <t>=NOT(0)</t>
  </si>
  <si>
    <t>=NOT(1+2-4)</t>
  </si>
  <si>
    <t>=NOT(AND(1+1=3,2+2=5))</t>
  </si>
  <si>
    <t>=AND(C41&gt;B41,C41&gt;D41)</t>
  </si>
  <si>
    <t>=AND(B42&gt;C42,B42&lt;D42)</t>
  </si>
  <si>
    <t>=AND(B43+C43&gt;D43,C43&lt;D43)</t>
  </si>
  <si>
    <t>=OR(B49&gt;C49,D49&lt;C49)</t>
  </si>
  <si>
    <t>=OR(B50-C49&gt;D49,B50-C50-D50&gt;0)</t>
  </si>
  <si>
    <t>=OR(B51+10&gt;C51+D51,B51-C51&gt;D51*2)</t>
  </si>
  <si>
    <t>BROJ INDEKSA</t>
  </si>
  <si>
    <t>ODSEK</t>
  </si>
  <si>
    <t>2A1/01234/08</t>
  </si>
  <si>
    <t>1C1/1122/08</t>
  </si>
  <si>
    <t>1D1/3333/08</t>
  </si>
  <si>
    <t>Cena</t>
  </si>
  <si>
    <t>Klasa</t>
  </si>
  <si>
    <t>Izračunajte kolonu vrednost. Vrednost jabuka klase A uvećajte za 10%.</t>
  </si>
  <si>
    <t>Vrednost</t>
  </si>
  <si>
    <t>Kolokvijum 3</t>
  </si>
  <si>
    <t>U kolonu Ocena treba upisati prosečnu ocenu zaokruženu na prvu veću vrednost (bez decimala)</t>
  </si>
  <si>
    <t>prvi put</t>
  </si>
  <si>
    <t>drugi put</t>
  </si>
  <si>
    <t>Upisao godinu</t>
  </si>
  <si>
    <t>Da bi student dobio stipendiju mora da ima prosek preko 8.50, najmanje 10 položenih ispita i da je prvi put upisao godinu.</t>
  </si>
  <si>
    <t>U kolonu Stipendija treba upisati Da ili Ne.</t>
  </si>
  <si>
    <t xml:space="preserve">U koloni Odsek treba da piše INFORMATIKA ako je student sa informatike (ima slovo A u broju indeksa), i NIJE INFO ako student nije sa informatike. </t>
  </si>
  <si>
    <t xml:space="preserve">Student može da izađe na usmeni ispit ako barem na jednom kolokvijumu ima više od 50 bodova. </t>
  </si>
  <si>
    <t xml:space="preserve">Student može da izađe na usmeni ispit ako na najmanje dva kolokvijuma ima više od 50 bodova. </t>
  </si>
  <si>
    <t>U koloni Ocena treba da piše položio ako student ima 70 i više bodova, pao ako ima manje od 50 bodova i usmeni u ostalim slučajevima.</t>
  </si>
  <si>
    <t>Student je položio ispit ako ima ukupno više od 120 bodova i ako na svakom od kolokvijuma pojedinačno ima više od 50 bodova.</t>
  </si>
  <si>
    <t>Položio / DA, NE</t>
  </si>
  <si>
    <t>Ako student nije položio i excel i teoriju u koloni ocena treba da pise NIJE POLOZIO.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</si>
</sst>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7" applyNumberFormat="0" applyFill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0" fillId="0" borderId="12" xfId="0" applyBorder="1" applyAlignment="1" applyProtection="1" quotePrefix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4" borderId="13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1" fillId="34" borderId="13" xfId="0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PageLayoutView="0" workbookViewId="0" topLeftCell="A40">
      <selection activeCell="F50" sqref="F50"/>
    </sheetView>
  </sheetViews>
  <sheetFormatPr defaultColWidth="9.140625" defaultRowHeight="15"/>
  <cols>
    <col min="1" max="1" width="9.140625" style="12" customWidth="1"/>
    <col min="2" max="2" width="28.140625" style="12" customWidth="1"/>
    <col min="3" max="3" width="14.421875" style="12" customWidth="1"/>
    <col min="4" max="4" width="14.140625" style="12" customWidth="1"/>
    <col min="5" max="5" width="19.7109375" style="12" customWidth="1"/>
    <col min="6" max="6" width="16.57421875" style="12" customWidth="1"/>
    <col min="7" max="7" width="13.28125" style="12" customWidth="1"/>
    <col min="8" max="8" width="9.140625" style="12" customWidth="1"/>
    <col min="9" max="9" width="10.00390625" style="12" customWidth="1"/>
    <col min="10" max="10" width="9.28125" style="12" customWidth="1"/>
    <col min="11" max="16384" width="9.140625" style="12" customWidth="1"/>
  </cols>
  <sheetData>
    <row r="1" spans="1:2" s="11" customFormat="1" ht="15.75">
      <c r="A1" s="10">
        <v>1</v>
      </c>
      <c r="B1" s="11" t="s">
        <v>79</v>
      </c>
    </row>
    <row r="4" spans="2:3" ht="15">
      <c r="B4" s="13" t="s">
        <v>11</v>
      </c>
      <c r="C4" s="14" t="s">
        <v>6</v>
      </c>
    </row>
    <row r="5" spans="2:3" ht="15">
      <c r="B5" s="5" t="s">
        <v>10</v>
      </c>
      <c r="C5" s="2" t="b">
        <f>AND(1+1=2,2+2=4)</f>
        <v>1</v>
      </c>
    </row>
    <row r="6" spans="2:3" ht="15">
      <c r="B6" s="5" t="s">
        <v>8</v>
      </c>
      <c r="C6" s="2" t="b">
        <f>AND(1+1=2,2+2=5)</f>
        <v>0</v>
      </c>
    </row>
    <row r="7" spans="2:3" ht="15">
      <c r="B7" s="5" t="s">
        <v>8</v>
      </c>
      <c r="C7" s="2" t="b">
        <f>AND(1+1=2,2+2=5)</f>
        <v>0</v>
      </c>
    </row>
    <row r="8" spans="2:3" ht="15">
      <c r="B8" s="5" t="s">
        <v>9</v>
      </c>
      <c r="C8" s="2" t="b">
        <f>AND(1+1=3,2+2=5)</f>
        <v>0</v>
      </c>
    </row>
    <row r="10" spans="1:2" s="11" customFormat="1" ht="15.75">
      <c r="A10" s="10">
        <v>2</v>
      </c>
      <c r="B10" s="11" t="s">
        <v>79</v>
      </c>
    </row>
    <row r="13" spans="2:3" ht="15">
      <c r="B13" s="13" t="s">
        <v>11</v>
      </c>
      <c r="C13" s="14" t="s">
        <v>6</v>
      </c>
    </row>
    <row r="14" spans="2:3" ht="15">
      <c r="B14" s="5" t="s">
        <v>12</v>
      </c>
      <c r="C14" s="2" t="b">
        <f>OR(1+1=2,2+2=4)</f>
        <v>1</v>
      </c>
    </row>
    <row r="15" spans="2:3" ht="15">
      <c r="B15" s="5" t="s">
        <v>13</v>
      </c>
      <c r="C15" s="2" t="b">
        <f>OR(1+1=2,2+2=5)</f>
        <v>1</v>
      </c>
    </row>
    <row r="16" spans="2:3" ht="15">
      <c r="B16" s="5" t="s">
        <v>14</v>
      </c>
      <c r="C16" s="2" t="b">
        <f>OR(1+1=3,2+2=4)</f>
        <v>1</v>
      </c>
    </row>
    <row r="17" spans="2:3" ht="15">
      <c r="B17" s="5" t="s">
        <v>12</v>
      </c>
      <c r="C17" s="2" t="b">
        <f>OR(1+1=2,2+2=4)</f>
        <v>1</v>
      </c>
    </row>
    <row r="19" spans="1:2" s="11" customFormat="1" ht="15.75">
      <c r="A19" s="10">
        <v>3</v>
      </c>
      <c r="B19" s="11" t="s">
        <v>79</v>
      </c>
    </row>
    <row r="22" spans="2:3" ht="15">
      <c r="B22" s="13" t="s">
        <v>11</v>
      </c>
      <c r="C22" s="14" t="s">
        <v>6</v>
      </c>
    </row>
    <row r="23" spans="2:3" ht="15">
      <c r="B23" s="6" t="s">
        <v>80</v>
      </c>
      <c r="C23" s="2" t="b">
        <f>NOT(5)</f>
        <v>0</v>
      </c>
    </row>
    <row r="24" spans="2:3" ht="15">
      <c r="B24" s="6" t="s">
        <v>81</v>
      </c>
      <c r="C24" s="2" t="b">
        <f>NOT(0)</f>
        <v>1</v>
      </c>
    </row>
    <row r="25" spans="2:3" ht="15">
      <c r="B25" s="7" t="s">
        <v>82</v>
      </c>
      <c r="C25" s="2" t="b">
        <f>NOT(1+2-4)</f>
        <v>0</v>
      </c>
    </row>
    <row r="26" spans="2:3" ht="15">
      <c r="B26" s="6" t="s">
        <v>83</v>
      </c>
      <c r="C26" s="2" t="b">
        <f>NOT(AND(1+1=3.2+2=5))</f>
        <v>1</v>
      </c>
    </row>
    <row r="28" spans="1:2" s="11" customFormat="1" ht="15.75">
      <c r="A28" s="10">
        <v>4</v>
      </c>
      <c r="B28" s="11" t="s">
        <v>79</v>
      </c>
    </row>
    <row r="31" spans="2:3" ht="15">
      <c r="B31" s="13" t="s">
        <v>11</v>
      </c>
      <c r="C31" s="14" t="s">
        <v>6</v>
      </c>
    </row>
    <row r="32" spans="2:3" ht="15">
      <c r="B32" s="6" t="s">
        <v>75</v>
      </c>
      <c r="C32" s="2" t="b">
        <f>NOT(OR(1+1=3,AND(2+3=4)))</f>
        <v>1</v>
      </c>
    </row>
    <row r="33" spans="2:3" ht="15">
      <c r="B33" s="6" t="s">
        <v>76</v>
      </c>
      <c r="C33" s="2" t="b">
        <f>NOT(OR(1+1=2,2+2=5))</f>
        <v>0</v>
      </c>
    </row>
    <row r="34" spans="2:3" ht="15">
      <c r="B34" s="6" t="s">
        <v>77</v>
      </c>
      <c r="C34" s="2" t="b">
        <f>OR(NOT(1+1=3),2+2=4)</f>
        <v>1</v>
      </c>
    </row>
    <row r="35" spans="2:3" ht="15">
      <c r="B35" s="6" t="s">
        <v>78</v>
      </c>
      <c r="C35" s="2" t="b">
        <f>OR(1+1=3,NOT(2+2=4))</f>
        <v>0</v>
      </c>
    </row>
    <row r="37" spans="1:2" s="11" customFormat="1" ht="15.75">
      <c r="A37" s="10">
        <v>5</v>
      </c>
      <c r="B37" s="11" t="s">
        <v>73</v>
      </c>
    </row>
    <row r="39" spans="2:7" ht="15">
      <c r="B39" s="12" t="s">
        <v>74</v>
      </c>
      <c r="G39" s="12" t="s">
        <v>4</v>
      </c>
    </row>
    <row r="40" spans="2:9" ht="15">
      <c r="B40" s="15" t="s">
        <v>0</v>
      </c>
      <c r="C40" s="14" t="s">
        <v>1</v>
      </c>
      <c r="D40" s="15" t="s">
        <v>5</v>
      </c>
      <c r="E40" s="14" t="s">
        <v>6</v>
      </c>
      <c r="G40" s="13" t="s">
        <v>7</v>
      </c>
      <c r="H40" s="14"/>
      <c r="I40" s="13"/>
    </row>
    <row r="41" spans="2:9" ht="15">
      <c r="B41" s="5">
        <v>4</v>
      </c>
      <c r="C41" s="5">
        <v>8</v>
      </c>
      <c r="D41" s="5">
        <v>7</v>
      </c>
      <c r="E41" s="2" t="b">
        <f>AND(C41&gt;B41,C41&gt;D41)</f>
        <v>1</v>
      </c>
      <c r="G41" s="8" t="s">
        <v>84</v>
      </c>
      <c r="H41" s="16"/>
      <c r="I41" s="5"/>
    </row>
    <row r="42" spans="2:9" ht="15">
      <c r="B42" s="5">
        <v>6</v>
      </c>
      <c r="C42" s="5">
        <v>4</v>
      </c>
      <c r="D42" s="5">
        <v>5</v>
      </c>
      <c r="E42" s="2" t="b">
        <f>AND(B42&gt;C42,B42&lt;D42)</f>
        <v>0</v>
      </c>
      <c r="G42" s="8" t="s">
        <v>85</v>
      </c>
      <c r="H42" s="16"/>
      <c r="I42" s="5"/>
    </row>
    <row r="43" spans="2:9" ht="15">
      <c r="B43" s="5">
        <v>1</v>
      </c>
      <c r="C43" s="5">
        <v>1</v>
      </c>
      <c r="D43" s="5">
        <v>2</v>
      </c>
      <c r="E43" s="2" t="b">
        <f>AND(B43+C43&gt;D43,C43&lt;D43)</f>
        <v>0</v>
      </c>
      <c r="G43" s="8" t="s">
        <v>86</v>
      </c>
      <c r="H43" s="16"/>
      <c r="I43" s="5"/>
    </row>
    <row r="45" spans="1:2" s="11" customFormat="1" ht="15.75">
      <c r="A45" s="10">
        <v>6</v>
      </c>
      <c r="B45" s="11" t="s">
        <v>17</v>
      </c>
    </row>
    <row r="47" spans="2:7" ht="15">
      <c r="B47" s="17" t="s">
        <v>15</v>
      </c>
      <c r="C47" s="17"/>
      <c r="D47" s="17"/>
      <c r="E47" s="17"/>
      <c r="G47" s="12" t="s">
        <v>16</v>
      </c>
    </row>
    <row r="48" spans="2:10" ht="15">
      <c r="B48" s="15" t="s">
        <v>0</v>
      </c>
      <c r="C48" s="14" t="s">
        <v>1</v>
      </c>
      <c r="D48" s="15" t="s">
        <v>5</v>
      </c>
      <c r="E48" s="14" t="s">
        <v>6</v>
      </c>
      <c r="G48" s="13" t="s">
        <v>7</v>
      </c>
      <c r="H48" s="14"/>
      <c r="I48" s="13"/>
      <c r="J48" s="14"/>
    </row>
    <row r="49" spans="2:10" ht="15">
      <c r="B49" s="5">
        <v>4</v>
      </c>
      <c r="C49" s="5">
        <v>8</v>
      </c>
      <c r="D49" s="5">
        <v>7</v>
      </c>
      <c r="E49" s="2" t="b">
        <f>OR(B49&gt;C49,D49&lt;C49)</f>
        <v>1</v>
      </c>
      <c r="G49" s="8" t="s">
        <v>87</v>
      </c>
      <c r="H49" s="16"/>
      <c r="I49" s="5"/>
      <c r="J49" s="5"/>
    </row>
    <row r="50" spans="2:10" ht="15">
      <c r="B50" s="5">
        <v>6</v>
      </c>
      <c r="C50" s="5">
        <v>4</v>
      </c>
      <c r="D50" s="5">
        <v>5</v>
      </c>
      <c r="E50" s="2" t="b">
        <f>OR(B50-C49&gt;D49,B50-C50-D50&gt;0)</f>
        <v>0</v>
      </c>
      <c r="G50" s="8" t="s">
        <v>88</v>
      </c>
      <c r="H50" s="16"/>
      <c r="I50" s="5"/>
      <c r="J50" s="5"/>
    </row>
    <row r="51" spans="2:10" ht="15">
      <c r="B51" s="5">
        <v>1</v>
      </c>
      <c r="C51" s="5">
        <v>1</v>
      </c>
      <c r="D51" s="5">
        <v>2</v>
      </c>
      <c r="E51" s="2" t="b">
        <f>OR(B51+10&gt;C51+D51,B51-C51&gt;D51*2)</f>
        <v>1</v>
      </c>
      <c r="G51" s="8" t="s">
        <v>89</v>
      </c>
      <c r="H51" s="16"/>
      <c r="I51" s="5"/>
      <c r="J51" s="5"/>
    </row>
    <row r="53" spans="1:2" s="11" customFormat="1" ht="15.75">
      <c r="A53" s="10">
        <v>7</v>
      </c>
      <c r="B53" s="11" t="s">
        <v>97</v>
      </c>
    </row>
    <row r="56" spans="2:6" ht="15">
      <c r="B56" s="13" t="s">
        <v>19</v>
      </c>
      <c r="C56" s="15" t="s">
        <v>96</v>
      </c>
      <c r="D56" s="15" t="s">
        <v>20</v>
      </c>
      <c r="E56" s="15" t="s">
        <v>95</v>
      </c>
      <c r="F56" s="13" t="s">
        <v>98</v>
      </c>
    </row>
    <row r="57" spans="2:6" ht="15">
      <c r="B57" s="5" t="s">
        <v>2</v>
      </c>
      <c r="C57" s="18" t="s">
        <v>0</v>
      </c>
      <c r="D57" s="5">
        <v>11</v>
      </c>
      <c r="E57" s="5">
        <v>10</v>
      </c>
      <c r="F57" s="2"/>
    </row>
    <row r="58" spans="2:6" ht="15">
      <c r="B58" s="5" t="s">
        <v>21</v>
      </c>
      <c r="C58" s="18" t="s">
        <v>0</v>
      </c>
      <c r="D58" s="5">
        <v>5</v>
      </c>
      <c r="E58" s="5">
        <v>15</v>
      </c>
      <c r="F58" s="2"/>
    </row>
    <row r="59" spans="2:6" ht="15">
      <c r="B59" s="5" t="s">
        <v>2</v>
      </c>
      <c r="C59" s="18" t="s">
        <v>1</v>
      </c>
      <c r="D59" s="5">
        <v>9</v>
      </c>
      <c r="E59" s="5">
        <v>8</v>
      </c>
      <c r="F59" s="2"/>
    </row>
    <row r="61" spans="1:2" s="11" customFormat="1" ht="15.75">
      <c r="A61" s="10">
        <v>8</v>
      </c>
      <c r="B61" s="11" t="s">
        <v>37</v>
      </c>
    </row>
    <row r="63" spans="2:6" ht="15">
      <c r="B63" s="12" t="s">
        <v>30</v>
      </c>
      <c r="F63" s="12" t="s">
        <v>34</v>
      </c>
    </row>
    <row r="64" spans="2:7" ht="15">
      <c r="B64" s="13" t="s">
        <v>25</v>
      </c>
      <c r="C64" s="14" t="s">
        <v>26</v>
      </c>
      <c r="D64" s="13" t="s">
        <v>27</v>
      </c>
      <c r="F64" s="13" t="s">
        <v>25</v>
      </c>
      <c r="G64" s="14" t="s">
        <v>29</v>
      </c>
    </row>
    <row r="65" spans="2:7" ht="15">
      <c r="B65" s="5" t="s">
        <v>3</v>
      </c>
      <c r="C65" s="5">
        <v>10</v>
      </c>
      <c r="D65" s="2"/>
      <c r="F65" s="5" t="s">
        <v>28</v>
      </c>
      <c r="G65" s="5">
        <v>60</v>
      </c>
    </row>
    <row r="66" spans="2:7" ht="15">
      <c r="B66" s="5" t="s">
        <v>28</v>
      </c>
      <c r="C66" s="5">
        <v>10</v>
      </c>
      <c r="D66" s="2"/>
      <c r="F66" s="5" t="s">
        <v>3</v>
      </c>
      <c r="G66" s="5">
        <v>80</v>
      </c>
    </row>
    <row r="67" spans="2:7" ht="15">
      <c r="B67" s="5" t="s">
        <v>3</v>
      </c>
      <c r="C67" s="5">
        <v>10</v>
      </c>
      <c r="D67" s="2"/>
      <c r="F67" s="5" t="s">
        <v>36</v>
      </c>
      <c r="G67" s="5">
        <v>100</v>
      </c>
    </row>
    <row r="68" spans="2:4" ht="15">
      <c r="B68" s="5" t="s">
        <v>36</v>
      </c>
      <c r="C68" s="5">
        <v>10</v>
      </c>
      <c r="D68" s="2"/>
    </row>
    <row r="70" spans="1:2" s="11" customFormat="1" ht="15.75">
      <c r="A70" s="10">
        <v>9</v>
      </c>
      <c r="B70" s="11" t="s">
        <v>109</v>
      </c>
    </row>
    <row r="73" spans="2:4" ht="15">
      <c r="B73" s="13" t="s">
        <v>22</v>
      </c>
      <c r="C73" s="14" t="s">
        <v>18</v>
      </c>
      <c r="D73" s="13" t="s">
        <v>31</v>
      </c>
    </row>
    <row r="74" spans="2:4" ht="15">
      <c r="B74" s="5" t="s">
        <v>23</v>
      </c>
      <c r="C74" s="5">
        <v>49</v>
      </c>
      <c r="D74" s="2"/>
    </row>
    <row r="75" spans="2:4" ht="15">
      <c r="B75" s="5" t="s">
        <v>32</v>
      </c>
      <c r="C75" s="5">
        <v>75</v>
      </c>
      <c r="D75" s="2"/>
    </row>
    <row r="76" spans="2:4" ht="15">
      <c r="B76" s="5" t="s">
        <v>24</v>
      </c>
      <c r="C76" s="5">
        <v>65</v>
      </c>
      <c r="D76" s="2"/>
    </row>
    <row r="77" spans="2:4" ht="15">
      <c r="B77" s="5" t="s">
        <v>33</v>
      </c>
      <c r="C77" s="5">
        <v>50</v>
      </c>
      <c r="D77" s="2"/>
    </row>
    <row r="79" spans="1:2" s="11" customFormat="1" ht="15.75">
      <c r="A79" s="10">
        <v>10</v>
      </c>
      <c r="B79" s="11" t="s">
        <v>110</v>
      </c>
    </row>
    <row r="82" spans="2:5" ht="15">
      <c r="B82" s="13" t="s">
        <v>22</v>
      </c>
      <c r="C82" s="14" t="s">
        <v>40</v>
      </c>
      <c r="D82" s="13" t="s">
        <v>39</v>
      </c>
      <c r="E82" s="14" t="s">
        <v>111</v>
      </c>
    </row>
    <row r="83" spans="2:5" ht="15">
      <c r="B83" s="5" t="s">
        <v>23</v>
      </c>
      <c r="C83" s="5">
        <v>49</v>
      </c>
      <c r="D83" s="5">
        <v>77</v>
      </c>
      <c r="E83" s="2"/>
    </row>
    <row r="84" spans="2:5" ht="15">
      <c r="B84" s="5" t="s">
        <v>32</v>
      </c>
      <c r="C84" s="5">
        <v>75</v>
      </c>
      <c r="D84" s="5">
        <v>48</v>
      </c>
      <c r="E84" s="2"/>
    </row>
    <row r="85" spans="2:5" ht="15">
      <c r="B85" s="5" t="s">
        <v>24</v>
      </c>
      <c r="C85" s="5">
        <v>65</v>
      </c>
      <c r="D85" s="5">
        <v>60</v>
      </c>
      <c r="E85" s="2"/>
    </row>
    <row r="86" spans="2:5" ht="15">
      <c r="B86" s="5" t="s">
        <v>33</v>
      </c>
      <c r="C86" s="5">
        <v>51</v>
      </c>
      <c r="D86" s="5">
        <v>55</v>
      </c>
      <c r="E86" s="2"/>
    </row>
    <row r="88" spans="1:2" s="11" customFormat="1" ht="15.75">
      <c r="A88" s="10">
        <v>11</v>
      </c>
      <c r="B88" s="11" t="s">
        <v>107</v>
      </c>
    </row>
    <row r="89" spans="1:2" s="11" customFormat="1" ht="15.75">
      <c r="A89" s="10"/>
      <c r="B89" s="11" t="s">
        <v>56</v>
      </c>
    </row>
    <row r="92" spans="2:5" ht="15">
      <c r="B92" s="13" t="s">
        <v>22</v>
      </c>
      <c r="C92" s="14" t="s">
        <v>40</v>
      </c>
      <c r="D92" s="13" t="s">
        <v>39</v>
      </c>
      <c r="E92" s="14" t="s">
        <v>35</v>
      </c>
    </row>
    <row r="93" spans="2:5" ht="15">
      <c r="B93" s="5" t="s">
        <v>23</v>
      </c>
      <c r="C93" s="5">
        <v>49</v>
      </c>
      <c r="D93" s="5">
        <v>77</v>
      </c>
      <c r="E93" s="2"/>
    </row>
    <row r="94" spans="2:5" ht="15">
      <c r="B94" s="5" t="s">
        <v>32</v>
      </c>
      <c r="C94" s="5">
        <v>36</v>
      </c>
      <c r="D94" s="5">
        <v>48</v>
      </c>
      <c r="E94" s="2"/>
    </row>
    <row r="95" spans="2:5" ht="15">
      <c r="B95" s="5" t="s">
        <v>24</v>
      </c>
      <c r="C95" s="5">
        <v>65</v>
      </c>
      <c r="D95" s="5">
        <v>60</v>
      </c>
      <c r="E95" s="2"/>
    </row>
    <row r="96" spans="2:5" ht="15">
      <c r="B96" s="5" t="s">
        <v>33</v>
      </c>
      <c r="C96" s="5">
        <v>50</v>
      </c>
      <c r="D96" s="5">
        <v>50</v>
      </c>
      <c r="E96" s="2"/>
    </row>
    <row r="98" spans="1:2" s="11" customFormat="1" ht="15.75">
      <c r="A98" s="10">
        <v>12</v>
      </c>
      <c r="B98" s="11" t="s">
        <v>108</v>
      </c>
    </row>
    <row r="99" spans="1:2" s="11" customFormat="1" ht="15.75">
      <c r="A99" s="10"/>
      <c r="B99" s="11" t="s">
        <v>56</v>
      </c>
    </row>
    <row r="101" ht="15">
      <c r="B101" s="12" t="s">
        <v>38</v>
      </c>
    </row>
    <row r="102" spans="2:6" ht="15">
      <c r="B102" s="13" t="s">
        <v>22</v>
      </c>
      <c r="C102" s="19" t="s">
        <v>40</v>
      </c>
      <c r="D102" s="20" t="s">
        <v>39</v>
      </c>
      <c r="E102" s="20" t="s">
        <v>99</v>
      </c>
      <c r="F102" s="20" t="s">
        <v>35</v>
      </c>
    </row>
    <row r="103" spans="2:6" ht="15">
      <c r="B103" s="5" t="s">
        <v>23</v>
      </c>
      <c r="C103" s="5">
        <v>49</v>
      </c>
      <c r="D103" s="5">
        <v>77</v>
      </c>
      <c r="E103" s="5">
        <v>66</v>
      </c>
      <c r="F103" s="2"/>
    </row>
    <row r="104" spans="2:6" ht="15">
      <c r="B104" s="5" t="s">
        <v>32</v>
      </c>
      <c r="C104" s="5">
        <v>36</v>
      </c>
      <c r="D104" s="5">
        <v>48</v>
      </c>
      <c r="E104" s="5">
        <v>79</v>
      </c>
      <c r="F104" s="2"/>
    </row>
    <row r="105" spans="2:6" ht="15">
      <c r="B105" s="5" t="s">
        <v>24</v>
      </c>
      <c r="C105" s="5">
        <v>65</v>
      </c>
      <c r="D105" s="5">
        <v>60</v>
      </c>
      <c r="E105" s="5">
        <v>56</v>
      </c>
      <c r="F105" s="2"/>
    </row>
    <row r="106" spans="2:6" ht="15">
      <c r="B106" s="5" t="s">
        <v>33</v>
      </c>
      <c r="C106" s="5">
        <v>50</v>
      </c>
      <c r="D106" s="5">
        <v>50</v>
      </c>
      <c r="E106" s="5">
        <v>65</v>
      </c>
      <c r="F106" s="2"/>
    </row>
    <row r="108" spans="1:2" s="11" customFormat="1" ht="15.75">
      <c r="A108" s="10">
        <v>13</v>
      </c>
      <c r="B108" s="11" t="s">
        <v>100</v>
      </c>
    </row>
    <row r="109" spans="1:2" s="11" customFormat="1" ht="15.75">
      <c r="A109" s="10"/>
      <c r="B109" s="11" t="s">
        <v>43</v>
      </c>
    </row>
    <row r="110" spans="1:2" s="11" customFormat="1" ht="15.75">
      <c r="A110" s="10"/>
      <c r="B110" s="11" t="s">
        <v>112</v>
      </c>
    </row>
    <row r="112" ht="15">
      <c r="H112" s="12" t="s">
        <v>59</v>
      </c>
    </row>
    <row r="113" spans="2:5" ht="15">
      <c r="B113" s="13" t="s">
        <v>22</v>
      </c>
      <c r="C113" s="14" t="s">
        <v>41</v>
      </c>
      <c r="D113" s="15" t="s">
        <v>42</v>
      </c>
      <c r="E113" s="14" t="s">
        <v>31</v>
      </c>
    </row>
    <row r="114" spans="2:5" ht="15">
      <c r="B114" s="5" t="s">
        <v>23</v>
      </c>
      <c r="C114" s="5">
        <v>7</v>
      </c>
      <c r="D114" s="5">
        <v>10</v>
      </c>
      <c r="E114" s="2"/>
    </row>
    <row r="115" spans="2:5" ht="15">
      <c r="B115" s="5" t="s">
        <v>32</v>
      </c>
      <c r="C115" s="5">
        <v>9</v>
      </c>
      <c r="D115" s="5"/>
      <c r="E115" s="2"/>
    </row>
    <row r="116" spans="2:5" ht="15">
      <c r="B116" s="5" t="s">
        <v>24</v>
      </c>
      <c r="C116" s="5">
        <v>6</v>
      </c>
      <c r="D116" s="5">
        <v>9</v>
      </c>
      <c r="E116" s="2"/>
    </row>
    <row r="117" spans="2:5" ht="15">
      <c r="B117" s="5" t="s">
        <v>33</v>
      </c>
      <c r="C117" s="5">
        <v>8</v>
      </c>
      <c r="D117" s="5">
        <v>7</v>
      </c>
      <c r="E117" s="2"/>
    </row>
    <row r="119" spans="1:2" s="11" customFormat="1" ht="15.75">
      <c r="A119" s="10">
        <v>14</v>
      </c>
      <c r="B119" s="11" t="s">
        <v>57</v>
      </c>
    </row>
    <row r="120" spans="1:2" s="11" customFormat="1" ht="15.75">
      <c r="A120" s="10"/>
      <c r="B120" s="11" t="s">
        <v>58</v>
      </c>
    </row>
    <row r="123" spans="2:6" ht="15">
      <c r="B123" s="13" t="s">
        <v>44</v>
      </c>
      <c r="C123" s="19" t="s">
        <v>45</v>
      </c>
      <c r="D123" s="15" t="s">
        <v>47</v>
      </c>
      <c r="E123" s="14" t="s">
        <v>46</v>
      </c>
      <c r="F123" s="13" t="s">
        <v>48</v>
      </c>
    </row>
    <row r="124" spans="2:6" ht="15">
      <c r="B124" s="5" t="s">
        <v>49</v>
      </c>
      <c r="C124" s="21" t="s">
        <v>53</v>
      </c>
      <c r="D124" s="5">
        <v>26</v>
      </c>
      <c r="E124" s="5">
        <v>4</v>
      </c>
      <c r="F124" s="2"/>
    </row>
    <row r="125" spans="2:6" ht="15">
      <c r="B125" s="5" t="s">
        <v>55</v>
      </c>
      <c r="C125" s="21" t="s">
        <v>54</v>
      </c>
      <c r="D125" s="5">
        <v>28</v>
      </c>
      <c r="E125" s="5">
        <v>6</v>
      </c>
      <c r="F125" s="2"/>
    </row>
    <row r="126" spans="2:6" ht="15">
      <c r="B126" s="5" t="s">
        <v>50</v>
      </c>
      <c r="C126" s="21" t="s">
        <v>53</v>
      </c>
      <c r="D126" s="5">
        <v>23</v>
      </c>
      <c r="E126" s="5">
        <v>3</v>
      </c>
      <c r="F126" s="2"/>
    </row>
    <row r="127" spans="2:6" ht="15">
      <c r="B127" s="5" t="s">
        <v>51</v>
      </c>
      <c r="C127" s="21" t="s">
        <v>54</v>
      </c>
      <c r="D127" s="5">
        <v>38</v>
      </c>
      <c r="E127" s="5">
        <v>14</v>
      </c>
      <c r="F127" s="2"/>
    </row>
    <row r="128" ht="15">
      <c r="B128" s="12" t="s">
        <v>52</v>
      </c>
    </row>
    <row r="129" spans="1:2" s="11" customFormat="1" ht="15.75">
      <c r="A129" s="10">
        <v>15</v>
      </c>
      <c r="B129" s="11" t="s">
        <v>60</v>
      </c>
    </row>
    <row r="132" spans="2:7" ht="15">
      <c r="B132" s="13" t="s">
        <v>22</v>
      </c>
      <c r="C132" s="14" t="s">
        <v>61</v>
      </c>
      <c r="D132" s="15" t="s">
        <v>62</v>
      </c>
      <c r="E132" s="14" t="s">
        <v>63</v>
      </c>
      <c r="F132" s="15" t="s">
        <v>64</v>
      </c>
      <c r="G132" s="14" t="s">
        <v>31</v>
      </c>
    </row>
    <row r="133" spans="2:7" ht="15">
      <c r="B133" s="22" t="s">
        <v>23</v>
      </c>
      <c r="C133" s="16">
        <v>8</v>
      </c>
      <c r="D133" s="5">
        <v>9</v>
      </c>
      <c r="E133" s="5"/>
      <c r="F133" s="5">
        <v>9</v>
      </c>
      <c r="G133" s="3"/>
    </row>
    <row r="134" spans="2:7" ht="15">
      <c r="B134" s="22" t="s">
        <v>32</v>
      </c>
      <c r="C134" s="16">
        <v>7</v>
      </c>
      <c r="D134" s="5">
        <v>7</v>
      </c>
      <c r="E134" s="5">
        <v>5</v>
      </c>
      <c r="F134" s="5">
        <v>7</v>
      </c>
      <c r="G134" s="3"/>
    </row>
    <row r="135" spans="2:7" ht="15">
      <c r="B135" s="22" t="s">
        <v>24</v>
      </c>
      <c r="C135" s="16">
        <v>5</v>
      </c>
      <c r="D135" s="5"/>
      <c r="E135" s="5">
        <v>9</v>
      </c>
      <c r="F135" s="5">
        <v>8</v>
      </c>
      <c r="G135" s="3"/>
    </row>
    <row r="136" spans="2:7" ht="15">
      <c r="B136" s="22" t="s">
        <v>33</v>
      </c>
      <c r="C136" s="16">
        <v>8</v>
      </c>
      <c r="D136" s="5">
        <v>5</v>
      </c>
      <c r="E136" s="5">
        <v>10</v>
      </c>
      <c r="F136" s="5">
        <v>5</v>
      </c>
      <c r="G136" s="3"/>
    </row>
    <row r="138" spans="1:2" s="11" customFormat="1" ht="15.75">
      <c r="A138" s="10">
        <v>16</v>
      </c>
      <c r="B138" s="11" t="s">
        <v>105</v>
      </c>
    </row>
    <row r="139" spans="1:2" s="11" customFormat="1" ht="15.75">
      <c r="A139" s="10"/>
      <c r="B139" s="11" t="s">
        <v>104</v>
      </c>
    </row>
    <row r="142" spans="2:7" ht="15">
      <c r="B142" s="13" t="s">
        <v>44</v>
      </c>
      <c r="C142" s="14" t="s">
        <v>65</v>
      </c>
      <c r="D142" s="13" t="s">
        <v>66</v>
      </c>
      <c r="E142" s="14" t="s">
        <v>67</v>
      </c>
      <c r="F142" s="20" t="s">
        <v>103</v>
      </c>
      <c r="G142" s="14" t="s">
        <v>68</v>
      </c>
    </row>
    <row r="143" spans="2:7" ht="15">
      <c r="B143" s="23" t="s">
        <v>49</v>
      </c>
      <c r="C143" s="24">
        <v>10</v>
      </c>
      <c r="D143" s="5">
        <v>1</v>
      </c>
      <c r="E143" s="5">
        <v>5</v>
      </c>
      <c r="F143" s="25" t="s">
        <v>101</v>
      </c>
      <c r="G143" s="9"/>
    </row>
    <row r="144" spans="2:7" ht="15">
      <c r="B144" s="23" t="s">
        <v>55</v>
      </c>
      <c r="C144" s="24">
        <v>8.75</v>
      </c>
      <c r="D144" s="5">
        <v>3</v>
      </c>
      <c r="E144" s="5">
        <v>18</v>
      </c>
      <c r="F144" s="25" t="s">
        <v>101</v>
      </c>
      <c r="G144" s="9"/>
    </row>
    <row r="145" spans="2:7" ht="15">
      <c r="B145" s="23" t="s">
        <v>50</v>
      </c>
      <c r="C145" s="24">
        <v>9</v>
      </c>
      <c r="D145" s="5">
        <v>2</v>
      </c>
      <c r="E145" s="5">
        <v>11</v>
      </c>
      <c r="F145" s="25" t="s">
        <v>102</v>
      </c>
      <c r="G145" s="9"/>
    </row>
    <row r="146" spans="2:7" ht="15">
      <c r="B146" s="23" t="s">
        <v>51</v>
      </c>
      <c r="C146" s="24">
        <v>9.3</v>
      </c>
      <c r="D146" s="5">
        <v>3</v>
      </c>
      <c r="E146" s="5">
        <v>22</v>
      </c>
      <c r="F146" s="25" t="s">
        <v>101</v>
      </c>
      <c r="G146" s="9"/>
    </row>
    <row r="147" spans="2:7" ht="15">
      <c r="B147" s="23" t="s">
        <v>69</v>
      </c>
      <c r="C147" s="24">
        <v>8.2</v>
      </c>
      <c r="D147" s="5">
        <v>3</v>
      </c>
      <c r="E147" s="5">
        <v>17</v>
      </c>
      <c r="F147" s="25" t="s">
        <v>102</v>
      </c>
      <c r="G147" s="9"/>
    </row>
    <row r="148" spans="2:7" ht="15">
      <c r="B148" s="23" t="s">
        <v>70</v>
      </c>
      <c r="C148" s="24">
        <v>7.8</v>
      </c>
      <c r="D148" s="5">
        <v>2</v>
      </c>
      <c r="E148" s="5">
        <v>12</v>
      </c>
      <c r="F148" s="25" t="s">
        <v>101</v>
      </c>
      <c r="G148" s="9"/>
    </row>
    <row r="149" spans="2:7" ht="15">
      <c r="B149" s="23" t="s">
        <v>71</v>
      </c>
      <c r="C149" s="24">
        <v>7</v>
      </c>
      <c r="D149" s="5">
        <v>2</v>
      </c>
      <c r="E149" s="5">
        <v>14</v>
      </c>
      <c r="F149" s="25" t="s">
        <v>101</v>
      </c>
      <c r="G149" s="9"/>
    </row>
    <row r="150" spans="2:7" ht="15">
      <c r="B150" s="23" t="s">
        <v>72</v>
      </c>
      <c r="C150" s="24">
        <v>6.55</v>
      </c>
      <c r="D150" s="5">
        <v>3</v>
      </c>
      <c r="E150" s="5">
        <v>16</v>
      </c>
      <c r="F150" s="25" t="s">
        <v>101</v>
      </c>
      <c r="G150" s="9"/>
    </row>
    <row r="152" spans="1:2" s="11" customFormat="1" ht="15.75">
      <c r="A152" s="10">
        <v>17</v>
      </c>
      <c r="B152" s="11" t="s">
        <v>106</v>
      </c>
    </row>
    <row r="154" spans="2:3" ht="15">
      <c r="B154" s="13" t="s">
        <v>90</v>
      </c>
      <c r="C154" s="14" t="s">
        <v>91</v>
      </c>
    </row>
    <row r="155" spans="2:3" ht="15">
      <c r="B155" s="23" t="s">
        <v>92</v>
      </c>
      <c r="C155" s="4"/>
    </row>
    <row r="156" spans="2:3" ht="15">
      <c r="B156" s="23" t="s">
        <v>93</v>
      </c>
      <c r="C156" s="4"/>
    </row>
    <row r="157" spans="2:3" ht="15">
      <c r="B157" s="12" t="s">
        <v>94</v>
      </c>
      <c r="C157" s="1"/>
    </row>
    <row r="158" ht="15">
      <c r="C158" s="1"/>
    </row>
  </sheetData>
  <sheetProtection password="EEEC" sheet="1"/>
  <printOptions/>
  <pageMargins left="0.7" right="0.7" top="0.75" bottom="0.75" header="0.3" footer="0.3"/>
  <pageSetup fitToHeight="6"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Strale</cp:lastModifiedBy>
  <cp:lastPrinted>2008-11-17T13:57:07Z</cp:lastPrinted>
  <dcterms:created xsi:type="dcterms:W3CDTF">2008-11-16T08:25:34Z</dcterms:created>
  <dcterms:modified xsi:type="dcterms:W3CDTF">2009-11-19T13:46:57Z</dcterms:modified>
  <cp:category/>
  <cp:version/>
  <cp:contentType/>
  <cp:contentStatus/>
</cp:coreProperties>
</file>