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asa" sheetId="1" r:id="rId1"/>
    <sheet name="stanjekase" sheetId="2" r:id="rId2"/>
    <sheet name="cene1" sheetId="3" r:id="rId3"/>
    <sheet name="cene2" sheetId="4" r:id="rId4"/>
    <sheet name="misc" sheetId="5" r:id="rId5"/>
  </sheets>
  <definedNames>
    <definedName name="OKOPIS">'cene1'!$A$3:$A$50</definedName>
    <definedName name="OOPIS">'cene1'!$F$21:$F$26</definedName>
    <definedName name="OVRSTA">'cene2'!$A$3:$A$7</definedName>
    <definedName name="SOPIS">'cene1'!$K$3:$K$37</definedName>
  </definedNames>
  <calcPr fullCalcOnLoad="1"/>
</workbook>
</file>

<file path=xl/comments3.xml><?xml version="1.0" encoding="utf-8"?>
<comments xmlns="http://schemas.openxmlformats.org/spreadsheetml/2006/main">
  <authors>
    <author>Ivan</author>
  </authors>
  <commentList>
    <comment ref="H39" authorId="0">
      <text>
        <r>
          <rPr>
            <sz val="8"/>
            <rFont val="Tahoma"/>
            <family val="0"/>
          </rPr>
          <t xml:space="preserve">ZA GAS PROP.
</t>
        </r>
      </text>
    </comment>
    <comment ref="H40" authorId="0">
      <text>
        <r>
          <rPr>
            <b/>
            <sz val="8"/>
            <rFont val="Tahoma"/>
            <family val="0"/>
          </rPr>
          <t xml:space="preserve">MEKA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<sst xmlns="http://schemas.openxmlformats.org/spreadsheetml/2006/main" count="624" uniqueCount="475">
  <si>
    <t>PACIJENTI</t>
  </si>
  <si>
    <t>IME I PREZIME</t>
  </si>
  <si>
    <t>OKVIR</t>
  </si>
  <si>
    <t>OPIS</t>
  </si>
  <si>
    <t>CENA</t>
  </si>
  <si>
    <t>DOBAVLJAČ</t>
  </si>
  <si>
    <t>ŠIFRA</t>
  </si>
  <si>
    <t>KOM.</t>
  </si>
  <si>
    <t xml:space="preserve"> Opis okvira za vrstu naocara47</t>
  </si>
  <si>
    <t>NAZIV VASEG DOBAVLJAČ 42</t>
  </si>
  <si>
    <t>NAZIV VASEG DOBAVLJAČ 43</t>
  </si>
  <si>
    <t>NAZIV VASEG DOBAVLJAČ 44</t>
  </si>
  <si>
    <t>NAZIV VASEG DOBAVLJAČ 45</t>
  </si>
  <si>
    <t>SOČIVA</t>
  </si>
  <si>
    <t xml:space="preserve"> </t>
  </si>
  <si>
    <t>NAOČARE</t>
  </si>
  <si>
    <t>USLUGE</t>
  </si>
  <si>
    <t>OSTALO</t>
  </si>
  <si>
    <t>USLUGE / OSTALO</t>
  </si>
  <si>
    <t>INFO</t>
  </si>
  <si>
    <t>AVANS</t>
  </si>
  <si>
    <t>GOTOVINA</t>
  </si>
  <si>
    <t>OOPIS</t>
  </si>
  <si>
    <t>OKVIRI</t>
  </si>
  <si>
    <t>DOB.</t>
  </si>
  <si>
    <t>UOPIS</t>
  </si>
  <si>
    <t>RAD MIN.</t>
  </si>
  <si>
    <t>RAD CR</t>
  </si>
  <si>
    <t>BIFO</t>
  </si>
  <si>
    <t>PROG</t>
  </si>
  <si>
    <t>FREZOVA.</t>
  </si>
  <si>
    <t>BUŠ</t>
  </si>
  <si>
    <t>PREB.</t>
  </si>
  <si>
    <t>USLUGA</t>
  </si>
  <si>
    <t>POPRAVKA</t>
  </si>
  <si>
    <t>BOJENJE</t>
  </si>
  <si>
    <t>OFLED. EF.</t>
  </si>
  <si>
    <t>METALIZ.</t>
  </si>
  <si>
    <t>PRIZMA FOL.</t>
  </si>
  <si>
    <t>SOPIS</t>
  </si>
  <si>
    <t>SUNČANE</t>
  </si>
  <si>
    <t>SUNCE</t>
  </si>
  <si>
    <t>SPRE. AR.</t>
  </si>
  <si>
    <t>TEČN.</t>
  </si>
  <si>
    <t>ZAŠT. KOM.</t>
  </si>
  <si>
    <t>SUN. CR</t>
  </si>
  <si>
    <t>SUN. CR SA DIOPT. (ESSILOR)</t>
  </si>
  <si>
    <t>POLAROID</t>
  </si>
  <si>
    <t>SUN.  CR</t>
  </si>
  <si>
    <t>ORMASAN HMC</t>
  </si>
  <si>
    <t>*201</t>
  </si>
  <si>
    <t>OPTIKUS</t>
  </si>
  <si>
    <t>TEČAN. ZA SOČ.</t>
  </si>
  <si>
    <t>EZE 100 ML.</t>
  </si>
  <si>
    <t>RENY, EYE 360 ml</t>
  </si>
  <si>
    <t>HAJDRON</t>
  </si>
  <si>
    <t>BOSTON M</t>
  </si>
  <si>
    <t>BOSTON V</t>
  </si>
  <si>
    <t>VEŠ. SUZE BOST</t>
  </si>
  <si>
    <t>VEŠ. SUZE EYE</t>
  </si>
  <si>
    <t>VEŠ. SUZE SENSI</t>
  </si>
  <si>
    <t>VEŠ. SUZE HIPR.</t>
  </si>
  <si>
    <t>TABLA ZA SOČ.</t>
  </si>
  <si>
    <t>"NUMBER 1" 1/200 ml</t>
  </si>
  <si>
    <t>Much 4 100 ml</t>
  </si>
  <si>
    <t>OKOPIS</t>
  </si>
  <si>
    <t>LANČIĆI</t>
  </si>
  <si>
    <t>METALNI</t>
  </si>
  <si>
    <t>KONČANI</t>
  </si>
  <si>
    <t>FUTROLE</t>
  </si>
  <si>
    <t>MARAMICA</t>
  </si>
  <si>
    <t>ZAŠTITNE NAO.</t>
  </si>
  <si>
    <t>LUPA</t>
  </si>
  <si>
    <t>PAPUČICE</t>
  </si>
  <si>
    <t>NAVLAKE</t>
  </si>
  <si>
    <t>SPREJER</t>
  </si>
  <si>
    <t>3-MES. 6 BLISTERA</t>
  </si>
  <si>
    <t>SVA GODIŠNJA</t>
  </si>
  <si>
    <t>BOJI</t>
  </si>
  <si>
    <t>3-MES. 3 BLISTERA</t>
  </si>
  <si>
    <t>MESEČNA 3 BLIST.</t>
  </si>
  <si>
    <t>DIOP.</t>
  </si>
  <si>
    <t>OVRSTA</t>
  </si>
  <si>
    <t>STAKLO</t>
  </si>
  <si>
    <t>CR + HTMC+</t>
  </si>
  <si>
    <t>CR + HC</t>
  </si>
  <si>
    <t>TRIVEX HC</t>
  </si>
  <si>
    <t>TRIV. HMC</t>
  </si>
  <si>
    <t>CR + HTMC</t>
  </si>
  <si>
    <t>CRIZAL A</t>
  </si>
  <si>
    <t>CR EMI</t>
  </si>
  <si>
    <t>CR HC 1.56</t>
  </si>
  <si>
    <t>CZ HTMC+</t>
  </si>
  <si>
    <t>CR HTMC+</t>
  </si>
  <si>
    <t>CR HMC BOJA</t>
  </si>
  <si>
    <t>CR AS+HC</t>
  </si>
  <si>
    <t>CR AS+HMC</t>
  </si>
  <si>
    <t>CR HC AS 1.67</t>
  </si>
  <si>
    <t>CR HMC 1.67</t>
  </si>
  <si>
    <t>CR TRANSIT. HC</t>
  </si>
  <si>
    <t>CR TRA. HTMC+</t>
  </si>
  <si>
    <t>CZ FOTO HMC</t>
  </si>
  <si>
    <t>CR FOTO +HC</t>
  </si>
  <si>
    <t>CR 1.56 HTMC</t>
  </si>
  <si>
    <t>CR FRANSI 16</t>
  </si>
  <si>
    <t>0 - 6</t>
  </si>
  <si>
    <t>5. - 10</t>
  </si>
  <si>
    <t>2/2 - 6/2</t>
  </si>
  <si>
    <t>2/4 - 6/6</t>
  </si>
  <si>
    <t>6. - 10</t>
  </si>
  <si>
    <t>0 - 6/2</t>
  </si>
  <si>
    <t>6. - 10/6</t>
  </si>
  <si>
    <t>0 - 6/4</t>
  </si>
  <si>
    <t>0 - 8</t>
  </si>
  <si>
    <t>0 - 10/6</t>
  </si>
  <si>
    <t>2. - 8/2</t>
  </si>
  <si>
    <t>0 - 12/6</t>
  </si>
  <si>
    <t>0 - 8/6</t>
  </si>
  <si>
    <t>0 - 4 2/2</t>
  </si>
  <si>
    <t>od 2/4</t>
  </si>
  <si>
    <t>POLIKARBONAT.</t>
  </si>
  <si>
    <t>BIFO  CR + HC</t>
  </si>
  <si>
    <t>BIFO HMC</t>
  </si>
  <si>
    <t>FOTO HC BIFO</t>
  </si>
  <si>
    <t>FOTO HMC BIFO</t>
  </si>
  <si>
    <t>PROG. AS HC</t>
  </si>
  <si>
    <t>PROG. AS HMC</t>
  </si>
  <si>
    <t>PROG. HC 1.6</t>
  </si>
  <si>
    <t xml:space="preserve">PROG. HMC 1.6 </t>
  </si>
  <si>
    <t>PROG. FOTO HC</t>
  </si>
  <si>
    <t>PROG. FOTO HMC</t>
  </si>
  <si>
    <t>VARILUX LIB. HC</t>
  </si>
  <si>
    <t>PROG.  HC</t>
  </si>
  <si>
    <t>PROG. HMC</t>
  </si>
  <si>
    <t>PROG.</t>
  </si>
  <si>
    <t>OFIS PROG. HC</t>
  </si>
  <si>
    <t>OFIS PROG. HMC</t>
  </si>
  <si>
    <t>LENTI HIPER ASI</t>
  </si>
  <si>
    <t>LENTI HIPER HMC</t>
  </si>
  <si>
    <t>SUP. LEN. ORMA</t>
  </si>
  <si>
    <t>ELIT HC</t>
  </si>
  <si>
    <t>ELIT HTMC</t>
  </si>
  <si>
    <t>ITON 1.74 AS</t>
  </si>
  <si>
    <t>ITON 1.74 HMC</t>
  </si>
  <si>
    <t>VARI PSIHO OR.</t>
  </si>
  <si>
    <t>0 - 4/2</t>
  </si>
  <si>
    <t>6. - 8/6</t>
  </si>
  <si>
    <t>.+. 10 - .+.1816</t>
  </si>
  <si>
    <t>.25.</t>
  </si>
  <si>
    <t>0 - 18/6.</t>
  </si>
  <si>
    <t>10 - 18/6.</t>
  </si>
  <si>
    <t>2 - 10/2.</t>
  </si>
  <si>
    <t>MIN. BELI</t>
  </si>
  <si>
    <t>MB</t>
  </si>
  <si>
    <t>FOTO MIN.</t>
  </si>
  <si>
    <t>FOTO</t>
  </si>
  <si>
    <t>TITAN FOTO 1.6</t>
  </si>
  <si>
    <t>MB TITAN 1.7</t>
  </si>
  <si>
    <t xml:space="preserve">TITAN 1.7 ELIT </t>
  </si>
  <si>
    <t xml:space="preserve">TITAN 1.8 ELIT </t>
  </si>
  <si>
    <t xml:space="preserve">BIFO FOTO </t>
  </si>
  <si>
    <t>BIFO FOTO M</t>
  </si>
  <si>
    <t>BIFO TIT. 1.7</t>
  </si>
  <si>
    <t>PROG. MB</t>
  </si>
  <si>
    <t>PROG. FOTO</t>
  </si>
  <si>
    <t>PROG. TITAN 1.7</t>
  </si>
  <si>
    <t>PROG. + AR</t>
  </si>
  <si>
    <t>PROGRS CR HC</t>
  </si>
  <si>
    <t>PROGRES CR TRIVEX CA PR.CR.AR</t>
  </si>
  <si>
    <t>(VARILUX ADVANCE)</t>
  </si>
  <si>
    <t xml:space="preserve">0 - 6 </t>
  </si>
  <si>
    <t>2/2 - 4/2</t>
  </si>
  <si>
    <t>6 - 8.</t>
  </si>
  <si>
    <t>6/2 - 6/4</t>
  </si>
  <si>
    <t xml:space="preserve">0 - 4 </t>
  </si>
  <si>
    <t>5. - 8.</t>
  </si>
  <si>
    <t>2/2 4/2.</t>
  </si>
  <si>
    <t>2/4 - 8/6.</t>
  </si>
  <si>
    <t>0 - 10.</t>
  </si>
  <si>
    <t>2/2 - 6/10</t>
  </si>
  <si>
    <t>6. - 12.</t>
  </si>
  <si>
    <t>2/4 - 10/6</t>
  </si>
  <si>
    <t>.-12. -.-. 18.</t>
  </si>
  <si>
    <t>.22/6.</t>
  </si>
  <si>
    <t>.20.</t>
  </si>
  <si>
    <t>20/6.</t>
  </si>
  <si>
    <t>2 - 8/6.</t>
  </si>
  <si>
    <t xml:space="preserve">2 - 8/6. </t>
  </si>
  <si>
    <t>2 - 12/6.</t>
  </si>
  <si>
    <t>0 - 12/4.</t>
  </si>
  <si>
    <t>STANJE U KASI</t>
  </si>
  <si>
    <t>UKUPNO :</t>
  </si>
  <si>
    <t>SUN. NAOČARE</t>
  </si>
  <si>
    <t>UKUPNO STANJE U KASI :</t>
  </si>
  <si>
    <t xml:space="preserve">KOLIČINA  UKUPNO : </t>
  </si>
  <si>
    <t xml:space="preserve">KOLIČINA   UKUPNO : </t>
  </si>
  <si>
    <t xml:space="preserve"> Opis okvira za vrstu naocara1</t>
  </si>
  <si>
    <t xml:space="preserve"> Opis okvira za vrstu naocara2</t>
  </si>
  <si>
    <t xml:space="preserve"> Opis okvira za vrstu naocara3</t>
  </si>
  <si>
    <t xml:space="preserve"> Opis okvira za vrstu naocara4</t>
  </si>
  <si>
    <t xml:space="preserve"> Opis okvira za vrstu naocara5</t>
  </si>
  <si>
    <t xml:space="preserve"> Opis okvira za vrstu naocara6</t>
  </si>
  <si>
    <t xml:space="preserve"> Opis okvira za vrstu naocara7</t>
  </si>
  <si>
    <t xml:space="preserve"> Opis okvira za vrstu naocara8</t>
  </si>
  <si>
    <t xml:space="preserve"> Opis okvira za vrstu naocara9</t>
  </si>
  <si>
    <t xml:space="preserve"> Opis okvira za vrstu naocara10</t>
  </si>
  <si>
    <t xml:space="preserve"> Opis okvira za vrstu naocara11</t>
  </si>
  <si>
    <t xml:space="preserve"> Opis okvira za vrstu naocara12</t>
  </si>
  <si>
    <t xml:space="preserve"> Opis okvira za vrstu naocara13</t>
  </si>
  <si>
    <t xml:space="preserve"> Opis okvira za vrstu naocara14</t>
  </si>
  <si>
    <t xml:space="preserve"> Opis okvira za vrstu naocara15</t>
  </si>
  <si>
    <t xml:space="preserve"> Opis okvira za vrstu naocara16</t>
  </si>
  <si>
    <t xml:space="preserve"> Opis okvira za vrstu naocara17</t>
  </si>
  <si>
    <t xml:space="preserve"> Opis okvira za vrstu naocara18</t>
  </si>
  <si>
    <t xml:space="preserve"> Opis okvira za vrstu naocara19</t>
  </si>
  <si>
    <t xml:space="preserve"> Opis okvira za vrstu naocara20</t>
  </si>
  <si>
    <t xml:space="preserve"> Opis okvira za vrstu naocara21</t>
  </si>
  <si>
    <t xml:space="preserve"> Opis okvira za vrstu naocara22</t>
  </si>
  <si>
    <t xml:space="preserve"> Opis okvira za vrstu naocara23</t>
  </si>
  <si>
    <t xml:space="preserve"> Opis okvira za vrstu naocara24</t>
  </si>
  <si>
    <t xml:space="preserve"> Opis okvira za vrstu naocara25</t>
  </si>
  <si>
    <t xml:space="preserve"> Opis okvira za vrstu naocara26</t>
  </si>
  <si>
    <t xml:space="preserve"> Opis okvira za vrstu naocara27</t>
  </si>
  <si>
    <t xml:space="preserve"> Opis okvira za vrstu naocara28</t>
  </si>
  <si>
    <t xml:space="preserve"> Opis okvira za vrstu naocara29</t>
  </si>
  <si>
    <t xml:space="preserve"> Opis okvira za vrstu naocara30</t>
  </si>
  <si>
    <t xml:space="preserve"> Opis okvira za vrstu naocara31</t>
  </si>
  <si>
    <t xml:space="preserve"> Opis okvira za vrstu naocara32</t>
  </si>
  <si>
    <t xml:space="preserve"> Opis okvira za vrstu naocara33</t>
  </si>
  <si>
    <t xml:space="preserve"> Opis okvira za vrstu naocara34</t>
  </si>
  <si>
    <t xml:space="preserve"> Opis okvira za vrstu naocara35</t>
  </si>
  <si>
    <t xml:space="preserve"> Opis okvira za vrstu naocara36</t>
  </si>
  <si>
    <t xml:space="preserve"> Opis okvira za vrstu naocara37</t>
  </si>
  <si>
    <t xml:space="preserve"> Opis okvira za vrstu naocara38</t>
  </si>
  <si>
    <t xml:space="preserve"> Opis okvira za vrstu naocara39</t>
  </si>
  <si>
    <t xml:space="preserve"> Opis okvira za vrstu naocara40</t>
  </si>
  <si>
    <t xml:space="preserve"> Opis okvira za vrstu naocara41</t>
  </si>
  <si>
    <t xml:space="preserve"> Opis okvira za vrstu naocara42</t>
  </si>
  <si>
    <t xml:space="preserve"> Opis okvira za vrstu naocara43</t>
  </si>
  <si>
    <t xml:space="preserve"> Opis okvira za vrstu naocara44</t>
  </si>
  <si>
    <t xml:space="preserve"> Opis okvira za vrstu naocara45</t>
  </si>
  <si>
    <t xml:space="preserve"> Opis okvira za vrstu naocara46</t>
  </si>
  <si>
    <t>NAZIV VASEG DOBAVLJAČ1</t>
  </si>
  <si>
    <t>NAZIV VASEG DOBAVLJAČ 2</t>
  </si>
  <si>
    <t>NAZIV VASEG DOBAVLJAČ 3</t>
  </si>
  <si>
    <t>NAZIV VASEG DOBAVLJAČ 4</t>
  </si>
  <si>
    <t>NAZIV VASEG DOBAVLJAČ 5</t>
  </si>
  <si>
    <t>NAZIV VASEG DOBAVLJAČ 6</t>
  </si>
  <si>
    <t>NAZIV VASEG DOBAVLJAČ 7</t>
  </si>
  <si>
    <t>NAZIV VASEG DOBAVLJAČ 8</t>
  </si>
  <si>
    <t>NAZIV VASEG DOBAVLJAČ 9</t>
  </si>
  <si>
    <t>NAZIV VASEG DOBAVLJAČ 10</t>
  </si>
  <si>
    <t>NAZIV VASEG DOBAVLJAČ 11</t>
  </si>
  <si>
    <t>NAZIV VASEG DOBAVLJAČ 12</t>
  </si>
  <si>
    <t>NAZIV VASEG DOBAVLJAČ 13</t>
  </si>
  <si>
    <t>NAZIV VASEG DOBAVLJAČ 14</t>
  </si>
  <si>
    <t>NAZIV VASEG DOBAVLJAČ 15</t>
  </si>
  <si>
    <t>NAZIV VASEG DOBAVLJAČ 16</t>
  </si>
  <si>
    <t>NAZIV VASEG DOBAVLJAČ 17</t>
  </si>
  <si>
    <t>NAZIV VASEG DOBAVLJAČ 18</t>
  </si>
  <si>
    <t>NAZIV VASEG DOBAVLJAČ 19</t>
  </si>
  <si>
    <t>NAZIV VASEG DOBAVLJAČ 20</t>
  </si>
  <si>
    <t>NAZIV VASEG DOBAVLJAČ 21</t>
  </si>
  <si>
    <t>NAZIV VASEG DOBAVLJAČ 22</t>
  </si>
  <si>
    <t>NAZIV VASEG DOBAVLJAČ 23</t>
  </si>
  <si>
    <t>NAZIV VASEG DOBAVLJAČ 24</t>
  </si>
  <si>
    <t>NAZIV VASEG DOBAVLJAČ 25</t>
  </si>
  <si>
    <t>NAZIV VASEG DOBAVLJAČ 26</t>
  </si>
  <si>
    <t>NAZIV VASEG DOBAVLJAČ 27</t>
  </si>
  <si>
    <t>NAZIV VASEG DOBAVLJAČ 28</t>
  </si>
  <si>
    <t>NAZIV VASEG DOBAVLJAČ 29</t>
  </si>
  <si>
    <t>NAZIV VASEG DOBAVLJAČ 30</t>
  </si>
  <si>
    <t>NAZIV VASEG DOBAVLJAČ 31</t>
  </si>
  <si>
    <t>NAZIV VASEG DOBAVLJAČ 32</t>
  </si>
  <si>
    <t>NAZIV VASEG DOBAVLJAČ 33</t>
  </si>
  <si>
    <t>NAZIV VASEG DOBAVLJAČ 34</t>
  </si>
  <si>
    <t>NAZIV VASEG DOBAVLJAČ 35</t>
  </si>
  <si>
    <t>NAZIV VASEG DOBAVLJAČ 36</t>
  </si>
  <si>
    <t>NAZIV VASEG DOBAVLJAČ 37</t>
  </si>
  <si>
    <t>NAZIV VASEG DOBAVLJAČ 38</t>
  </si>
  <si>
    <t>NAZIV VASEG DOBAVLJAČ 39</t>
  </si>
  <si>
    <t>NAZIV VASEG DOBAVLJAČ 40</t>
  </si>
  <si>
    <t>NAZIV VASEG DOBAVLJAČ 41</t>
  </si>
  <si>
    <t>NAZIV VASEG DOBAVLJAČ 46</t>
  </si>
  <si>
    <t>NAZIV VASEG DOBAVLJAČ 47</t>
  </si>
  <si>
    <t>NAZIV VASEG DOBAVLJAČ 01</t>
  </si>
  <si>
    <t>NAZIV VASEG DOBAVLJAČ 02</t>
  </si>
  <si>
    <t>NAZIV VASEG DOBAVLJAČ 03</t>
  </si>
  <si>
    <t>NAZIV VASEG DOBAVLJAČ 04</t>
  </si>
  <si>
    <t>NAZIV VASEG DOBAVLJAČ 05</t>
  </si>
  <si>
    <t>NAZIV VASEG DOBAVLJAČ 06</t>
  </si>
  <si>
    <t>NAZIV VASEG DOBAVLJAČ 07</t>
  </si>
  <si>
    <t>NAZIV VASEG DOBAVLJAČ 08</t>
  </si>
  <si>
    <t>NAZIV VASEG DOBAVLJAČ 09</t>
  </si>
  <si>
    <t>NAZIV VASEG DOBAVLJAČ 010</t>
  </si>
  <si>
    <t>NAZIV VASEG DOBAVLJAČ 001</t>
  </si>
  <si>
    <t>NAZIV VASEG DOBAVLJAČ 002</t>
  </si>
  <si>
    <t>NAZIV VASEG DOBAVLJAČ 003</t>
  </si>
  <si>
    <t>NAZIV VASEG DOBAVLJAČ 004</t>
  </si>
  <si>
    <t>NAZIV VASEG DOBAVLJAČ 005</t>
  </si>
  <si>
    <t>NAZIV VASEG DOBAVLJAČ 011</t>
  </si>
  <si>
    <t>NAZIV VASEG DOBAVLJAČ 012</t>
  </si>
  <si>
    <t>NAZIV VASEG DOBAVLJAČ 013</t>
  </si>
  <si>
    <t>NAZIV VASEG DOBAVLJAČ 014</t>
  </si>
  <si>
    <t>NAZIV VASEG DOBAVLJAČ 015</t>
  </si>
  <si>
    <t>NAZIV VASEG DOBAVLJAČ 016</t>
  </si>
  <si>
    <t>NAZIV VASEG DOBAVLJAČ 017</t>
  </si>
  <si>
    <t>NAZIV VASEG DOBAVLJAČ 018</t>
  </si>
  <si>
    <t>NAZIV VASEG DOBAVLJAČ 019</t>
  </si>
  <si>
    <t>NAZIV VASEG DOBAVLJAČ 020</t>
  </si>
  <si>
    <t>NAZIV VASEG DOBAVLJAČ 021</t>
  </si>
  <si>
    <t>NAZIV VASEG DOBAVLJAČ 022</t>
  </si>
  <si>
    <t>NAZIV VASEG DOBAVLJAČ 023</t>
  </si>
  <si>
    <t>NAZIV VASEG DOBAVLJAČ 024</t>
  </si>
  <si>
    <t>NAZIV VASEG DOBAVLJAČ 025</t>
  </si>
  <si>
    <t>NAZIV VASEG DOBAVLJAČ 026</t>
  </si>
  <si>
    <t>NAZIV VASEG DOBAVLJAČ s1</t>
  </si>
  <si>
    <t>NAZIV VASEG DOBAVLJAČ s2</t>
  </si>
  <si>
    <t>NAZIV VASEG DOBAVLJAČ s3</t>
  </si>
  <si>
    <t>NAZIV VASEG DOBAVLJAČ s4</t>
  </si>
  <si>
    <t>NAZIV VASEG DOBAVLJAČ s5</t>
  </si>
  <si>
    <t>NAZIV VASEG DOBAVLJAČ s6</t>
  </si>
  <si>
    <t>NAZIV VASEG DOBAVLJAČ s7</t>
  </si>
  <si>
    <t>NAZIV VASEG DOBAVLJAČ s8</t>
  </si>
  <si>
    <t>NAZIV VASEG DOBAVLJAČ s9</t>
  </si>
  <si>
    <t>NAZIV VASEG DOBAVLJAČ s10</t>
  </si>
  <si>
    <t>NAZIV VASEG DOBAVLJAČ s11</t>
  </si>
  <si>
    <t>NAZIV VASEG DOBAVLJAČ s12</t>
  </si>
  <si>
    <t>NAZIV VASEG DOBAVLJAČ s13</t>
  </si>
  <si>
    <t>NAZIV VASEG DOBAVLJAČ s14</t>
  </si>
  <si>
    <t>NAZIV VASEG DOBAVLJAČ s15</t>
  </si>
  <si>
    <t>NAZIV VASEG DOBAVLJAČ s16</t>
  </si>
  <si>
    <t>NAZIV VASEG DOBAVLJAČ s17</t>
  </si>
  <si>
    <t>NAZIV VASEG DOBAVLJAČ s18</t>
  </si>
  <si>
    <t>NAZIV VASEG DOBAVLJAČ s19</t>
  </si>
  <si>
    <t>NAZIV VASEG DOBAVLJAČ s20</t>
  </si>
  <si>
    <t>NAZIV VASEG DOBAVLJAČ s21</t>
  </si>
  <si>
    <t>NAZIV VASEG DOBAVLJAČ s22</t>
  </si>
  <si>
    <t>NAZIV VASEG DOBAVLJAČ s23</t>
  </si>
  <si>
    <t>NAZIV VASEG DOBAVLJAČ s24</t>
  </si>
  <si>
    <t>NAZIV VASEG DOBAVLJAČ s25</t>
  </si>
  <si>
    <t>NAZIV VASEG DOBAVLJAČ s26</t>
  </si>
  <si>
    <t>NAZIV VASEG DOBAVLJAČ s27</t>
  </si>
  <si>
    <t>NAZIV VASEG DOBAVLJAČ s28</t>
  </si>
  <si>
    <t>NAZIV VASEG DOBAVLJAČ s29</t>
  </si>
  <si>
    <t>NAZIV VASEG DOBAVLJAČ s30</t>
  </si>
  <si>
    <t>NAZIV VASEG DOBAVLJAČ s31</t>
  </si>
  <si>
    <t>NAZIV VASEG DOBAVLJAČ s32</t>
  </si>
  <si>
    <t>NAZIV VASEG DOBAVLJAČ s33</t>
  </si>
  <si>
    <t>NAZIV VASEG DOBAVLJAČ s34</t>
  </si>
  <si>
    <t xml:space="preserve"> Opis vrste za suncane naocare 2</t>
  </si>
  <si>
    <t xml:space="preserve"> Opis vrste za suncane naocare 1</t>
  </si>
  <si>
    <t xml:space="preserve"> Opis vrste za suncane naocare 3</t>
  </si>
  <si>
    <t xml:space="preserve"> Opis vrste za suncane naocare 4</t>
  </si>
  <si>
    <t xml:space="preserve"> Opis vrste za suncane naocare 5</t>
  </si>
  <si>
    <t xml:space="preserve"> Opis vrste za suncane naocare 6</t>
  </si>
  <si>
    <t xml:space="preserve"> Opis vrste za suncane naocare 7</t>
  </si>
  <si>
    <t xml:space="preserve"> Opis vrste za suncane naocare 8</t>
  </si>
  <si>
    <t xml:space="preserve"> Opis vrste za suncane naocare 9</t>
  </si>
  <si>
    <t xml:space="preserve"> Opis vrste za suncane naocare 10</t>
  </si>
  <si>
    <t xml:space="preserve"> Opis vrste za suncane naocare 11</t>
  </si>
  <si>
    <t xml:space="preserve"> Opis vrste za suncane naocare 12</t>
  </si>
  <si>
    <t xml:space="preserve"> Opis vrste za suncane naocare 13</t>
  </si>
  <si>
    <t xml:space="preserve"> Opis vrste za suncane naocare 14</t>
  </si>
  <si>
    <t xml:space="preserve"> Opis vrste za suncane naocare 15</t>
  </si>
  <si>
    <t xml:space="preserve"> Opis vrste za suncane naocare 16</t>
  </si>
  <si>
    <t xml:space="preserve"> Opis vrste za suncane naocare 17</t>
  </si>
  <si>
    <t xml:space="preserve"> Opis vrste za suncane naocare 18</t>
  </si>
  <si>
    <t xml:space="preserve"> Opis vrste za suncane naocare 19</t>
  </si>
  <si>
    <t xml:space="preserve"> Opis vrste za suncane naocare 20</t>
  </si>
  <si>
    <t xml:space="preserve"> Opis vrste za suncane naocare 21</t>
  </si>
  <si>
    <t xml:space="preserve"> Opis vrste za suncane naocare 22</t>
  </si>
  <si>
    <t xml:space="preserve"> Opis vrste za suncane naocare 23</t>
  </si>
  <si>
    <t xml:space="preserve"> Opis vrste za suncane naocare 24</t>
  </si>
  <si>
    <t>NAZIV VASEG DOBAVLJAČ st1</t>
  </si>
  <si>
    <t>NAZIV VASEG DOBAVLJAČ st2</t>
  </si>
  <si>
    <t>NAZIV VASEG DOBAVLJAČ st3</t>
  </si>
  <si>
    <t>NAZIV VASEG DOBAVLJAČ st4</t>
  </si>
  <si>
    <t>NAZIV VASEG DOBAVLJAČ st5</t>
  </si>
  <si>
    <t>NAZIV VASEG DOBAVLJAČ st6</t>
  </si>
  <si>
    <t>NAZIV VASEG DOBAVLJAČ st7</t>
  </si>
  <si>
    <t>NAZIV VASEG DOBAVLJAČ st8</t>
  </si>
  <si>
    <t>NAZIV VASEG DOBAVLJAČ st9</t>
  </si>
  <si>
    <t>NAZIV VASEG DOBAVLJAČ st10</t>
  </si>
  <si>
    <t>NAZIV VASEG DOBAVLJAČ st20</t>
  </si>
  <si>
    <t>NAZIV VASEG DOBAVLJAČ st11</t>
  </si>
  <si>
    <t>NAZIV VASEG DOBAVLJAČ st12</t>
  </si>
  <si>
    <t>NAZIV VASEG DOBAVLJAČ st13</t>
  </si>
  <si>
    <t>NAZIV VASEG DOBAVLJAČ st14</t>
  </si>
  <si>
    <t>NAZIV VASEG DOBAVLJAČ st15</t>
  </si>
  <si>
    <t>NAZIV VASEG DOBAVLJAČ st16</t>
  </si>
  <si>
    <t>NAZIV VASEG DOBAVLJAČ st17</t>
  </si>
  <si>
    <t>NAZIV VASEG DOBAVLJAČ st18</t>
  </si>
  <si>
    <t>NAZIV VASEG DOBAVLJAČ st21</t>
  </si>
  <si>
    <t>NAZIV VASEG DOBAVLJAČ st22</t>
  </si>
  <si>
    <t>NAZIV VASEG DOBAVLJAČ st23</t>
  </si>
  <si>
    <t>NAZIV VASEG DOBAVLJAČ st24</t>
  </si>
  <si>
    <t>NAZIV VASEG DOBAVLJAČ st25</t>
  </si>
  <si>
    <t>NAZIV VASEG DOBAVLJAČ st26</t>
  </si>
  <si>
    <t>NAZIV VASEG DOBAVLJAČ st27</t>
  </si>
  <si>
    <t>NAZIV VASEG DOBAVLJAČ st28</t>
  </si>
  <si>
    <t>NAZIV VASEG DOBAVLJAČ st19</t>
  </si>
  <si>
    <t>NAZIV VASEG DOBAVLJAČ st29</t>
  </si>
  <si>
    <t>NAZIV VASEG DOBAVLJAČ st30</t>
  </si>
  <si>
    <t>NAZIV VASEG DOBAVLJAČ st31</t>
  </si>
  <si>
    <t>NAZIV VASEG DOBAVLJAČ st32</t>
  </si>
  <si>
    <t>NAZIV VASEG DOBAVLJAČ st33</t>
  </si>
  <si>
    <t>NAZIV VASEG DOBAVLJAČ st34</t>
  </si>
  <si>
    <t>NAZIV VASEG DOBAVLJAČ st35</t>
  </si>
  <si>
    <t>NAZIV VASEG DOBAVLJAČ s36</t>
  </si>
  <si>
    <t>NAZIV VASEG DOBAVLJAČ st37</t>
  </si>
  <si>
    <t>NAZIV VASEG DOBAVLJAČ st38</t>
  </si>
  <si>
    <t>NAZIV VASEG DOBAVLJAČ st39</t>
  </si>
  <si>
    <t>NAZIV VASEG DOBAVLJAČ st40</t>
  </si>
  <si>
    <t>NAZIV VASEG DOBAVLJAČ st41</t>
  </si>
  <si>
    <t>NAZIV VASEG DOBAVLJAČ st42</t>
  </si>
  <si>
    <t>NAZIV VASEG DOBAVLJAČ st43</t>
  </si>
  <si>
    <t>NAZIV VASEG DOBAVLJAČ st44</t>
  </si>
  <si>
    <t>NAZIV VASEG DOBAVLJAČ st45</t>
  </si>
  <si>
    <t>NAZIV VASEG DOBAVLJAČ st46</t>
  </si>
  <si>
    <t>NAZIV VASEG DOBAVLJAČ st47</t>
  </si>
  <si>
    <t>NAZIV VASEG DOBAVLJAČ st48</t>
  </si>
  <si>
    <t>NAZIV VASEG DOBAVLJAČ st49</t>
  </si>
  <si>
    <t>NAZIV VASEG DOBAVLJAČ st50</t>
  </si>
  <si>
    <t>NAZIV VASEG DOBAVLJAČ st51</t>
  </si>
  <si>
    <t>NAZIV VASEG DOBAVLJAČ st55</t>
  </si>
  <si>
    <t>NAZIV VASEG DOBAVLJAČ st56</t>
  </si>
  <si>
    <t>NAZIV VASEG DOBAVLJAČ st57</t>
  </si>
  <si>
    <t>NAZIV VASEG DOBAVLJAČ st58</t>
  </si>
  <si>
    <t>NAZIV VASEG DOBAVLJAČ st59</t>
  </si>
  <si>
    <t>NAZIV VASEG DOBAVLJAČ st60</t>
  </si>
  <si>
    <t>NAZIV VASEG DOBAVLJAČ st61</t>
  </si>
  <si>
    <t>NAZIV VASEG DOBAVLJAČ st62</t>
  </si>
  <si>
    <t>NAZIV VASEG DOBAVLJAČ st63</t>
  </si>
  <si>
    <t>NAZIV VASEG DOBAVLJAČ st64</t>
  </si>
  <si>
    <t>NAZIV VASEG DOBAVLJAČ st65</t>
  </si>
  <si>
    <t>NAZIV VASEG DOBAVLJAČ st66</t>
  </si>
  <si>
    <t>NAZIV VASEG DOBAVLJAČ st67</t>
  </si>
  <si>
    <t>NAZIV VASEG DOBAVLJAČ st68</t>
  </si>
  <si>
    <t>NAZIV VASEG DOBAVLJAČ st69</t>
  </si>
  <si>
    <t>NAZIV VASEG DOBAVLJAČ st70</t>
  </si>
  <si>
    <t>NAZIV VASEG DOBAVLJAČ st71</t>
  </si>
  <si>
    <t>NAZIV VASEG DOBAVLJAČ st72</t>
  </si>
  <si>
    <t>NAZIV VASEG DOBAVLJAČ st73</t>
  </si>
  <si>
    <t>NAZIV VASEG DOBAVLJAČ st74</t>
  </si>
  <si>
    <t>NAZIV VASEG DOBAVLJAČ st75</t>
  </si>
  <si>
    <t>NAZIV VASEG DOBAVLJAČ st76</t>
  </si>
  <si>
    <t>NAZIV VASEG DOBAVLJAČ st77</t>
  </si>
  <si>
    <t>NAZIV VASEG DOBAVLJAČ st78</t>
  </si>
  <si>
    <t>NAZIV VASEG DOBAVLJAČ st79</t>
  </si>
  <si>
    <t>NAZIV VASEG DOBAVLJAČ st80</t>
  </si>
  <si>
    <t>NAZIV VASEG DOBAVLJAČ st81</t>
  </si>
  <si>
    <t>NAZIV VASEG DOBAVLJAČ st82</t>
  </si>
  <si>
    <t>NAZIV VASEG DOBAVLJAČ st83</t>
  </si>
  <si>
    <t>NAZIV VASEG DOBAVLJAČ st84</t>
  </si>
  <si>
    <t>NAZIV VASEG DOBAVLJAČ st85</t>
  </si>
  <si>
    <t>NAZIV VASEG DOBAVLJAČ st86</t>
  </si>
  <si>
    <t>NAZIV VASEG DOBAVLJAČ st87</t>
  </si>
  <si>
    <t>NAZIV VASEG DOBAVLJAČ st88</t>
  </si>
  <si>
    <t>CR 2</t>
  </si>
  <si>
    <t>CR 1</t>
  </si>
  <si>
    <t>CR 3</t>
  </si>
  <si>
    <t>CR 4</t>
  </si>
  <si>
    <t>DOIP.</t>
  </si>
  <si>
    <t>ooo</t>
  </si>
  <si>
    <t>063 7777</t>
  </si>
  <si>
    <t>Marko Markovic</t>
  </si>
  <si>
    <t>Lazo Lazic</t>
  </si>
  <si>
    <t>Maja Milic</t>
  </si>
  <si>
    <t>Sanja Jovic</t>
  </si>
  <si>
    <t>Dragan Tomic</t>
  </si>
  <si>
    <t>Bojan Tomic</t>
  </si>
  <si>
    <t>Milica Ilic</t>
  </si>
  <si>
    <t xml:space="preserve"> xxx</t>
  </si>
  <si>
    <t>AR pos.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</si>
</sst>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1A]d\.\ mmmm\ yyyy"/>
    <numFmt numFmtId="173" formatCode="#,##0.00\ &quot;Din.&quot;"/>
    <numFmt numFmtId="174" formatCode="0_ ;\-0\ "/>
    <numFmt numFmtId="175" formatCode="#,##0\ &quot;Din.&quot;"/>
  </numFmts>
  <fonts count="13">
    <font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u val="single"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3" fontId="5" fillId="2" borderId="1" xfId="0" applyNumberFormat="1" applyFont="1" applyFill="1" applyBorder="1" applyAlignment="1">
      <alignment vertical="center"/>
    </xf>
    <xf numFmtId="44" fontId="5" fillId="0" borderId="9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4" fontId="5" fillId="0" borderId="9" xfId="0" applyNumberFormat="1" applyFont="1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4" fontId="5" fillId="0" borderId="14" xfId="0" applyNumberFormat="1" applyFont="1" applyBorder="1" applyAlignment="1">
      <alignment/>
    </xf>
    <xf numFmtId="44" fontId="5" fillId="0" borderId="9" xfId="0" applyNumberFormat="1" applyFont="1" applyBorder="1" applyAlignment="1">
      <alignment horizontal="center" vertical="center"/>
    </xf>
    <xf numFmtId="174" fontId="1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4" fontId="5" fillId="0" borderId="17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3" fontId="0" fillId="2" borderId="9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4" fontId="5" fillId="0" borderId="9" xfId="0" applyNumberFormat="1" applyFont="1" applyBorder="1" applyAlignment="1">
      <alignment horizontal="center"/>
    </xf>
    <xf numFmtId="44" fontId="5" fillId="0" borderId="4" xfId="0" applyNumberFormat="1" applyFont="1" applyBorder="1" applyAlignment="1">
      <alignment horizontal="center"/>
    </xf>
    <xf numFmtId="44" fontId="5" fillId="0" borderId="9" xfId="0" applyNumberFormat="1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/>
    </xf>
    <xf numFmtId="173" fontId="0" fillId="3" borderId="27" xfId="0" applyNumberForma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vertical="center"/>
    </xf>
    <xf numFmtId="1" fontId="1" fillId="4" borderId="2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173" fontId="12" fillId="3" borderId="29" xfId="0" applyNumberFormat="1" applyFont="1" applyFill="1" applyBorder="1" applyAlignment="1">
      <alignment horizontal="center" vertical="center"/>
    </xf>
    <xf numFmtId="173" fontId="12" fillId="3" borderId="33" xfId="0" applyNumberFormat="1" applyFont="1" applyFill="1" applyBorder="1" applyAlignment="1">
      <alignment horizontal="center" vertical="center"/>
    </xf>
    <xf numFmtId="173" fontId="12" fillId="3" borderId="44" xfId="0" applyNumberFormat="1" applyFont="1" applyFill="1" applyBorder="1" applyAlignment="1">
      <alignment horizontal="center" vertical="center"/>
    </xf>
    <xf numFmtId="173" fontId="12" fillId="3" borderId="30" xfId="0" applyNumberFormat="1" applyFont="1" applyFill="1" applyBorder="1" applyAlignment="1">
      <alignment horizontal="center" vertical="center"/>
    </xf>
    <xf numFmtId="173" fontId="12" fillId="3" borderId="45" xfId="0" applyNumberFormat="1" applyFont="1" applyFill="1" applyBorder="1" applyAlignment="1">
      <alignment horizontal="center" vertical="center"/>
    </xf>
    <xf numFmtId="173" fontId="12" fillId="3" borderId="46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0" fillId="3" borderId="49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 wrapText="1"/>
    </xf>
    <xf numFmtId="49" fontId="0" fillId="3" borderId="45" xfId="0" applyNumberForma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D6" sqref="D6"/>
    </sheetView>
  </sheetViews>
  <sheetFormatPr defaultColWidth="9.140625" defaultRowHeight="12.75"/>
  <cols>
    <col min="3" max="3" width="5.57421875" style="0" customWidth="1"/>
    <col min="4" max="4" width="26.421875" style="0" customWidth="1"/>
    <col min="5" max="5" width="10.8515625" style="0" customWidth="1"/>
    <col min="6" max="6" width="14.28125" style="0" customWidth="1"/>
    <col min="7" max="7" width="5.00390625" style="0" customWidth="1"/>
    <col min="8" max="8" width="5.7109375" style="0" customWidth="1"/>
    <col min="9" max="9" width="15.57421875" style="0" customWidth="1"/>
    <col min="10" max="10" width="14.140625" style="0" customWidth="1"/>
    <col min="11" max="11" width="13.421875" style="0" customWidth="1"/>
    <col min="12" max="12" width="4.8515625" style="0" customWidth="1"/>
    <col min="14" max="14" width="5.7109375" style="0" customWidth="1"/>
    <col min="15" max="15" width="15.57421875" style="0" customWidth="1"/>
    <col min="16" max="16" width="12.7109375" style="0" customWidth="1"/>
    <col min="17" max="17" width="13.8515625" style="0" customWidth="1"/>
    <col min="18" max="18" width="5.140625" style="0" bestFit="1" customWidth="1"/>
    <col min="19" max="19" width="5.8515625" style="0" bestFit="1" customWidth="1"/>
    <col min="20" max="20" width="16.57421875" style="0" customWidth="1"/>
    <col min="21" max="21" width="14.140625" style="0" customWidth="1"/>
    <col min="22" max="22" width="13.7109375" style="0" customWidth="1"/>
    <col min="23" max="23" width="5.140625" style="0" bestFit="1" customWidth="1"/>
    <col min="24" max="24" width="18.421875" style="0" customWidth="1"/>
    <col min="25" max="25" width="13.00390625" style="0" customWidth="1"/>
    <col min="26" max="26" width="13.7109375" style="0" customWidth="1"/>
  </cols>
  <sheetData>
    <row r="1" spans="1:4" ht="12.75">
      <c r="A1" s="83" t="s">
        <v>0</v>
      </c>
      <c r="B1" s="83"/>
      <c r="C1" s="83"/>
      <c r="D1" s="83"/>
    </row>
    <row r="2" spans="1:4" ht="13.5" thickBot="1">
      <c r="A2" s="83"/>
      <c r="B2" s="83"/>
      <c r="C2" s="83"/>
      <c r="D2" s="83"/>
    </row>
    <row r="3" spans="1:26" ht="13.5" thickTop="1">
      <c r="A3" s="84" t="s">
        <v>1</v>
      </c>
      <c r="B3" s="85"/>
      <c r="C3" s="76" t="s">
        <v>2</v>
      </c>
      <c r="D3" s="77"/>
      <c r="E3" s="77"/>
      <c r="F3" s="77"/>
      <c r="G3" s="78"/>
      <c r="H3" s="76" t="s">
        <v>13</v>
      </c>
      <c r="I3" s="77"/>
      <c r="J3" s="77"/>
      <c r="K3" s="77"/>
      <c r="L3" s="78"/>
      <c r="M3" s="79" t="s">
        <v>464</v>
      </c>
      <c r="N3" s="76" t="s">
        <v>15</v>
      </c>
      <c r="O3" s="77"/>
      <c r="P3" s="77"/>
      <c r="Q3" s="77"/>
      <c r="R3" s="78"/>
      <c r="S3" s="76" t="s">
        <v>18</v>
      </c>
      <c r="T3" s="77"/>
      <c r="U3" s="77"/>
      <c r="V3" s="77"/>
      <c r="W3" s="78"/>
      <c r="X3" s="72" t="s">
        <v>19</v>
      </c>
      <c r="Y3" s="72" t="s">
        <v>20</v>
      </c>
      <c r="Z3" s="74" t="s">
        <v>21</v>
      </c>
    </row>
    <row r="4" spans="1:26" ht="24.75" thickBot="1">
      <c r="A4" s="86"/>
      <c r="B4" s="87"/>
      <c r="C4" s="3" t="s">
        <v>6</v>
      </c>
      <c r="D4" s="4" t="s">
        <v>3</v>
      </c>
      <c r="E4" s="5" t="s">
        <v>4</v>
      </c>
      <c r="F4" s="4" t="s">
        <v>5</v>
      </c>
      <c r="G4" s="6" t="s">
        <v>7</v>
      </c>
      <c r="H4" s="3" t="s">
        <v>6</v>
      </c>
      <c r="I4" s="4" t="s">
        <v>3</v>
      </c>
      <c r="J4" s="5" t="s">
        <v>4</v>
      </c>
      <c r="K4" s="4" t="s">
        <v>463</v>
      </c>
      <c r="L4" s="6" t="s">
        <v>7</v>
      </c>
      <c r="M4" s="80"/>
      <c r="N4" s="3" t="s">
        <v>6</v>
      </c>
      <c r="O4" s="4" t="s">
        <v>3</v>
      </c>
      <c r="P4" s="5" t="s">
        <v>4</v>
      </c>
      <c r="Q4" s="4" t="s">
        <v>5</v>
      </c>
      <c r="R4" s="6" t="s">
        <v>7</v>
      </c>
      <c r="S4" s="3" t="s">
        <v>6</v>
      </c>
      <c r="T4" s="4" t="s">
        <v>3</v>
      </c>
      <c r="U4" s="5" t="s">
        <v>4</v>
      </c>
      <c r="V4" s="4" t="s">
        <v>5</v>
      </c>
      <c r="W4" s="6" t="s">
        <v>7</v>
      </c>
      <c r="X4" s="73"/>
      <c r="Y4" s="73"/>
      <c r="Z4" s="75"/>
    </row>
    <row r="5" spans="1:26" ht="39.75" customHeight="1" thickBot="1" thickTop="1">
      <c r="A5" s="70" t="s">
        <v>466</v>
      </c>
      <c r="B5" s="71"/>
      <c r="C5" s="60">
        <f>IF(D5="","",VLOOKUP(D5,cene1!$A$4:$D$50,2))</f>
        <v>561</v>
      </c>
      <c r="D5" s="1" t="s">
        <v>240</v>
      </c>
      <c r="E5" s="10">
        <f>IF(D5="","",VLOOKUP(D5,cene1!$A$4:$D$50,3))</f>
        <v>320</v>
      </c>
      <c r="F5" s="1" t="str">
        <f>IF(D5="","",VLOOKUP(D5,cene1!$A$4:$D$50,4))</f>
        <v>NAZIV VASEG DOBAVLJAČ 45</v>
      </c>
      <c r="G5" s="2">
        <v>1</v>
      </c>
      <c r="H5" s="60">
        <f>IF(I5="","",VLOOKUP(I5,cene2!$A$4:$E$7,2))</f>
        <v>10</v>
      </c>
      <c r="I5" s="1" t="s">
        <v>460</v>
      </c>
      <c r="J5" s="10">
        <f>IF(I5="","",VLOOKUP(I5,cene2!$A$4:$E$7,3))</f>
        <v>390</v>
      </c>
      <c r="K5" s="1" t="str">
        <f>IF(I5="","",VLOOKUP(I5,cene2!$A$4:$E$7,4))</f>
        <v>0 - 6</v>
      </c>
      <c r="L5" s="2">
        <v>1</v>
      </c>
      <c r="M5" s="7"/>
      <c r="N5" s="60">
        <f>IF(O5="","",VLOOKUP(O5,cene1!$K$4:$N$37,2))</f>
        <v>919</v>
      </c>
      <c r="O5" s="1" t="s">
        <v>352</v>
      </c>
      <c r="P5" s="10">
        <f>IF(O5="","",VLOOKUP(O5,cene1!$K$4:$N$37,3))</f>
        <v>2200</v>
      </c>
      <c r="Q5" s="1" t="str">
        <f>IF(O5="","",VLOOKUP(O5,cene1!$K$4:$N$37,4))</f>
        <v>NAZIV VASEG DOBAVLJAČ s25</v>
      </c>
      <c r="R5" s="2">
        <v>3</v>
      </c>
      <c r="S5" s="60">
        <f>IF(T5="","",VLOOKUP(T5,cene1!$F$22:$I$26,2))</f>
        <v>224</v>
      </c>
      <c r="T5" s="1" t="s">
        <v>36</v>
      </c>
      <c r="U5" s="10">
        <f>IF(T5="","",VLOOKUP(T5,cene1!$F$22:$I$26,3))</f>
        <v>580</v>
      </c>
      <c r="V5" s="1" t="str">
        <f>IF(T5="","",VLOOKUP(T5,cene1!$F$22:$I$26,4))</f>
        <v>NAZIV VASEG DOBAVLJAČ 003</v>
      </c>
      <c r="W5" s="2">
        <v>1</v>
      </c>
      <c r="X5" s="9" t="s">
        <v>465</v>
      </c>
      <c r="Y5" s="8"/>
      <c r="Z5" s="61">
        <f aca="true" t="shared" si="0" ref="Z5:Z11">SUM(E5*G5,J5*L5,P5*R5,U5*1)</f>
        <v>7890</v>
      </c>
    </row>
    <row r="6" spans="1:26" ht="39.75" customHeight="1" thickBot="1" thickTop="1">
      <c r="A6" s="81" t="s">
        <v>467</v>
      </c>
      <c r="B6" s="82"/>
      <c r="C6" s="62">
        <f>IF(D6="","",VLOOKUP(D6,cene1!$A$4:$D$50,2))</f>
        <v>495</v>
      </c>
      <c r="D6" s="63" t="s">
        <v>206</v>
      </c>
      <c r="E6" s="64">
        <f>IF(D6="","",VLOOKUP(D6,cene1!$A$4:$D$50,3))</f>
        <v>14600</v>
      </c>
      <c r="F6" s="63" t="str">
        <f>IF(D6="","",VLOOKUP(D6,cene1!$A$4:$D$50,4))</f>
        <v>NAZIV VASEG DOBAVLJAČ1</v>
      </c>
      <c r="G6" s="65">
        <v>1</v>
      </c>
      <c r="H6" s="62">
        <f>IF(I6="","",VLOOKUP(I6,cene2!$A$4:$E$7,2))</f>
        <v>10</v>
      </c>
      <c r="I6" s="63" t="s">
        <v>460</v>
      </c>
      <c r="J6" s="64">
        <f>IF(I6="","",VLOOKUP(I6,cene2!$A$4:$E$7,3))</f>
        <v>390</v>
      </c>
      <c r="K6" s="63" t="str">
        <f>IF(I6="","",VLOOKUP(I6,cene2!$A$4:$E$7,4))</f>
        <v>0 - 6</v>
      </c>
      <c r="L6" s="65">
        <v>1</v>
      </c>
      <c r="M6" s="66"/>
      <c r="N6" s="62">
        <f>IF(O6="","",VLOOKUP(O6,cene1!$K$4:$N$37,2))</f>
        <v>919</v>
      </c>
      <c r="O6" s="63" t="s">
        <v>352</v>
      </c>
      <c r="P6" s="64">
        <f>IF(O6="","",VLOOKUP(O6,cene1!$K$4:$N$37,3))</f>
        <v>2200</v>
      </c>
      <c r="Q6" s="63" t="str">
        <f>IF(O6="","",VLOOKUP(O6,cene1!$K$4:$N$37,4))</f>
        <v>NAZIV VASEG DOBAVLJAČ s25</v>
      </c>
      <c r="R6" s="65">
        <v>1</v>
      </c>
      <c r="S6" s="62">
        <f>IF(T6="","",VLOOKUP(T6,cene1!$F$22:$I$26,2))</f>
        <v>332</v>
      </c>
      <c r="T6" s="63" t="s">
        <v>38</v>
      </c>
      <c r="U6" s="64">
        <f>IF(T6="","",VLOOKUP(T6,cene1!$F$22:$I$26,3))</f>
        <v>4500</v>
      </c>
      <c r="V6" s="63" t="str">
        <f>IF(T6="","",VLOOKUP(T6,cene1!$F$22:$I$26,4))</f>
        <v>NAZIV VASEG DOBAVLJAČ 005</v>
      </c>
      <c r="W6" s="65">
        <v>1</v>
      </c>
      <c r="X6" s="67"/>
      <c r="Y6" s="68"/>
      <c r="Z6" s="61">
        <f t="shared" si="0"/>
        <v>21690</v>
      </c>
    </row>
    <row r="7" spans="1:26" ht="24" thickBot="1" thickTop="1">
      <c r="A7" s="70" t="s">
        <v>468</v>
      </c>
      <c r="B7" s="71"/>
      <c r="C7" s="60">
        <f>IF(D7="","",VLOOKUP(D7,cene1!$A$4:$D$50,2))</f>
        <v>564</v>
      </c>
      <c r="D7" s="1" t="s">
        <v>200</v>
      </c>
      <c r="E7" s="10">
        <f>IF(D7="","",VLOOKUP(D7,cene1!$A$4:$D$50,3))</f>
        <v>8800</v>
      </c>
      <c r="F7" s="1" t="str">
        <f>IF(D7="","",VLOOKUP(D7,cene1!$A$4:$D$50,4))</f>
        <v>NAZIV VASEG DOBAVLJAČ 47</v>
      </c>
      <c r="G7" s="2">
        <v>1</v>
      </c>
      <c r="H7" s="60">
        <f>IF(I7="","",VLOOKUP(I7,cene2!$A$4:$E$7,2))</f>
        <v>10</v>
      </c>
      <c r="I7" s="1" t="s">
        <v>460</v>
      </c>
      <c r="J7" s="10">
        <f>IF(I7="","",VLOOKUP(I7,cene2!$A$4:$E$7,3))</f>
        <v>390</v>
      </c>
      <c r="K7" s="1" t="str">
        <f>IF(I7="","",VLOOKUP(I7,cene2!$A$4:$E$7,4))</f>
        <v>0 - 6</v>
      </c>
      <c r="L7" s="2">
        <v>1</v>
      </c>
      <c r="M7" s="7"/>
      <c r="N7" s="60">
        <f>IF(O7="","",VLOOKUP(O7,cene1!$K$4:$N$37,2))</f>
        <v>919</v>
      </c>
      <c r="O7" s="1" t="s">
        <v>353</v>
      </c>
      <c r="P7" s="10">
        <f>IF(O7="","",VLOOKUP(O7,cene1!$K$4:$N$37,3))</f>
        <v>2200</v>
      </c>
      <c r="Q7" s="1" t="str">
        <f>IF(O7="","",VLOOKUP(O7,cene1!$K$4:$N$37,4))</f>
        <v>NAZIV VASEG DOBAVLJAČ s25</v>
      </c>
      <c r="R7" s="2">
        <v>1</v>
      </c>
      <c r="S7" s="60">
        <f>IF(T7="","",VLOOKUP(T7,cene1!$F$22:$I$26,2))</f>
        <v>222</v>
      </c>
      <c r="T7" s="1" t="s">
        <v>37</v>
      </c>
      <c r="U7" s="10">
        <f>IF(T7="","",VLOOKUP(T7,cene1!$F$22:$I$26,3))</f>
        <v>900</v>
      </c>
      <c r="V7" s="1" t="str">
        <f>IF(T7="","",VLOOKUP(T7,cene1!$F$22:$I$26,4))</f>
        <v>NAZIV VASEG DOBAVLJAČ 002</v>
      </c>
      <c r="W7" s="2">
        <v>1</v>
      </c>
      <c r="X7" s="9"/>
      <c r="Y7" s="8"/>
      <c r="Z7" s="61">
        <f t="shared" si="0"/>
        <v>12290</v>
      </c>
    </row>
    <row r="8" spans="1:26" ht="24" thickBot="1" thickTop="1">
      <c r="A8" s="81" t="s">
        <v>469</v>
      </c>
      <c r="B8" s="82"/>
      <c r="C8" s="62">
        <f>IF(D8="","",VLOOKUP(D8,cene1!$A$4:$D$50,2))</f>
        <v>495</v>
      </c>
      <c r="D8" s="63" t="s">
        <v>196</v>
      </c>
      <c r="E8" s="64">
        <f>IF(D8="","",VLOOKUP(D8,cene1!$A$4:$D$50,3))</f>
        <v>14600</v>
      </c>
      <c r="F8" s="63" t="str">
        <f>IF(D8="","",VLOOKUP(D8,cene1!$A$4:$D$50,4))</f>
        <v>NAZIV VASEG DOBAVLJAČ1</v>
      </c>
      <c r="G8" s="65">
        <v>1</v>
      </c>
      <c r="H8" s="62">
        <f>IF(I8="","",VLOOKUP(I8,cene2!$A$4:$E$7,2))</f>
        <v>13</v>
      </c>
      <c r="I8" s="63" t="s">
        <v>462</v>
      </c>
      <c r="J8" s="64">
        <f>IF(I8="","",VLOOKUP(I8,cene2!$A$4:$E$7,3))</f>
        <v>790</v>
      </c>
      <c r="K8" s="63" t="str">
        <f>IF(I8="","",VLOOKUP(I8,cene2!$A$4:$E$7,4))</f>
        <v>2/4 - 6/6</v>
      </c>
      <c r="L8" s="65">
        <v>1</v>
      </c>
      <c r="M8" s="66"/>
      <c r="N8" s="62">
        <f>IF(O8="","",VLOOKUP(O8,cene1!$K$4:$N$37,2))</f>
        <v>919</v>
      </c>
      <c r="O8" s="63" t="s">
        <v>354</v>
      </c>
      <c r="P8" s="64">
        <f>IF(O8="","",VLOOKUP(O8,cene1!$K$4:$N$37,3))</f>
        <v>2200</v>
      </c>
      <c r="Q8" s="63" t="str">
        <f>IF(O8="","",VLOOKUP(O8,cene1!$K$4:$N$37,4))</f>
        <v>NAZIV VASEG DOBAVLJAČ s25</v>
      </c>
      <c r="R8" s="65">
        <v>1</v>
      </c>
      <c r="S8" s="62">
        <f>IF(T8="","",VLOOKUP(T8,cene1!$F$22:$I$26,2))</f>
        <v>222</v>
      </c>
      <c r="T8" s="63" t="s">
        <v>37</v>
      </c>
      <c r="U8" s="64">
        <f>IF(T8="","",VLOOKUP(T8,cene1!$F$22:$I$26,3))</f>
        <v>900</v>
      </c>
      <c r="V8" s="63" t="str">
        <f>IF(T8="","",VLOOKUP(T8,cene1!$F$22:$I$26,4))</f>
        <v>NAZIV VASEG DOBAVLJAČ 002</v>
      </c>
      <c r="W8" s="65">
        <v>1</v>
      </c>
      <c r="X8" s="67"/>
      <c r="Y8" s="68"/>
      <c r="Z8" s="61">
        <f t="shared" si="0"/>
        <v>18490</v>
      </c>
    </row>
    <row r="9" spans="1:26" ht="24" thickBot="1" thickTop="1">
      <c r="A9" s="70" t="s">
        <v>470</v>
      </c>
      <c r="B9" s="71"/>
      <c r="C9" s="60">
        <f>IF(D9="","",VLOOKUP(D9,cene1!$A$4:$D$50,2))</f>
        <v>564</v>
      </c>
      <c r="D9" s="1" t="s">
        <v>200</v>
      </c>
      <c r="E9" s="10">
        <f>IF(D9="","",VLOOKUP(D9,cene1!$A$4:$D$50,3))</f>
        <v>8800</v>
      </c>
      <c r="F9" s="1" t="str">
        <f>IF(D9="","",VLOOKUP(D9,cene1!$A$4:$D$50,4))</f>
        <v>NAZIV VASEG DOBAVLJAČ 47</v>
      </c>
      <c r="G9" s="2">
        <v>1</v>
      </c>
      <c r="H9" s="60">
        <f>IF(I9="","",VLOOKUP(I9,cene2!$A$4:$E$7,2))</f>
        <v>12</v>
      </c>
      <c r="I9" s="1" t="s">
        <v>461</v>
      </c>
      <c r="J9" s="10">
        <f>IF(I9="","",VLOOKUP(I9,cene2!$A$4:$E$7,3))</f>
        <v>550</v>
      </c>
      <c r="K9" s="1" t="str">
        <f>IF(I9="","",VLOOKUP(I9,cene2!$A$4:$E$7,4))</f>
        <v>2/2 - 6/2</v>
      </c>
      <c r="L9" s="2">
        <v>2</v>
      </c>
      <c r="M9" s="7"/>
      <c r="N9" s="60">
        <f>IF(O9="","",VLOOKUP(O9,cene1!$K$4:$N$37,2))</f>
        <v>919</v>
      </c>
      <c r="O9" s="1" t="s">
        <v>355</v>
      </c>
      <c r="P9" s="10">
        <f>IF(O9="","",VLOOKUP(O9,cene1!$K$4:$N$37,3))</f>
        <v>2200</v>
      </c>
      <c r="Q9" s="1" t="str">
        <f>IF(O9="","",VLOOKUP(O9,cene1!$K$4:$N$37,4))</f>
        <v>NAZIV VASEG DOBAVLJAČ s25</v>
      </c>
      <c r="R9" s="2">
        <v>1</v>
      </c>
      <c r="S9" s="60">
        <f>IF(T9="","",VLOOKUP(T9,cene1!$F$22:$I$26,2))</f>
        <v>222</v>
      </c>
      <c r="T9" s="1" t="s">
        <v>37</v>
      </c>
      <c r="U9" s="10">
        <f>IF(T9="","",VLOOKUP(T9,cene1!$F$22:$I$26,3))</f>
        <v>900</v>
      </c>
      <c r="V9" s="1" t="str">
        <f>IF(T9="","",VLOOKUP(T9,cene1!$F$22:$I$26,4))</f>
        <v>NAZIV VASEG DOBAVLJAČ 002</v>
      </c>
      <c r="W9" s="2">
        <v>2</v>
      </c>
      <c r="X9" s="9"/>
      <c r="Y9" s="8"/>
      <c r="Z9" s="61">
        <f t="shared" si="0"/>
        <v>13000</v>
      </c>
    </row>
    <row r="10" spans="1:26" ht="24" thickBot="1" thickTop="1">
      <c r="A10" s="81" t="s">
        <v>471</v>
      </c>
      <c r="B10" s="82"/>
      <c r="C10" s="62">
        <f>IF(D10="","",VLOOKUP(D10,cene1!$A$4:$D$50,2))</f>
        <v>564</v>
      </c>
      <c r="D10" s="63" t="s">
        <v>204</v>
      </c>
      <c r="E10" s="64">
        <f>IF(D10="","",VLOOKUP(D10,cene1!$A$4:$D$50,3))</f>
        <v>8800</v>
      </c>
      <c r="F10" s="63" t="str">
        <f>IF(D10="","",VLOOKUP(D10,cene1!$A$4:$D$50,4))</f>
        <v>NAZIV VASEG DOBAVLJAČ 47</v>
      </c>
      <c r="G10" s="65">
        <v>1</v>
      </c>
      <c r="H10" s="62">
        <f>IF(I10="","",VLOOKUP(I10,cene2!$A$4:$E$7,2))</f>
        <v>10</v>
      </c>
      <c r="I10" s="63" t="s">
        <v>460</v>
      </c>
      <c r="J10" s="64">
        <f>IF(I10="","",VLOOKUP(I10,cene2!$A$4:$E$7,3))</f>
        <v>390</v>
      </c>
      <c r="K10" s="63" t="str">
        <f>IF(I10="","",VLOOKUP(I10,cene2!$A$4:$E$7,4))</f>
        <v>0 - 6</v>
      </c>
      <c r="L10" s="65">
        <v>1</v>
      </c>
      <c r="M10" s="66"/>
      <c r="N10" s="62">
        <f>IF(O10="","",VLOOKUP(O10,cene1!$K$4:$N$37,2))</f>
        <v>919</v>
      </c>
      <c r="O10" s="63" t="s">
        <v>355</v>
      </c>
      <c r="P10" s="64">
        <f>IF(O10="","",VLOOKUP(O10,cene1!$K$4:$N$37,3))</f>
        <v>2200</v>
      </c>
      <c r="Q10" s="63" t="str">
        <f>IF(O10="","",VLOOKUP(O10,cene1!$K$4:$N$37,4))</f>
        <v>NAZIV VASEG DOBAVLJAČ s25</v>
      </c>
      <c r="R10" s="65">
        <v>1</v>
      </c>
      <c r="S10" s="62">
        <f>IF(T10="","",VLOOKUP(T10,cene1!$F$22:$I$26,2))</f>
        <v>332</v>
      </c>
      <c r="T10" s="63" t="s">
        <v>38</v>
      </c>
      <c r="U10" s="64">
        <f>IF(T10="","",VLOOKUP(T10,cene1!$F$22:$I$26,3))</f>
        <v>4500</v>
      </c>
      <c r="V10" s="63" t="str">
        <f>IF(T10="","",VLOOKUP(T10,cene1!$F$22:$I$26,4))</f>
        <v>NAZIV VASEG DOBAVLJAČ 005</v>
      </c>
      <c r="W10" s="65">
        <v>1</v>
      </c>
      <c r="X10" s="67"/>
      <c r="Y10" s="68"/>
      <c r="Z10" s="61">
        <f t="shared" si="0"/>
        <v>15890</v>
      </c>
    </row>
    <row r="11" spans="1:26" ht="24" thickBot="1" thickTop="1">
      <c r="A11" s="70" t="s">
        <v>472</v>
      </c>
      <c r="B11" s="71"/>
      <c r="C11" s="60">
        <f>IF(D11="","",VLOOKUP(D11,cene1!$A$4:$D$50,2))</f>
        <v>564</v>
      </c>
      <c r="D11" s="1" t="s">
        <v>201</v>
      </c>
      <c r="E11" s="10">
        <f>IF(D11="","",VLOOKUP(D11,cene1!$A$4:$D$50,3))</f>
        <v>8800</v>
      </c>
      <c r="F11" s="1" t="str">
        <f>IF(D11="","",VLOOKUP(D11,cene1!$A$4:$D$50,4))</f>
        <v>NAZIV VASEG DOBAVLJAČ 47</v>
      </c>
      <c r="G11" s="2">
        <v>1</v>
      </c>
      <c r="H11" s="60">
        <f>IF(I11="","",VLOOKUP(I11,cene2!$A$4:$E$7,2))</f>
        <v>13</v>
      </c>
      <c r="I11" s="1" t="s">
        <v>462</v>
      </c>
      <c r="J11" s="10">
        <f>IF(I11="","",VLOOKUP(I11,cene2!$A$4:$E$7,3))</f>
        <v>790</v>
      </c>
      <c r="K11" s="1" t="str">
        <f>IF(I11="","",VLOOKUP(I11,cene2!$A$4:$E$7,4))</f>
        <v>2/4 - 6/6</v>
      </c>
      <c r="L11" s="2">
        <v>1</v>
      </c>
      <c r="M11" s="7"/>
      <c r="N11" s="60">
        <f>IF(O11="","",VLOOKUP(O11,cene1!$K$4:$N$37,2))</f>
        <v>919</v>
      </c>
      <c r="O11" s="1" t="s">
        <v>355</v>
      </c>
      <c r="P11" s="10">
        <f>IF(O11="","",VLOOKUP(O11,cene1!$K$4:$N$37,3))</f>
        <v>2200</v>
      </c>
      <c r="Q11" s="1" t="str">
        <f>IF(O11="","",VLOOKUP(O11,cene1!$K$4:$N$37,4))</f>
        <v>NAZIV VASEG DOBAVLJAČ s25</v>
      </c>
      <c r="R11" s="2">
        <v>1</v>
      </c>
      <c r="S11" s="60">
        <f>IF(T11="","",VLOOKUP(T11,cene1!$F$22:$I$26,2))</f>
        <v>221</v>
      </c>
      <c r="T11" s="1" t="s">
        <v>35</v>
      </c>
      <c r="U11" s="10">
        <f>IF(T11="","",VLOOKUP(T11,cene1!$F$22:$I$26,3))</f>
        <v>700</v>
      </c>
      <c r="V11" s="1" t="str">
        <f>IF(T11="","",VLOOKUP(T11,cene1!$F$22:$I$26,4))</f>
        <v>NAZIV VASEG DOBAVLJAČ 001</v>
      </c>
      <c r="W11" s="2">
        <v>1</v>
      </c>
      <c r="X11" s="9"/>
      <c r="Y11" s="8"/>
      <c r="Z11" s="61">
        <f t="shared" si="0"/>
        <v>12490</v>
      </c>
    </row>
    <row r="13" ht="13.5" thickBot="1"/>
    <row r="14" spans="1:26" ht="34.5" customHeight="1" thickBot="1" thickTop="1">
      <c r="A14" s="70" t="s">
        <v>473</v>
      </c>
      <c r="B14" s="71"/>
      <c r="C14" s="60">
        <f>IF(D14="","",VLOOKUP(D14,cene1!$A$4:$D$50,2))</f>
      </c>
      <c r="D14" s="1"/>
      <c r="E14" s="10">
        <f>IF(D14="","",VLOOKUP(D14,cene1!$A$4:$D$50,3))</f>
      </c>
      <c r="F14" s="1">
        <f>IF(D14="","",VLOOKUP(D14,cene1!$A$4:$D$50,4))</f>
      </c>
      <c r="G14" s="2"/>
      <c r="H14" s="60">
        <f>IF(I14="","",VLOOKUP(I14,cene2!$A$4:$E$7,2))</f>
      </c>
      <c r="I14" s="1"/>
      <c r="J14" s="10">
        <f>IF(I14="","",VLOOKUP(I14,cene2!$A$4:$E$7,3))</f>
      </c>
      <c r="K14" s="1">
        <f>IF(I14="","",VLOOKUP(I14,cene2!$A$4:$E$7,4))</f>
      </c>
      <c r="L14" s="2"/>
      <c r="M14" s="7"/>
      <c r="N14" s="60">
        <f>IF(O14="","",VLOOKUP(O14,cene1!$K$4:$N$37,2))</f>
      </c>
      <c r="O14" s="1"/>
      <c r="P14" s="10">
        <f>IF(O14="","",VLOOKUP(O14,cene1!$K$4:$N$37,3))</f>
      </c>
      <c r="Q14" s="1">
        <f>IF(O14="","",VLOOKUP(O14,cene1!$K$4:$N$37,4))</f>
      </c>
      <c r="R14" s="2"/>
      <c r="S14" s="60">
        <f>IF(T14="","",VLOOKUP(T14,cene1!$F$22:$I$26,2))</f>
      </c>
      <c r="T14" s="1"/>
      <c r="U14" s="10">
        <f>IF(T14="","",VLOOKUP(T14,cene1!$F$22:$I$26,3))</f>
      </c>
      <c r="V14" s="1">
        <f>IF(T14="","",VLOOKUP(T14,cene1!$F$22:$I$26,4))</f>
      </c>
      <c r="W14" s="2"/>
      <c r="X14" s="9"/>
      <c r="Y14" s="8"/>
      <c r="Z14" s="61" t="e">
        <f>SUM(E14*G14,J14*L14,P14*R14,U14*1)</f>
        <v>#VALUE!</v>
      </c>
    </row>
  </sheetData>
  <mergeCells count="18">
    <mergeCell ref="A6:B6"/>
    <mergeCell ref="A7:B7"/>
    <mergeCell ref="A8:B8"/>
    <mergeCell ref="A9:B9"/>
    <mergeCell ref="A1:D2"/>
    <mergeCell ref="A3:B4"/>
    <mergeCell ref="C3:G3"/>
    <mergeCell ref="A5:B5"/>
    <mergeCell ref="A14:B14"/>
    <mergeCell ref="X3:X4"/>
    <mergeCell ref="Y3:Y4"/>
    <mergeCell ref="Z3:Z4"/>
    <mergeCell ref="H3:L3"/>
    <mergeCell ref="M3:M4"/>
    <mergeCell ref="N3:R3"/>
    <mergeCell ref="S3:W3"/>
    <mergeCell ref="A10:B10"/>
    <mergeCell ref="A11:B11"/>
  </mergeCells>
  <dataValidations count="4">
    <dataValidation type="list" allowBlank="1" showInputMessage="1" showErrorMessage="1" sqref="D5:D11 D14">
      <formula1>OKOPIS</formula1>
    </dataValidation>
    <dataValidation type="list" allowBlank="1" showInputMessage="1" showErrorMessage="1" sqref="O5:O11 O14">
      <formula1>SOPIS</formula1>
    </dataValidation>
    <dataValidation type="list" allowBlank="1" showInputMessage="1" showErrorMessage="1" sqref="T5:T11 T14">
      <formula1>OOPIS</formula1>
    </dataValidation>
    <dataValidation type="list" allowBlank="1" showInputMessage="1" showErrorMessage="1" sqref="I5:I11 I14">
      <formula1>OVRSTA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C25" sqref="C25"/>
    </sheetView>
  </sheetViews>
  <sheetFormatPr defaultColWidth="9.140625" defaultRowHeight="12.75"/>
  <cols>
    <col min="3" max="3" width="15.8515625" style="0" customWidth="1"/>
    <col min="4" max="4" width="11.8515625" style="0" customWidth="1"/>
    <col min="8" max="8" width="16.421875" style="0" customWidth="1"/>
    <col min="9" max="9" width="11.8515625" style="0" customWidth="1"/>
  </cols>
  <sheetData>
    <row r="1" ht="13.5" thickBot="1"/>
    <row r="2" spans="1:12" ht="12.75">
      <c r="A2" s="108" t="s">
        <v>190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3.5" thickBo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ht="13.5" thickTop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2.75">
      <c r="A5" s="88" t="s">
        <v>2</v>
      </c>
      <c r="B5" s="89"/>
      <c r="C5" s="92" t="s">
        <v>191</v>
      </c>
      <c r="D5" s="94" t="s">
        <v>194</v>
      </c>
      <c r="E5" s="49"/>
      <c r="F5" s="96" t="s">
        <v>13</v>
      </c>
      <c r="G5" s="89"/>
      <c r="H5" s="92" t="s">
        <v>191</v>
      </c>
      <c r="I5" s="94" t="s">
        <v>195</v>
      </c>
      <c r="J5" s="49"/>
      <c r="K5" s="49"/>
      <c r="L5" s="50"/>
    </row>
    <row r="6" spans="1:12" ht="12.75">
      <c r="A6" s="90"/>
      <c r="B6" s="91"/>
      <c r="C6" s="93"/>
      <c r="D6" s="95"/>
      <c r="E6" s="49"/>
      <c r="F6" s="97"/>
      <c r="G6" s="91"/>
      <c r="H6" s="93"/>
      <c r="I6" s="95"/>
      <c r="J6" s="49"/>
      <c r="K6" s="49"/>
      <c r="L6" s="50"/>
    </row>
    <row r="7" spans="1:12" ht="24.75" customHeight="1">
      <c r="A7" s="51"/>
      <c r="B7" s="49"/>
      <c r="C7" s="45">
        <f>SUM(kasa!E5:E11)</f>
        <v>64720</v>
      </c>
      <c r="D7" s="69">
        <f>SUM(kasa!G5:G11)</f>
        <v>7</v>
      </c>
      <c r="E7" s="49"/>
      <c r="F7" s="49"/>
      <c r="G7" s="49"/>
      <c r="H7" s="45">
        <f>SUM(kasa!J5:J11)</f>
        <v>3690</v>
      </c>
      <c r="I7" s="69">
        <f>SUM(kasa!L5:L11)</f>
        <v>8</v>
      </c>
      <c r="J7" s="49"/>
      <c r="K7" s="49"/>
      <c r="L7" s="50"/>
    </row>
    <row r="8" spans="1:12" ht="12.75">
      <c r="A8" s="51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2.75">
      <c r="A9" s="51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2" ht="12.75">
      <c r="A10" s="51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12.75">
      <c r="A11" s="88" t="s">
        <v>192</v>
      </c>
      <c r="B11" s="89"/>
      <c r="C11" s="92" t="s">
        <v>191</v>
      </c>
      <c r="D11" s="94" t="s">
        <v>195</v>
      </c>
      <c r="E11" s="49"/>
      <c r="F11" s="96" t="s">
        <v>83</v>
      </c>
      <c r="G11" s="89"/>
      <c r="H11" s="92" t="s">
        <v>191</v>
      </c>
      <c r="I11" s="94" t="s">
        <v>195</v>
      </c>
      <c r="J11" s="49"/>
      <c r="K11" s="49"/>
      <c r="L11" s="50"/>
    </row>
    <row r="12" spans="1:12" ht="12.75">
      <c r="A12" s="90"/>
      <c r="B12" s="91"/>
      <c r="C12" s="93"/>
      <c r="D12" s="95"/>
      <c r="E12" s="49"/>
      <c r="F12" s="97"/>
      <c r="G12" s="91"/>
      <c r="H12" s="93"/>
      <c r="I12" s="95"/>
      <c r="J12" s="49"/>
      <c r="K12" s="49"/>
      <c r="L12" s="50"/>
    </row>
    <row r="13" spans="1:12" ht="27.75" customHeight="1">
      <c r="A13" s="51"/>
      <c r="B13" s="49"/>
      <c r="C13" s="45">
        <f>SUM(kasa!P5:P11)</f>
        <v>15400</v>
      </c>
      <c r="D13" s="69">
        <f>SUM(kasa!R5:R11)</f>
        <v>9</v>
      </c>
      <c r="E13" s="49"/>
      <c r="F13" s="49"/>
      <c r="G13" s="49"/>
      <c r="H13" s="45"/>
      <c r="I13" s="69"/>
      <c r="J13" s="49"/>
      <c r="K13" s="49"/>
      <c r="L13" s="50"/>
    </row>
    <row r="14" spans="1:12" ht="12.75">
      <c r="A14" s="5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2" ht="12.75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2" ht="12.75">
      <c r="A16" s="5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 ht="12.75">
      <c r="A17" s="88" t="s">
        <v>17</v>
      </c>
      <c r="B17" s="89"/>
      <c r="C17" s="92" t="s">
        <v>191</v>
      </c>
      <c r="D17" s="94" t="s">
        <v>194</v>
      </c>
      <c r="E17" s="49"/>
      <c r="F17" s="96" t="s">
        <v>16</v>
      </c>
      <c r="G17" s="89"/>
      <c r="H17" s="92" t="s">
        <v>191</v>
      </c>
      <c r="I17" s="94" t="s">
        <v>195</v>
      </c>
      <c r="J17" s="49"/>
      <c r="K17" s="49"/>
      <c r="L17" s="50"/>
    </row>
    <row r="18" spans="1:12" ht="12.75">
      <c r="A18" s="90"/>
      <c r="B18" s="91"/>
      <c r="C18" s="93"/>
      <c r="D18" s="95"/>
      <c r="E18" s="49"/>
      <c r="F18" s="97"/>
      <c r="G18" s="91"/>
      <c r="H18" s="93"/>
      <c r="I18" s="95"/>
      <c r="J18" s="49"/>
      <c r="K18" s="49"/>
      <c r="L18" s="50"/>
    </row>
    <row r="19" spans="1:12" ht="24.75" customHeight="1">
      <c r="A19" s="51"/>
      <c r="B19" s="49"/>
      <c r="C19" s="45"/>
      <c r="D19" s="69"/>
      <c r="E19" s="49"/>
      <c r="F19" s="49"/>
      <c r="G19" s="49"/>
      <c r="H19" s="45">
        <f>SUM(kasa!U5:U11)</f>
        <v>12980</v>
      </c>
      <c r="I19" s="69">
        <f>SUM(kasa!W5:W11)</f>
        <v>8</v>
      </c>
      <c r="J19" s="49"/>
      <c r="K19" s="49"/>
      <c r="L19" s="50"/>
    </row>
    <row r="20" spans="1:12" ht="12.75">
      <c r="A20" s="5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 ht="12.75">
      <c r="A21" s="5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2.75">
      <c r="A22" s="5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13.5" thickBot="1">
      <c r="A23" s="88" t="s">
        <v>20</v>
      </c>
      <c r="B23" s="89"/>
      <c r="C23" s="92" t="s">
        <v>191</v>
      </c>
      <c r="D23" s="94" t="s">
        <v>14</v>
      </c>
      <c r="E23" s="49"/>
      <c r="F23" s="49"/>
      <c r="G23" s="49"/>
      <c r="H23" s="49"/>
      <c r="I23" s="49"/>
      <c r="J23" s="49"/>
      <c r="K23" s="49"/>
      <c r="L23" s="50"/>
    </row>
    <row r="24" spans="1:12" ht="12.75">
      <c r="A24" s="90"/>
      <c r="B24" s="91"/>
      <c r="C24" s="93"/>
      <c r="D24" s="95"/>
      <c r="E24" s="49"/>
      <c r="F24" s="49"/>
      <c r="G24" s="49"/>
      <c r="H24" s="104" t="s">
        <v>193</v>
      </c>
      <c r="I24" s="105"/>
      <c r="J24" s="98">
        <f>SUM(kasa!Z5:Z11)</f>
        <v>101740</v>
      </c>
      <c r="K24" s="99"/>
      <c r="L24" s="100"/>
    </row>
    <row r="25" spans="1:12" ht="21" customHeight="1" thickBot="1">
      <c r="A25" s="51"/>
      <c r="B25" s="49"/>
      <c r="C25" s="45"/>
      <c r="D25" s="45"/>
      <c r="E25" s="49"/>
      <c r="F25" s="49"/>
      <c r="G25" s="49"/>
      <c r="H25" s="106"/>
      <c r="I25" s="107"/>
      <c r="J25" s="101"/>
      <c r="K25" s="102"/>
      <c r="L25" s="103"/>
    </row>
    <row r="26" spans="1:12" ht="12.75">
      <c r="A26" s="5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1:12" ht="12.75">
      <c r="A27" s="5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12.75">
      <c r="A28" s="5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13.5" thickBo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ht="13.5" thickTop="1"/>
  </sheetData>
  <mergeCells count="24">
    <mergeCell ref="A2:L3"/>
    <mergeCell ref="A5:B6"/>
    <mergeCell ref="C5:C6"/>
    <mergeCell ref="D5:D6"/>
    <mergeCell ref="F5:G6"/>
    <mergeCell ref="H5:H6"/>
    <mergeCell ref="I5:I6"/>
    <mergeCell ref="A11:B12"/>
    <mergeCell ref="C11:C12"/>
    <mergeCell ref="D11:D12"/>
    <mergeCell ref="F11:G12"/>
    <mergeCell ref="H11:H12"/>
    <mergeCell ref="I11:I12"/>
    <mergeCell ref="I17:I18"/>
    <mergeCell ref="J24:L25"/>
    <mergeCell ref="H24:I25"/>
    <mergeCell ref="A23:B24"/>
    <mergeCell ref="C23:C24"/>
    <mergeCell ref="D23:D24"/>
    <mergeCell ref="H17:H18"/>
    <mergeCell ref="A17:B18"/>
    <mergeCell ref="C17:C18"/>
    <mergeCell ref="D17:D18"/>
    <mergeCell ref="F17:G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B14">
      <selection activeCell="G24" sqref="G24"/>
    </sheetView>
  </sheetViews>
  <sheetFormatPr defaultColWidth="9.140625" defaultRowHeight="12.75"/>
  <cols>
    <col min="1" max="1" width="14.28125" style="0" customWidth="1"/>
    <col min="2" max="2" width="8.57421875" style="0" customWidth="1"/>
    <col min="3" max="4" width="14.00390625" style="0" customWidth="1"/>
    <col min="6" max="6" width="18.00390625" style="0" customWidth="1"/>
    <col min="8" max="8" width="12.00390625" style="0" customWidth="1"/>
    <col min="9" max="9" width="16.8515625" style="0" customWidth="1"/>
    <col min="11" max="11" width="12.00390625" style="0" customWidth="1"/>
    <col min="13" max="13" width="12.28125" style="0" customWidth="1"/>
    <col min="14" max="14" width="13.57421875" style="0" customWidth="1"/>
  </cols>
  <sheetData>
    <row r="1" spans="1:14" ht="13.5" thickBot="1">
      <c r="A1" s="114" t="s">
        <v>23</v>
      </c>
      <c r="B1" s="115"/>
      <c r="C1" s="115"/>
      <c r="D1" s="116"/>
      <c r="F1" s="114" t="s">
        <v>16</v>
      </c>
      <c r="G1" s="115"/>
      <c r="H1" s="115"/>
      <c r="I1" s="116"/>
      <c r="K1" s="114" t="s">
        <v>40</v>
      </c>
      <c r="L1" s="115"/>
      <c r="M1" s="115"/>
      <c r="N1" s="116"/>
    </row>
    <row r="2" spans="1:14" ht="12.75">
      <c r="A2" s="117" t="s">
        <v>65</v>
      </c>
      <c r="B2" s="119" t="s">
        <v>6</v>
      </c>
      <c r="C2" s="119" t="s">
        <v>4</v>
      </c>
      <c r="D2" s="121" t="s">
        <v>24</v>
      </c>
      <c r="F2" s="117" t="s">
        <v>25</v>
      </c>
      <c r="G2" s="119" t="s">
        <v>6</v>
      </c>
      <c r="H2" s="119" t="s">
        <v>4</v>
      </c>
      <c r="I2" s="121"/>
      <c r="K2" s="117" t="s">
        <v>39</v>
      </c>
      <c r="L2" s="119" t="s">
        <v>6</v>
      </c>
      <c r="M2" s="119" t="s">
        <v>4</v>
      </c>
      <c r="N2" s="121" t="s">
        <v>24</v>
      </c>
    </row>
    <row r="3" spans="1:14" ht="12.75">
      <c r="A3" s="118"/>
      <c r="B3" s="120"/>
      <c r="C3" s="120"/>
      <c r="D3" s="122"/>
      <c r="F3" s="118"/>
      <c r="G3" s="120"/>
      <c r="H3" s="120"/>
      <c r="I3" s="122"/>
      <c r="K3" s="118"/>
      <c r="L3" s="120"/>
      <c r="M3" s="120"/>
      <c r="N3" s="122"/>
    </row>
    <row r="4" spans="1:14" ht="22.5">
      <c r="A4" s="14" t="s">
        <v>196</v>
      </c>
      <c r="B4" s="13">
        <v>495</v>
      </c>
      <c r="C4" s="11">
        <v>14600</v>
      </c>
      <c r="D4" s="56" t="s">
        <v>242</v>
      </c>
      <c r="F4" s="26" t="s">
        <v>26</v>
      </c>
      <c r="G4" s="22">
        <v>470</v>
      </c>
      <c r="H4" s="23">
        <v>150</v>
      </c>
      <c r="I4" s="16"/>
      <c r="K4" s="28" t="s">
        <v>41</v>
      </c>
      <c r="L4" s="13">
        <v>924</v>
      </c>
      <c r="M4" s="11">
        <v>6500</v>
      </c>
      <c r="N4" s="56" t="s">
        <v>316</v>
      </c>
    </row>
    <row r="5" spans="1:14" ht="33.75">
      <c r="A5" s="14" t="s">
        <v>197</v>
      </c>
      <c r="B5" s="13">
        <v>562</v>
      </c>
      <c r="C5" s="11">
        <v>15900</v>
      </c>
      <c r="D5" s="56" t="s">
        <v>243</v>
      </c>
      <c r="F5" s="26" t="s">
        <v>27</v>
      </c>
      <c r="G5" s="22">
        <v>471</v>
      </c>
      <c r="H5" s="23">
        <v>200</v>
      </c>
      <c r="I5" s="16"/>
      <c r="K5" s="14" t="s">
        <v>351</v>
      </c>
      <c r="L5" s="13">
        <v>923</v>
      </c>
      <c r="M5" s="11">
        <v>10900</v>
      </c>
      <c r="N5" s="56" t="s">
        <v>317</v>
      </c>
    </row>
    <row r="6" spans="1:14" ht="33.75">
      <c r="A6" s="14" t="s">
        <v>198</v>
      </c>
      <c r="B6" s="13">
        <v>498</v>
      </c>
      <c r="C6" s="11">
        <v>11900</v>
      </c>
      <c r="D6" s="56" t="s">
        <v>244</v>
      </c>
      <c r="F6" s="26" t="s">
        <v>28</v>
      </c>
      <c r="G6" s="22">
        <v>472</v>
      </c>
      <c r="H6" s="23">
        <v>420</v>
      </c>
      <c r="I6" s="16"/>
      <c r="K6" s="14" t="s">
        <v>350</v>
      </c>
      <c r="L6" s="13">
        <v>922</v>
      </c>
      <c r="M6" s="11">
        <v>9900</v>
      </c>
      <c r="N6" s="56" t="s">
        <v>318</v>
      </c>
    </row>
    <row r="7" spans="1:14" ht="33.75">
      <c r="A7" s="14" t="s">
        <v>199</v>
      </c>
      <c r="B7" s="13">
        <v>496</v>
      </c>
      <c r="C7" s="11">
        <v>10700</v>
      </c>
      <c r="D7" s="56" t="s">
        <v>245</v>
      </c>
      <c r="F7" s="26" t="s">
        <v>29</v>
      </c>
      <c r="G7" s="22">
        <v>473</v>
      </c>
      <c r="H7" s="23">
        <v>700</v>
      </c>
      <c r="I7" s="16"/>
      <c r="K7" s="14" t="s">
        <v>352</v>
      </c>
      <c r="L7" s="13">
        <v>921</v>
      </c>
      <c r="M7" s="11">
        <v>8600</v>
      </c>
      <c r="N7" s="56" t="s">
        <v>319</v>
      </c>
    </row>
    <row r="8" spans="1:14" ht="33.75">
      <c r="A8" s="14" t="s">
        <v>200</v>
      </c>
      <c r="B8" s="13">
        <v>499</v>
      </c>
      <c r="C8" s="11">
        <v>9900</v>
      </c>
      <c r="D8" s="56" t="s">
        <v>246</v>
      </c>
      <c r="F8" s="26" t="s">
        <v>30</v>
      </c>
      <c r="G8" s="22">
        <v>475</v>
      </c>
      <c r="H8" s="23">
        <v>240</v>
      </c>
      <c r="I8" s="16"/>
      <c r="K8" s="14" t="s">
        <v>353</v>
      </c>
      <c r="L8" s="13">
        <v>920</v>
      </c>
      <c r="M8" s="11">
        <v>7600</v>
      </c>
      <c r="N8" s="56" t="s">
        <v>320</v>
      </c>
    </row>
    <row r="9" spans="1:14" ht="33.75">
      <c r="A9" s="14" t="s">
        <v>201</v>
      </c>
      <c r="B9" s="13">
        <v>497</v>
      </c>
      <c r="C9" s="11">
        <v>8400</v>
      </c>
      <c r="D9" s="56" t="s">
        <v>247</v>
      </c>
      <c r="F9" s="26" t="s">
        <v>31</v>
      </c>
      <c r="G9" s="22">
        <v>476</v>
      </c>
      <c r="H9" s="23">
        <v>130</v>
      </c>
      <c r="I9" s="16"/>
      <c r="K9" s="14" t="s">
        <v>354</v>
      </c>
      <c r="L9" s="13">
        <v>900</v>
      </c>
      <c r="M9" s="11">
        <v>6400</v>
      </c>
      <c r="N9" s="56" t="s">
        <v>321</v>
      </c>
    </row>
    <row r="10" spans="1:14" ht="33.75">
      <c r="A10" s="14" t="s">
        <v>202</v>
      </c>
      <c r="B10" s="13">
        <v>500</v>
      </c>
      <c r="C10" s="11">
        <v>7900</v>
      </c>
      <c r="D10" s="56" t="s">
        <v>248</v>
      </c>
      <c r="F10" s="26" t="s">
        <v>32</v>
      </c>
      <c r="G10" s="22">
        <v>474</v>
      </c>
      <c r="H10" s="23">
        <v>100</v>
      </c>
      <c r="I10" s="16"/>
      <c r="K10" s="14" t="s">
        <v>355</v>
      </c>
      <c r="L10" s="13">
        <v>901</v>
      </c>
      <c r="M10" s="11">
        <v>6200</v>
      </c>
      <c r="N10" s="56" t="s">
        <v>322</v>
      </c>
    </row>
    <row r="11" spans="1:14" ht="33.75">
      <c r="A11" s="14" t="s">
        <v>203</v>
      </c>
      <c r="B11" s="13">
        <v>501</v>
      </c>
      <c r="C11" s="11">
        <v>7700</v>
      </c>
      <c r="D11" s="56" t="s">
        <v>249</v>
      </c>
      <c r="F11" s="26" t="s">
        <v>33</v>
      </c>
      <c r="G11" s="22">
        <v>477</v>
      </c>
      <c r="H11" s="23">
        <v>80</v>
      </c>
      <c r="I11" s="16"/>
      <c r="K11" s="14" t="s">
        <v>356</v>
      </c>
      <c r="L11" s="13">
        <v>902</v>
      </c>
      <c r="M11" s="11">
        <v>5900</v>
      </c>
      <c r="N11" s="56" t="s">
        <v>323</v>
      </c>
    </row>
    <row r="12" spans="1:14" ht="33.75">
      <c r="A12" s="14" t="s">
        <v>204</v>
      </c>
      <c r="B12" s="13">
        <v>502</v>
      </c>
      <c r="C12" s="11">
        <v>7400</v>
      </c>
      <c r="D12" s="56" t="s">
        <v>250</v>
      </c>
      <c r="F12" s="26" t="s">
        <v>33</v>
      </c>
      <c r="G12" s="22">
        <v>306</v>
      </c>
      <c r="H12" s="23">
        <v>30</v>
      </c>
      <c r="I12" s="16"/>
      <c r="K12" s="14" t="s">
        <v>357</v>
      </c>
      <c r="L12" s="13">
        <v>903</v>
      </c>
      <c r="M12" s="11">
        <v>5800</v>
      </c>
      <c r="N12" s="56" t="s">
        <v>324</v>
      </c>
    </row>
    <row r="13" spans="1:14" ht="33.75">
      <c r="A13" s="14" t="s">
        <v>205</v>
      </c>
      <c r="B13" s="13">
        <v>503</v>
      </c>
      <c r="C13" s="11">
        <v>7200</v>
      </c>
      <c r="D13" s="56" t="s">
        <v>251</v>
      </c>
      <c r="F13" s="26" t="s">
        <v>34</v>
      </c>
      <c r="G13" s="22">
        <v>307</v>
      </c>
      <c r="H13" s="23">
        <v>70</v>
      </c>
      <c r="I13" s="16"/>
      <c r="K13" s="14" t="s">
        <v>358</v>
      </c>
      <c r="L13" s="13">
        <v>904</v>
      </c>
      <c r="M13" s="11">
        <v>5600</v>
      </c>
      <c r="N13" s="56" t="s">
        <v>325</v>
      </c>
    </row>
    <row r="14" spans="1:14" ht="33.75">
      <c r="A14" s="14" t="s">
        <v>206</v>
      </c>
      <c r="B14" s="13">
        <v>504</v>
      </c>
      <c r="C14" s="11">
        <v>6900</v>
      </c>
      <c r="D14" s="56" t="s">
        <v>252</v>
      </c>
      <c r="F14" s="15"/>
      <c r="G14" s="22">
        <v>478</v>
      </c>
      <c r="H14" s="11"/>
      <c r="I14" s="16"/>
      <c r="K14" s="14" t="s">
        <v>359</v>
      </c>
      <c r="L14" s="13">
        <v>905</v>
      </c>
      <c r="M14" s="11">
        <v>5300</v>
      </c>
      <c r="N14" s="56" t="s">
        <v>326</v>
      </c>
    </row>
    <row r="15" spans="1:14" ht="33.75">
      <c r="A15" s="14" t="s">
        <v>207</v>
      </c>
      <c r="B15" s="13">
        <v>505</v>
      </c>
      <c r="C15" s="11">
        <v>6500</v>
      </c>
      <c r="D15" s="56" t="s">
        <v>253</v>
      </c>
      <c r="F15" s="15"/>
      <c r="G15" s="22">
        <v>479</v>
      </c>
      <c r="H15" s="11"/>
      <c r="I15" s="16"/>
      <c r="K15" s="14" t="s">
        <v>360</v>
      </c>
      <c r="L15" s="13">
        <v>906</v>
      </c>
      <c r="M15" s="11">
        <v>5200</v>
      </c>
      <c r="N15" s="56" t="s">
        <v>327</v>
      </c>
    </row>
    <row r="16" spans="1:14" ht="34.5" thickBot="1">
      <c r="A16" s="14" t="s">
        <v>208</v>
      </c>
      <c r="B16" s="13">
        <v>507</v>
      </c>
      <c r="C16" s="11">
        <v>6100</v>
      </c>
      <c r="D16" s="56" t="s">
        <v>254</v>
      </c>
      <c r="F16" s="17"/>
      <c r="G16" s="24">
        <v>480</v>
      </c>
      <c r="H16" s="25"/>
      <c r="I16" s="20"/>
      <c r="K16" s="14" t="s">
        <v>361</v>
      </c>
      <c r="L16" s="13">
        <v>907</v>
      </c>
      <c r="M16" s="11">
        <v>4900</v>
      </c>
      <c r="N16" s="56" t="s">
        <v>328</v>
      </c>
    </row>
    <row r="17" spans="1:14" ht="33.75">
      <c r="A17" s="14" t="s">
        <v>209</v>
      </c>
      <c r="B17" s="13">
        <v>494</v>
      </c>
      <c r="C17" s="11">
        <v>5900</v>
      </c>
      <c r="D17" s="56" t="s">
        <v>255</v>
      </c>
      <c r="K17" s="14" t="s">
        <v>362</v>
      </c>
      <c r="L17" s="13">
        <v>908</v>
      </c>
      <c r="M17" s="11">
        <v>4500</v>
      </c>
      <c r="N17" s="56" t="s">
        <v>329</v>
      </c>
    </row>
    <row r="18" spans="1:14" ht="34.5" thickBot="1">
      <c r="A18" s="14" t="s">
        <v>210</v>
      </c>
      <c r="B18" s="13">
        <v>508</v>
      </c>
      <c r="C18" s="11">
        <v>5800</v>
      </c>
      <c r="D18" s="56" t="s">
        <v>256</v>
      </c>
      <c r="K18" s="14" t="s">
        <v>363</v>
      </c>
      <c r="L18" s="13">
        <v>909</v>
      </c>
      <c r="M18" s="11">
        <v>3900</v>
      </c>
      <c r="N18" s="56" t="s">
        <v>330</v>
      </c>
    </row>
    <row r="19" spans="1:14" ht="34.5" thickBot="1">
      <c r="A19" s="14" t="s">
        <v>211</v>
      </c>
      <c r="B19" s="13">
        <v>509</v>
      </c>
      <c r="C19" s="11">
        <v>5700</v>
      </c>
      <c r="D19" s="56" t="s">
        <v>257</v>
      </c>
      <c r="F19" s="114" t="s">
        <v>17</v>
      </c>
      <c r="G19" s="115"/>
      <c r="H19" s="115"/>
      <c r="I19" s="116"/>
      <c r="K19" s="14" t="s">
        <v>364</v>
      </c>
      <c r="L19" s="13">
        <v>910</v>
      </c>
      <c r="M19" s="11">
        <v>3800</v>
      </c>
      <c r="N19" s="56" t="s">
        <v>331</v>
      </c>
    </row>
    <row r="20" spans="1:14" ht="33.75">
      <c r="A20" s="14" t="s">
        <v>212</v>
      </c>
      <c r="B20" s="13">
        <v>510</v>
      </c>
      <c r="C20" s="11">
        <v>5500</v>
      </c>
      <c r="D20" s="56" t="s">
        <v>258</v>
      </c>
      <c r="F20" s="117" t="s">
        <v>22</v>
      </c>
      <c r="G20" s="119" t="s">
        <v>6</v>
      </c>
      <c r="H20" s="119" t="s">
        <v>4</v>
      </c>
      <c r="I20" s="121" t="s">
        <v>24</v>
      </c>
      <c r="K20" s="14" t="s">
        <v>365</v>
      </c>
      <c r="L20" s="13">
        <v>911</v>
      </c>
      <c r="M20" s="11">
        <v>3600</v>
      </c>
      <c r="N20" s="56" t="s">
        <v>332</v>
      </c>
    </row>
    <row r="21" spans="1:14" ht="33.75">
      <c r="A21" s="14" t="s">
        <v>213</v>
      </c>
      <c r="B21" s="13">
        <v>512</v>
      </c>
      <c r="C21" s="11">
        <v>5200</v>
      </c>
      <c r="D21" s="56" t="s">
        <v>259</v>
      </c>
      <c r="F21" s="118"/>
      <c r="G21" s="120"/>
      <c r="H21" s="120"/>
      <c r="I21" s="122"/>
      <c r="K21" s="14" t="s">
        <v>366</v>
      </c>
      <c r="L21" s="13">
        <v>912</v>
      </c>
      <c r="M21" s="11">
        <v>3450</v>
      </c>
      <c r="N21" s="56" t="s">
        <v>333</v>
      </c>
    </row>
    <row r="22" spans="1:14" ht="33.75">
      <c r="A22" s="14" t="s">
        <v>214</v>
      </c>
      <c r="B22" s="13">
        <v>514</v>
      </c>
      <c r="C22" s="11">
        <v>4900</v>
      </c>
      <c r="D22" s="56" t="s">
        <v>260</v>
      </c>
      <c r="F22" s="26" t="s">
        <v>35</v>
      </c>
      <c r="G22" s="21">
        <v>221</v>
      </c>
      <c r="H22" s="57">
        <v>700</v>
      </c>
      <c r="I22" s="56" t="s">
        <v>295</v>
      </c>
      <c r="K22" s="14" t="s">
        <v>367</v>
      </c>
      <c r="L22" s="13">
        <v>913</v>
      </c>
      <c r="M22" s="11">
        <v>3000</v>
      </c>
      <c r="N22" s="56" t="s">
        <v>334</v>
      </c>
    </row>
    <row r="23" spans="1:14" ht="33.75">
      <c r="A23" s="14" t="s">
        <v>215</v>
      </c>
      <c r="B23" s="13">
        <v>516</v>
      </c>
      <c r="C23" s="11">
        <v>4500</v>
      </c>
      <c r="D23" s="56" t="s">
        <v>261</v>
      </c>
      <c r="F23" s="26" t="s">
        <v>474</v>
      </c>
      <c r="G23" s="21">
        <v>222</v>
      </c>
      <c r="H23" s="57">
        <v>900</v>
      </c>
      <c r="I23" s="56" t="s">
        <v>296</v>
      </c>
      <c r="K23" s="14" t="s">
        <v>368</v>
      </c>
      <c r="L23" s="13">
        <v>914</v>
      </c>
      <c r="M23" s="11">
        <v>2800</v>
      </c>
      <c r="N23" s="56" t="s">
        <v>335</v>
      </c>
    </row>
    <row r="24" spans="1:14" ht="33.75">
      <c r="A24" s="14" t="s">
        <v>216</v>
      </c>
      <c r="B24" s="13">
        <v>517</v>
      </c>
      <c r="C24" s="11">
        <v>4300</v>
      </c>
      <c r="D24" s="56" t="s">
        <v>262</v>
      </c>
      <c r="F24" s="26" t="s">
        <v>36</v>
      </c>
      <c r="G24" s="21">
        <v>224</v>
      </c>
      <c r="H24" s="57">
        <v>580</v>
      </c>
      <c r="I24" s="56" t="s">
        <v>297</v>
      </c>
      <c r="K24" s="14" t="s">
        <v>369</v>
      </c>
      <c r="L24" s="13">
        <v>915</v>
      </c>
      <c r="M24" s="11">
        <v>2500</v>
      </c>
      <c r="N24" s="56" t="s">
        <v>336</v>
      </c>
    </row>
    <row r="25" spans="1:14" ht="33.75">
      <c r="A25" s="14" t="s">
        <v>217</v>
      </c>
      <c r="B25" s="13">
        <v>518</v>
      </c>
      <c r="C25" s="11">
        <v>4100</v>
      </c>
      <c r="D25" s="56" t="s">
        <v>263</v>
      </c>
      <c r="F25" s="26" t="s">
        <v>37</v>
      </c>
      <c r="G25" s="21">
        <v>330</v>
      </c>
      <c r="H25" s="57">
        <v>600</v>
      </c>
      <c r="I25" s="56" t="s">
        <v>298</v>
      </c>
      <c r="K25" s="14" t="s">
        <v>370</v>
      </c>
      <c r="L25" s="13">
        <v>916</v>
      </c>
      <c r="M25" s="11">
        <v>1820</v>
      </c>
      <c r="N25" s="56" t="s">
        <v>337</v>
      </c>
    </row>
    <row r="26" spans="1:14" ht="33.75">
      <c r="A26" s="14" t="s">
        <v>218</v>
      </c>
      <c r="B26" s="13">
        <v>520</v>
      </c>
      <c r="C26" s="11">
        <v>3900</v>
      </c>
      <c r="D26" s="56" t="s">
        <v>264</v>
      </c>
      <c r="F26" s="26" t="s">
        <v>38</v>
      </c>
      <c r="G26" s="21">
        <v>332</v>
      </c>
      <c r="H26" s="57">
        <v>4500</v>
      </c>
      <c r="I26" s="56" t="s">
        <v>299</v>
      </c>
      <c r="K26" s="14" t="s">
        <v>371</v>
      </c>
      <c r="L26" s="13">
        <v>917</v>
      </c>
      <c r="M26" s="11">
        <v>3500</v>
      </c>
      <c r="N26" s="56" t="s">
        <v>338</v>
      </c>
    </row>
    <row r="27" spans="1:14" ht="33.75">
      <c r="A27" s="14" t="s">
        <v>219</v>
      </c>
      <c r="B27" s="13">
        <v>524</v>
      </c>
      <c r="C27" s="11">
        <v>3500</v>
      </c>
      <c r="D27" s="56" t="s">
        <v>265</v>
      </c>
      <c r="F27" s="26"/>
      <c r="G27" s="21"/>
      <c r="H27" s="57"/>
      <c r="I27" s="56"/>
      <c r="K27" s="14" t="s">
        <v>372</v>
      </c>
      <c r="L27" s="13">
        <v>918</v>
      </c>
      <c r="M27" s="11">
        <v>4200</v>
      </c>
      <c r="N27" s="56" t="s">
        <v>339</v>
      </c>
    </row>
    <row r="28" spans="1:14" ht="33.75">
      <c r="A28" s="14" t="s">
        <v>220</v>
      </c>
      <c r="B28" s="13">
        <v>528</v>
      </c>
      <c r="C28" s="11">
        <v>3100</v>
      </c>
      <c r="D28" s="56" t="s">
        <v>266</v>
      </c>
      <c r="F28" s="30" t="s">
        <v>52</v>
      </c>
      <c r="G28" s="21"/>
      <c r="H28" s="57"/>
      <c r="I28" s="56"/>
      <c r="K28" s="14" t="s">
        <v>373</v>
      </c>
      <c r="L28" s="13">
        <v>919</v>
      </c>
      <c r="M28" s="11">
        <v>2200</v>
      </c>
      <c r="N28" s="56" t="s">
        <v>340</v>
      </c>
    </row>
    <row r="29" spans="1:14" ht="22.5">
      <c r="A29" s="14" t="s">
        <v>221</v>
      </c>
      <c r="B29" s="13">
        <v>529</v>
      </c>
      <c r="C29" s="11">
        <v>3000</v>
      </c>
      <c r="D29" s="56" t="s">
        <v>267</v>
      </c>
      <c r="F29" s="26" t="s">
        <v>53</v>
      </c>
      <c r="G29" s="22">
        <v>249</v>
      </c>
      <c r="H29" s="57">
        <v>560</v>
      </c>
      <c r="I29" s="56" t="s">
        <v>285</v>
      </c>
      <c r="K29" s="26" t="s">
        <v>42</v>
      </c>
      <c r="L29" s="13">
        <v>308</v>
      </c>
      <c r="M29" s="11">
        <v>180</v>
      </c>
      <c r="N29" s="56" t="s">
        <v>341</v>
      </c>
    </row>
    <row r="30" spans="1:14" ht="22.5">
      <c r="A30" s="14" t="s">
        <v>222</v>
      </c>
      <c r="B30" s="13">
        <v>530</v>
      </c>
      <c r="C30" s="11">
        <v>2900</v>
      </c>
      <c r="D30" s="56" t="s">
        <v>268</v>
      </c>
      <c r="F30" s="26" t="s">
        <v>54</v>
      </c>
      <c r="G30" s="22">
        <v>250</v>
      </c>
      <c r="H30" s="57">
        <v>1190</v>
      </c>
      <c r="I30" s="56" t="s">
        <v>286</v>
      </c>
      <c r="K30" s="26" t="s">
        <v>43</v>
      </c>
      <c r="L30" s="13">
        <v>309</v>
      </c>
      <c r="M30" s="11">
        <v>160</v>
      </c>
      <c r="N30" s="56" t="s">
        <v>342</v>
      </c>
    </row>
    <row r="31" spans="1:14" ht="22.5">
      <c r="A31" s="14" t="s">
        <v>223</v>
      </c>
      <c r="B31" s="13">
        <v>532</v>
      </c>
      <c r="C31" s="11">
        <v>2700</v>
      </c>
      <c r="D31" s="56" t="s">
        <v>269</v>
      </c>
      <c r="F31" s="26" t="s">
        <v>55</v>
      </c>
      <c r="G31" s="22">
        <v>251</v>
      </c>
      <c r="H31" s="57">
        <v>920</v>
      </c>
      <c r="I31" s="56" t="s">
        <v>287</v>
      </c>
      <c r="K31" s="26" t="s">
        <v>44</v>
      </c>
      <c r="L31" s="13">
        <v>200</v>
      </c>
      <c r="M31" s="11">
        <v>1000</v>
      </c>
      <c r="N31" s="56" t="s">
        <v>343</v>
      </c>
    </row>
    <row r="32" spans="1:14" ht="22.5">
      <c r="A32" s="14" t="s">
        <v>224</v>
      </c>
      <c r="B32" s="13">
        <v>533</v>
      </c>
      <c r="C32" s="11">
        <v>2600</v>
      </c>
      <c r="D32" s="56" t="s">
        <v>270</v>
      </c>
      <c r="F32" s="26" t="s">
        <v>56</v>
      </c>
      <c r="G32" s="22">
        <v>252</v>
      </c>
      <c r="H32" s="57">
        <v>540</v>
      </c>
      <c r="I32" s="56" t="s">
        <v>288</v>
      </c>
      <c r="K32" s="26" t="s">
        <v>45</v>
      </c>
      <c r="L32" s="13">
        <v>201</v>
      </c>
      <c r="M32" s="11">
        <v>800</v>
      </c>
      <c r="N32" s="56" t="s">
        <v>344</v>
      </c>
    </row>
    <row r="33" spans="1:14" ht="40.5" customHeight="1">
      <c r="A33" s="14" t="s">
        <v>225</v>
      </c>
      <c r="B33" s="13">
        <v>534</v>
      </c>
      <c r="C33" s="11">
        <v>2500</v>
      </c>
      <c r="D33" s="56" t="s">
        <v>271</v>
      </c>
      <c r="F33" s="26" t="s">
        <v>57</v>
      </c>
      <c r="G33" s="22">
        <v>253</v>
      </c>
      <c r="H33" s="59">
        <v>590</v>
      </c>
      <c r="I33" s="56" t="s">
        <v>289</v>
      </c>
      <c r="K33" s="27" t="s">
        <v>46</v>
      </c>
      <c r="L33" s="22">
        <v>202</v>
      </c>
      <c r="M33" s="11">
        <v>800</v>
      </c>
      <c r="N33" s="56" t="s">
        <v>345</v>
      </c>
    </row>
    <row r="34" spans="1:14" ht="22.5">
      <c r="A34" s="14" t="s">
        <v>226</v>
      </c>
      <c r="B34" s="13">
        <v>535</v>
      </c>
      <c r="C34" s="11">
        <v>2300</v>
      </c>
      <c r="D34" s="56" t="s">
        <v>272</v>
      </c>
      <c r="F34" s="26" t="s">
        <v>58</v>
      </c>
      <c r="G34" s="22">
        <v>255</v>
      </c>
      <c r="H34" s="57">
        <v>460</v>
      </c>
      <c r="I34" s="56" t="s">
        <v>290</v>
      </c>
      <c r="K34" s="26" t="s">
        <v>47</v>
      </c>
      <c r="L34" s="13">
        <v>203</v>
      </c>
      <c r="M34" s="11">
        <v>4100</v>
      </c>
      <c r="N34" s="56" t="s">
        <v>346</v>
      </c>
    </row>
    <row r="35" spans="1:14" ht="22.5">
      <c r="A35" s="14" t="s">
        <v>227</v>
      </c>
      <c r="B35" s="13">
        <v>537</v>
      </c>
      <c r="C35" s="11">
        <v>2100</v>
      </c>
      <c r="D35" s="56" t="s">
        <v>273</v>
      </c>
      <c r="F35" s="26" t="s">
        <v>59</v>
      </c>
      <c r="G35" s="22">
        <v>248</v>
      </c>
      <c r="H35" s="57">
        <v>560</v>
      </c>
      <c r="I35" s="56" t="s">
        <v>291</v>
      </c>
      <c r="K35" s="26" t="s">
        <v>45</v>
      </c>
      <c r="L35" s="13">
        <v>204</v>
      </c>
      <c r="M35" s="11">
        <v>500</v>
      </c>
      <c r="N35" s="56" t="s">
        <v>347</v>
      </c>
    </row>
    <row r="36" spans="1:14" ht="22.5">
      <c r="A36" s="14" t="s">
        <v>228</v>
      </c>
      <c r="B36" s="13">
        <v>538</v>
      </c>
      <c r="C36" s="11">
        <v>2000</v>
      </c>
      <c r="D36" s="56" t="s">
        <v>274</v>
      </c>
      <c r="F36" s="26" t="s">
        <v>60</v>
      </c>
      <c r="G36" s="22">
        <v>257</v>
      </c>
      <c r="H36" s="57">
        <v>390</v>
      </c>
      <c r="I36" s="56" t="s">
        <v>292</v>
      </c>
      <c r="K36" s="26" t="s">
        <v>48</v>
      </c>
      <c r="L36" s="13">
        <v>205</v>
      </c>
      <c r="M36" s="11">
        <v>290</v>
      </c>
      <c r="N36" s="56" t="s">
        <v>348</v>
      </c>
    </row>
    <row r="37" spans="1:14" ht="22.5">
      <c r="A37" s="14" t="s">
        <v>229</v>
      </c>
      <c r="B37" s="13">
        <v>539</v>
      </c>
      <c r="C37" s="11">
        <v>1900</v>
      </c>
      <c r="D37" s="56" t="s">
        <v>275</v>
      </c>
      <c r="F37" s="26" t="s">
        <v>61</v>
      </c>
      <c r="G37" s="22">
        <v>258</v>
      </c>
      <c r="H37" s="57">
        <v>290</v>
      </c>
      <c r="I37" s="56" t="s">
        <v>293</v>
      </c>
      <c r="K37" s="28" t="s">
        <v>49</v>
      </c>
      <c r="L37" s="13">
        <v>206</v>
      </c>
      <c r="M37" s="11">
        <v>1500</v>
      </c>
      <c r="N37" s="56" t="s">
        <v>349</v>
      </c>
    </row>
    <row r="38" spans="1:14" ht="22.5">
      <c r="A38" s="14" t="s">
        <v>230</v>
      </c>
      <c r="B38" s="13">
        <v>541</v>
      </c>
      <c r="C38" s="11">
        <v>1700</v>
      </c>
      <c r="D38" s="56" t="s">
        <v>276</v>
      </c>
      <c r="F38" s="26" t="s">
        <v>62</v>
      </c>
      <c r="G38" s="22">
        <v>254</v>
      </c>
      <c r="H38" s="57">
        <v>20</v>
      </c>
      <c r="I38" s="56" t="s">
        <v>294</v>
      </c>
      <c r="K38" s="26"/>
      <c r="L38" s="22"/>
      <c r="M38" s="23"/>
      <c r="N38" s="16"/>
    </row>
    <row r="39" spans="1:14" ht="22.5">
      <c r="A39" s="14" t="s">
        <v>231</v>
      </c>
      <c r="B39" s="13">
        <v>542</v>
      </c>
      <c r="C39" s="11">
        <v>1600</v>
      </c>
      <c r="D39" s="56" t="s">
        <v>277</v>
      </c>
      <c r="F39" s="26" t="s">
        <v>63</v>
      </c>
      <c r="G39" s="22">
        <v>251</v>
      </c>
      <c r="H39" s="57">
        <v>920</v>
      </c>
      <c r="I39" s="56" t="s">
        <v>294</v>
      </c>
      <c r="K39" s="26" t="s">
        <v>51</v>
      </c>
      <c r="L39" s="13" t="s">
        <v>50</v>
      </c>
      <c r="M39" s="23"/>
      <c r="N39" s="16"/>
    </row>
    <row r="40" spans="1:14" ht="22.5">
      <c r="A40" s="14" t="s">
        <v>232</v>
      </c>
      <c r="B40" s="13">
        <v>543</v>
      </c>
      <c r="C40" s="11">
        <v>1500</v>
      </c>
      <c r="D40" s="56" t="s">
        <v>278</v>
      </c>
      <c r="F40" s="26" t="s">
        <v>64</v>
      </c>
      <c r="G40" s="22">
        <v>252</v>
      </c>
      <c r="H40" s="57">
        <v>540</v>
      </c>
      <c r="I40" s="56" t="s">
        <v>294</v>
      </c>
      <c r="K40" s="26"/>
      <c r="L40" s="22"/>
      <c r="M40" s="23"/>
      <c r="N40" s="16"/>
    </row>
    <row r="41" spans="1:14" ht="22.5">
      <c r="A41" s="14" t="s">
        <v>233</v>
      </c>
      <c r="B41" s="13">
        <v>546</v>
      </c>
      <c r="C41" s="11">
        <v>1250</v>
      </c>
      <c r="D41" s="56" t="s">
        <v>279</v>
      </c>
      <c r="F41" s="26"/>
      <c r="G41" s="21"/>
      <c r="H41" s="57"/>
      <c r="I41" s="16"/>
      <c r="K41" s="26"/>
      <c r="L41" s="22"/>
      <c r="M41" s="23"/>
      <c r="N41" s="16"/>
    </row>
    <row r="42" spans="1:14" ht="22.5">
      <c r="A42" s="14" t="s">
        <v>234</v>
      </c>
      <c r="B42" s="13">
        <v>548</v>
      </c>
      <c r="C42" s="11">
        <v>1000</v>
      </c>
      <c r="D42" s="56" t="s">
        <v>280</v>
      </c>
      <c r="F42" s="31" t="s">
        <v>66</v>
      </c>
      <c r="G42" s="21"/>
      <c r="H42" s="57"/>
      <c r="I42" s="16"/>
      <c r="K42" s="26"/>
      <c r="L42" s="22"/>
      <c r="M42" s="23"/>
      <c r="N42" s="16"/>
    </row>
    <row r="43" spans="1:14" ht="22.5">
      <c r="A43" s="14" t="s">
        <v>235</v>
      </c>
      <c r="B43" s="13">
        <v>549</v>
      </c>
      <c r="C43" s="11">
        <v>860</v>
      </c>
      <c r="D43" s="56" t="s">
        <v>281</v>
      </c>
      <c r="F43" s="32" t="s">
        <v>67</v>
      </c>
      <c r="G43" s="22">
        <v>271</v>
      </c>
      <c r="H43" s="57">
        <v>280</v>
      </c>
      <c r="I43" s="56" t="s">
        <v>300</v>
      </c>
      <c r="K43" s="26"/>
      <c r="L43" s="22"/>
      <c r="M43" s="23"/>
      <c r="N43" s="16"/>
    </row>
    <row r="44" spans="1:9" ht="22.5">
      <c r="A44" s="14" t="s">
        <v>236</v>
      </c>
      <c r="B44" s="13">
        <v>550</v>
      </c>
      <c r="C44" s="11">
        <v>730</v>
      </c>
      <c r="D44" s="56" t="s">
        <v>282</v>
      </c>
      <c r="F44" s="32" t="s">
        <v>68</v>
      </c>
      <c r="G44" s="22">
        <v>272</v>
      </c>
      <c r="H44" s="57">
        <v>130</v>
      </c>
      <c r="I44" s="56" t="s">
        <v>301</v>
      </c>
    </row>
    <row r="45" spans="1:9" ht="22.5">
      <c r="A45" s="14" t="s">
        <v>237</v>
      </c>
      <c r="B45" s="13">
        <v>553</v>
      </c>
      <c r="C45" s="11">
        <v>530</v>
      </c>
      <c r="D45" s="56" t="s">
        <v>9</v>
      </c>
      <c r="F45" s="32"/>
      <c r="G45" s="22"/>
      <c r="H45" s="57"/>
      <c r="I45" s="16"/>
    </row>
    <row r="46" spans="1:9" ht="22.5">
      <c r="A46" s="14" t="s">
        <v>238</v>
      </c>
      <c r="B46" s="13">
        <v>556</v>
      </c>
      <c r="C46" s="11">
        <v>420</v>
      </c>
      <c r="D46" s="56" t="s">
        <v>10</v>
      </c>
      <c r="F46" s="31" t="s">
        <v>69</v>
      </c>
      <c r="G46" s="22"/>
      <c r="H46" s="57"/>
      <c r="I46" s="16"/>
    </row>
    <row r="47" spans="1:9" ht="22.5">
      <c r="A47" s="14" t="s">
        <v>239</v>
      </c>
      <c r="B47" s="13">
        <v>560</v>
      </c>
      <c r="C47" s="11">
        <v>390</v>
      </c>
      <c r="D47" s="56" t="s">
        <v>11</v>
      </c>
      <c r="F47" s="32"/>
      <c r="G47" s="22">
        <v>281</v>
      </c>
      <c r="H47" s="57">
        <v>360</v>
      </c>
      <c r="I47" s="56" t="s">
        <v>302</v>
      </c>
    </row>
    <row r="48" spans="1:9" ht="22.5">
      <c r="A48" s="14" t="s">
        <v>240</v>
      </c>
      <c r="B48" s="13">
        <v>561</v>
      </c>
      <c r="C48" s="11">
        <v>320</v>
      </c>
      <c r="D48" s="56" t="s">
        <v>12</v>
      </c>
      <c r="F48" s="32"/>
      <c r="G48" s="22">
        <v>284</v>
      </c>
      <c r="H48" s="57">
        <v>120</v>
      </c>
      <c r="I48" s="56" t="s">
        <v>303</v>
      </c>
    </row>
    <row r="49" spans="1:9" ht="22.5">
      <c r="A49" s="14" t="s">
        <v>241</v>
      </c>
      <c r="B49" s="13">
        <v>563</v>
      </c>
      <c r="C49" s="11">
        <v>10900</v>
      </c>
      <c r="D49" s="56" t="s">
        <v>283</v>
      </c>
      <c r="F49" s="31" t="s">
        <v>70</v>
      </c>
      <c r="G49" s="22"/>
      <c r="H49" s="57"/>
      <c r="I49" s="16"/>
    </row>
    <row r="50" spans="1:9" ht="23.25" thickBot="1">
      <c r="A50" s="55" t="s">
        <v>8</v>
      </c>
      <c r="B50" s="13">
        <v>564</v>
      </c>
      <c r="C50" s="11">
        <v>8800</v>
      </c>
      <c r="D50" s="56" t="s">
        <v>284</v>
      </c>
      <c r="F50" s="32"/>
      <c r="G50" s="22">
        <v>290</v>
      </c>
      <c r="H50" s="57">
        <v>100</v>
      </c>
      <c r="I50" s="56" t="s">
        <v>304</v>
      </c>
    </row>
    <row r="51" spans="1:9" ht="22.5">
      <c r="A51" s="15"/>
      <c r="B51" s="13">
        <v>565</v>
      </c>
      <c r="C51" s="12"/>
      <c r="D51" s="16"/>
      <c r="F51" s="32"/>
      <c r="G51" s="22">
        <v>291</v>
      </c>
      <c r="H51" s="57">
        <v>80</v>
      </c>
      <c r="I51" s="56" t="s">
        <v>305</v>
      </c>
    </row>
    <row r="52" spans="1:9" ht="22.5">
      <c r="A52" s="15"/>
      <c r="B52" s="13">
        <v>566</v>
      </c>
      <c r="C52" s="12"/>
      <c r="D52" s="16"/>
      <c r="F52" s="32" t="s">
        <v>71</v>
      </c>
      <c r="G52" s="22">
        <v>300</v>
      </c>
      <c r="H52" s="57">
        <v>800</v>
      </c>
      <c r="I52" s="56" t="s">
        <v>306</v>
      </c>
    </row>
    <row r="53" spans="1:9" ht="22.5">
      <c r="A53" s="15"/>
      <c r="B53" s="13">
        <v>567</v>
      </c>
      <c r="C53" s="12"/>
      <c r="D53" s="16"/>
      <c r="F53" s="32" t="s">
        <v>72</v>
      </c>
      <c r="G53" s="22">
        <v>301</v>
      </c>
      <c r="H53" s="57">
        <v>700</v>
      </c>
      <c r="I53" s="56" t="s">
        <v>307</v>
      </c>
    </row>
    <row r="54" spans="1:9" ht="22.5">
      <c r="A54" s="15"/>
      <c r="B54" s="13">
        <v>568</v>
      </c>
      <c r="C54" s="12"/>
      <c r="D54" s="16"/>
      <c r="F54" s="32" t="s">
        <v>73</v>
      </c>
      <c r="G54" s="22">
        <v>302</v>
      </c>
      <c r="H54" s="57">
        <v>80</v>
      </c>
      <c r="I54" s="56" t="s">
        <v>308</v>
      </c>
    </row>
    <row r="55" spans="1:9" ht="22.5">
      <c r="A55" s="15"/>
      <c r="B55" s="13">
        <v>569</v>
      </c>
      <c r="C55" s="12"/>
      <c r="D55" s="16"/>
      <c r="F55" s="32" t="s">
        <v>74</v>
      </c>
      <c r="G55" s="22">
        <v>303</v>
      </c>
      <c r="H55" s="57">
        <v>80</v>
      </c>
      <c r="I55" s="56" t="s">
        <v>309</v>
      </c>
    </row>
    <row r="56" spans="1:9" ht="22.5">
      <c r="A56" s="15"/>
      <c r="B56" s="13">
        <v>570</v>
      </c>
      <c r="C56" s="12"/>
      <c r="D56" s="16"/>
      <c r="F56" s="32" t="s">
        <v>75</v>
      </c>
      <c r="G56" s="22">
        <v>305</v>
      </c>
      <c r="H56" s="57">
        <v>240</v>
      </c>
      <c r="I56" s="56" t="s">
        <v>310</v>
      </c>
    </row>
    <row r="57" spans="1:9" ht="12.75">
      <c r="A57" s="15"/>
      <c r="B57" s="13">
        <v>571</v>
      </c>
      <c r="C57" s="12"/>
      <c r="D57" s="16"/>
      <c r="F57" s="32"/>
      <c r="G57" s="22"/>
      <c r="H57" s="57"/>
      <c r="I57" s="16"/>
    </row>
    <row r="58" spans="1:9" ht="12.75">
      <c r="A58" s="15"/>
      <c r="B58" s="13">
        <v>572</v>
      </c>
      <c r="C58" s="12"/>
      <c r="D58" s="16"/>
      <c r="F58" s="31" t="s">
        <v>13</v>
      </c>
      <c r="G58" s="22"/>
      <c r="H58" s="57"/>
      <c r="I58" s="16"/>
    </row>
    <row r="59" spans="1:9" ht="22.5">
      <c r="A59" s="15"/>
      <c r="B59" s="13">
        <v>573</v>
      </c>
      <c r="C59" s="12"/>
      <c r="D59" s="16"/>
      <c r="F59" s="32" t="s">
        <v>76</v>
      </c>
      <c r="G59" s="22">
        <v>265</v>
      </c>
      <c r="H59" s="57">
        <v>3800</v>
      </c>
      <c r="I59" s="56" t="s">
        <v>311</v>
      </c>
    </row>
    <row r="60" spans="1:9" ht="22.5">
      <c r="A60" s="15"/>
      <c r="B60" s="13">
        <v>574</v>
      </c>
      <c r="C60" s="12"/>
      <c r="D60" s="16"/>
      <c r="F60" s="32" t="s">
        <v>77</v>
      </c>
      <c r="G60" s="22">
        <v>262</v>
      </c>
      <c r="H60" s="57">
        <v>2500</v>
      </c>
      <c r="I60" s="56" t="s">
        <v>312</v>
      </c>
    </row>
    <row r="61" spans="1:9" ht="23.25" thickBot="1">
      <c r="A61" s="17"/>
      <c r="B61" s="18">
        <v>575</v>
      </c>
      <c r="C61" s="19"/>
      <c r="D61" s="20"/>
      <c r="F61" s="32" t="s">
        <v>78</v>
      </c>
      <c r="G61" s="22">
        <v>263</v>
      </c>
      <c r="H61" s="57">
        <v>4500</v>
      </c>
      <c r="I61" s="56" t="s">
        <v>313</v>
      </c>
    </row>
    <row r="62" spans="6:9" ht="22.5">
      <c r="F62" s="32" t="s">
        <v>79</v>
      </c>
      <c r="G62" s="22">
        <v>264</v>
      </c>
      <c r="H62" s="57">
        <v>1800</v>
      </c>
      <c r="I62" s="56" t="s">
        <v>314</v>
      </c>
    </row>
    <row r="63" spans="6:9" ht="23.25" thickBot="1">
      <c r="F63" s="33" t="s">
        <v>80</v>
      </c>
      <c r="G63" s="24">
        <v>266</v>
      </c>
      <c r="H63" s="58">
        <v>1200</v>
      </c>
      <c r="I63" s="56" t="s">
        <v>315</v>
      </c>
    </row>
  </sheetData>
  <mergeCells count="20">
    <mergeCell ref="A1:D1"/>
    <mergeCell ref="A2:A3"/>
    <mergeCell ref="B2:B3"/>
    <mergeCell ref="C2:C3"/>
    <mergeCell ref="D2:D3"/>
    <mergeCell ref="K1:N1"/>
    <mergeCell ref="K2:K3"/>
    <mergeCell ref="L2:L3"/>
    <mergeCell ref="M2:M3"/>
    <mergeCell ref="N2:N3"/>
    <mergeCell ref="F1:I1"/>
    <mergeCell ref="F2:F3"/>
    <mergeCell ref="G2:G3"/>
    <mergeCell ref="H2:H3"/>
    <mergeCell ref="I2:I3"/>
    <mergeCell ref="F19:I19"/>
    <mergeCell ref="F20:F21"/>
    <mergeCell ref="G20:G21"/>
    <mergeCell ref="H20:H21"/>
    <mergeCell ref="I20:I2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A4" sqref="A4"/>
    </sheetView>
  </sheetViews>
  <sheetFormatPr defaultColWidth="9.140625" defaultRowHeight="12.75"/>
  <cols>
    <col min="1" max="1" width="17.28125" style="0" customWidth="1"/>
    <col min="3" max="3" width="12.28125" style="0" customWidth="1"/>
    <col min="4" max="4" width="12.140625" style="0" customWidth="1"/>
    <col min="5" max="5" width="18.140625" style="0" customWidth="1"/>
  </cols>
  <sheetData>
    <row r="1" spans="1:5" ht="13.5" thickBot="1">
      <c r="A1" s="125" t="s">
        <v>83</v>
      </c>
      <c r="B1" s="126"/>
      <c r="C1" s="126"/>
      <c r="D1" s="126"/>
      <c r="E1" s="127"/>
    </row>
    <row r="2" spans="1:5" ht="12.75">
      <c r="A2" s="128" t="s">
        <v>82</v>
      </c>
      <c r="B2" s="119" t="s">
        <v>6</v>
      </c>
      <c r="C2" s="119" t="s">
        <v>4</v>
      </c>
      <c r="D2" s="119" t="s">
        <v>81</v>
      </c>
      <c r="E2" s="123" t="s">
        <v>24</v>
      </c>
    </row>
    <row r="3" spans="1:5" ht="12.75">
      <c r="A3" s="129"/>
      <c r="B3" s="120"/>
      <c r="C3" s="120"/>
      <c r="D3" s="120"/>
      <c r="E3" s="124"/>
    </row>
    <row r="4" spans="1:5" ht="22.5">
      <c r="A4" s="34" t="s">
        <v>460</v>
      </c>
      <c r="B4" s="13">
        <v>10</v>
      </c>
      <c r="C4" s="36">
        <v>390</v>
      </c>
      <c r="D4" s="37" t="s">
        <v>105</v>
      </c>
      <c r="E4" s="56" t="s">
        <v>374</v>
      </c>
    </row>
    <row r="5" spans="1:5" ht="22.5">
      <c r="A5" s="34" t="s">
        <v>459</v>
      </c>
      <c r="B5" s="13">
        <v>11</v>
      </c>
      <c r="C5" s="36">
        <v>790</v>
      </c>
      <c r="D5" s="37" t="s">
        <v>106</v>
      </c>
      <c r="E5" s="56" t="s">
        <v>375</v>
      </c>
    </row>
    <row r="6" spans="1:5" ht="22.5">
      <c r="A6" s="34" t="s">
        <v>461</v>
      </c>
      <c r="B6" s="13">
        <v>12</v>
      </c>
      <c r="C6" s="36">
        <v>550</v>
      </c>
      <c r="D6" s="37" t="s">
        <v>107</v>
      </c>
      <c r="E6" s="56" t="s">
        <v>376</v>
      </c>
    </row>
    <row r="7" spans="1:5" ht="22.5">
      <c r="A7" s="34" t="s">
        <v>462</v>
      </c>
      <c r="B7" s="13">
        <v>13</v>
      </c>
      <c r="C7" s="36">
        <v>790</v>
      </c>
      <c r="D7" s="37" t="s">
        <v>108</v>
      </c>
      <c r="E7" s="56" t="s">
        <v>377</v>
      </c>
    </row>
    <row r="8" spans="1:5" ht="12.75">
      <c r="A8" s="34" t="s">
        <v>84</v>
      </c>
      <c r="B8" s="13"/>
      <c r="C8" s="36"/>
      <c r="D8" s="37"/>
      <c r="E8" s="16"/>
    </row>
    <row r="9" spans="1:5" ht="12.75">
      <c r="A9" s="34"/>
      <c r="B9" s="13"/>
      <c r="C9" s="36"/>
      <c r="D9" s="37"/>
      <c r="E9" s="16"/>
    </row>
    <row r="10" spans="1:5" ht="12.75">
      <c r="A10" s="34"/>
      <c r="B10" s="13"/>
      <c r="C10" s="36"/>
      <c r="D10" s="37"/>
      <c r="E10" s="16"/>
    </row>
    <row r="11" spans="1:5" ht="12.75">
      <c r="A11" s="34"/>
      <c r="B11" s="13"/>
      <c r="C11" s="36"/>
      <c r="D11" s="37"/>
      <c r="E11" s="16"/>
    </row>
    <row r="12" spans="1:5" ht="22.5">
      <c r="A12" s="34" t="s">
        <v>85</v>
      </c>
      <c r="B12" s="13">
        <v>14</v>
      </c>
      <c r="C12" s="36">
        <v>640</v>
      </c>
      <c r="D12" s="37" t="s">
        <v>105</v>
      </c>
      <c r="E12" s="56" t="s">
        <v>378</v>
      </c>
    </row>
    <row r="13" spans="1:5" ht="22.5">
      <c r="A13" s="34" t="s">
        <v>85</v>
      </c>
      <c r="B13" s="13">
        <v>15</v>
      </c>
      <c r="C13" s="36">
        <v>990</v>
      </c>
      <c r="D13" s="37" t="s">
        <v>109</v>
      </c>
      <c r="E13" s="56" t="s">
        <v>379</v>
      </c>
    </row>
    <row r="14" spans="1:5" ht="22.5">
      <c r="A14" s="34" t="s">
        <v>85</v>
      </c>
      <c r="B14" s="13">
        <v>16</v>
      </c>
      <c r="C14" s="36">
        <v>720</v>
      </c>
      <c r="D14" s="37" t="s">
        <v>107</v>
      </c>
      <c r="E14" s="56" t="s">
        <v>380</v>
      </c>
    </row>
    <row r="15" spans="1:5" ht="22.5">
      <c r="A15" s="34" t="s">
        <v>85</v>
      </c>
      <c r="B15" s="13">
        <v>17</v>
      </c>
      <c r="C15" s="36">
        <v>1200</v>
      </c>
      <c r="D15" s="37" t="s">
        <v>108</v>
      </c>
      <c r="E15" s="56" t="s">
        <v>381</v>
      </c>
    </row>
    <row r="16" spans="1:5" ht="22.5">
      <c r="A16" s="34" t="s">
        <v>86</v>
      </c>
      <c r="B16" s="13">
        <v>18</v>
      </c>
      <c r="C16" s="36">
        <v>1200</v>
      </c>
      <c r="D16" s="37" t="s">
        <v>105</v>
      </c>
      <c r="E16" s="56" t="s">
        <v>382</v>
      </c>
    </row>
    <row r="17" spans="1:5" ht="12.75">
      <c r="A17" s="34"/>
      <c r="B17" s="13"/>
      <c r="C17" s="36"/>
      <c r="D17" s="37"/>
      <c r="E17" s="16"/>
    </row>
    <row r="18" spans="1:5" ht="12.75">
      <c r="A18" s="34"/>
      <c r="B18" s="13"/>
      <c r="C18" s="36"/>
      <c r="D18" s="37"/>
      <c r="E18" s="16"/>
    </row>
    <row r="19" spans="1:5" ht="12.75">
      <c r="A19" s="34"/>
      <c r="B19" s="13"/>
      <c r="C19" s="36"/>
      <c r="D19" s="37"/>
      <c r="E19" s="16"/>
    </row>
    <row r="20" spans="1:5" ht="22.5">
      <c r="A20" s="34" t="s">
        <v>84</v>
      </c>
      <c r="B20" s="13">
        <v>19</v>
      </c>
      <c r="C20" s="36">
        <v>1200</v>
      </c>
      <c r="D20" s="37" t="s">
        <v>105</v>
      </c>
      <c r="E20" s="56" t="s">
        <v>383</v>
      </c>
    </row>
    <row r="21" spans="1:5" ht="22.5">
      <c r="A21" s="34" t="s">
        <v>84</v>
      </c>
      <c r="B21" s="13">
        <v>20</v>
      </c>
      <c r="C21" s="36">
        <v>2100</v>
      </c>
      <c r="D21" s="37" t="s">
        <v>109</v>
      </c>
      <c r="E21" s="56" t="s">
        <v>385</v>
      </c>
    </row>
    <row r="22" spans="1:5" ht="22.5">
      <c r="A22" s="34" t="s">
        <v>87</v>
      </c>
      <c r="B22" s="13">
        <v>21</v>
      </c>
      <c r="C22" s="36">
        <v>3800</v>
      </c>
      <c r="D22" s="37" t="s">
        <v>108</v>
      </c>
      <c r="E22" s="56" t="s">
        <v>386</v>
      </c>
    </row>
    <row r="23" spans="1:5" ht="22.5">
      <c r="A23" s="34" t="s">
        <v>84</v>
      </c>
      <c r="B23" s="13">
        <v>22</v>
      </c>
      <c r="C23" s="36">
        <v>1500</v>
      </c>
      <c r="D23" s="37" t="s">
        <v>107</v>
      </c>
      <c r="E23" s="56" t="s">
        <v>387</v>
      </c>
    </row>
    <row r="24" spans="1:5" ht="22.5">
      <c r="A24" s="34" t="s">
        <v>84</v>
      </c>
      <c r="B24" s="13">
        <v>23</v>
      </c>
      <c r="C24" s="36">
        <v>2200</v>
      </c>
      <c r="D24" s="37" t="s">
        <v>108</v>
      </c>
      <c r="E24" s="56" t="s">
        <v>388</v>
      </c>
    </row>
    <row r="25" spans="1:5" ht="22.5">
      <c r="A25" s="34" t="s">
        <v>87</v>
      </c>
      <c r="B25" s="13">
        <v>24</v>
      </c>
      <c r="C25" s="36">
        <v>2300</v>
      </c>
      <c r="D25" s="37" t="s">
        <v>105</v>
      </c>
      <c r="E25" s="56" t="s">
        <v>389</v>
      </c>
    </row>
    <row r="26" spans="1:5" ht="22.5">
      <c r="A26" s="34" t="s">
        <v>88</v>
      </c>
      <c r="B26" s="13">
        <v>25</v>
      </c>
      <c r="C26" s="36">
        <v>870</v>
      </c>
      <c r="D26" s="37" t="s">
        <v>105</v>
      </c>
      <c r="E26" s="56" t="s">
        <v>390</v>
      </c>
    </row>
    <row r="27" spans="1:5" ht="12.75">
      <c r="A27" s="34"/>
      <c r="B27" s="13"/>
      <c r="C27" s="36"/>
      <c r="D27" s="37"/>
      <c r="E27" s="16"/>
    </row>
    <row r="28" spans="1:5" ht="12.75">
      <c r="A28" s="34"/>
      <c r="B28" s="13"/>
      <c r="C28" s="36"/>
      <c r="D28" s="37"/>
      <c r="E28" s="16"/>
    </row>
    <row r="29" spans="1:5" ht="12.75">
      <c r="A29" s="34"/>
      <c r="B29" s="13"/>
      <c r="C29" s="36"/>
      <c r="D29" s="37"/>
      <c r="E29" s="16"/>
    </row>
    <row r="30" spans="1:5" ht="22.5">
      <c r="A30" s="34" t="s">
        <v>89</v>
      </c>
      <c r="B30" s="13">
        <v>26</v>
      </c>
      <c r="C30" s="36">
        <v>2200</v>
      </c>
      <c r="D30" s="37" t="s">
        <v>110</v>
      </c>
      <c r="E30" s="56" t="s">
        <v>391</v>
      </c>
    </row>
    <row r="31" spans="1:5" ht="22.5">
      <c r="A31" s="34" t="s">
        <v>90</v>
      </c>
      <c r="B31" s="13">
        <v>27</v>
      </c>
      <c r="C31" s="36">
        <v>1200</v>
      </c>
      <c r="D31" s="37" t="s">
        <v>105</v>
      </c>
      <c r="E31" s="56" t="s">
        <v>392</v>
      </c>
    </row>
    <row r="32" spans="1:5" ht="12.75">
      <c r="A32" s="34"/>
      <c r="B32" s="13"/>
      <c r="C32" s="36"/>
      <c r="D32" s="37"/>
      <c r="E32" s="16"/>
    </row>
    <row r="33" spans="1:5" ht="12.75">
      <c r="A33" s="34"/>
      <c r="B33" s="13"/>
      <c r="C33" s="36"/>
      <c r="D33" s="37"/>
      <c r="E33" s="16"/>
    </row>
    <row r="34" spans="1:5" ht="12.75">
      <c r="A34" s="34"/>
      <c r="B34" s="13"/>
      <c r="C34" s="36"/>
      <c r="D34" s="37"/>
      <c r="E34" s="16"/>
    </row>
    <row r="35" spans="1:5" ht="22.5">
      <c r="A35" s="34" t="s">
        <v>91</v>
      </c>
      <c r="B35" s="13">
        <v>28</v>
      </c>
      <c r="C35" s="36">
        <v>1250</v>
      </c>
      <c r="D35" s="37" t="s">
        <v>107</v>
      </c>
      <c r="E35" s="56" t="s">
        <v>401</v>
      </c>
    </row>
    <row r="36" spans="1:5" ht="22.5">
      <c r="A36" s="34" t="s">
        <v>91</v>
      </c>
      <c r="B36" s="13">
        <v>29</v>
      </c>
      <c r="C36" s="36">
        <v>1500</v>
      </c>
      <c r="D36" s="37" t="s">
        <v>111</v>
      </c>
      <c r="E36" s="56" t="s">
        <v>384</v>
      </c>
    </row>
    <row r="37" spans="1:5" ht="22.5">
      <c r="A37" s="34" t="s">
        <v>92</v>
      </c>
      <c r="B37" s="13">
        <v>30</v>
      </c>
      <c r="C37" s="36">
        <v>1950</v>
      </c>
      <c r="D37" s="37" t="s">
        <v>112</v>
      </c>
      <c r="E37" s="56" t="s">
        <v>393</v>
      </c>
    </row>
    <row r="38" spans="1:5" ht="22.5">
      <c r="A38" s="34" t="s">
        <v>93</v>
      </c>
      <c r="B38" s="13">
        <v>31</v>
      </c>
      <c r="C38" s="36">
        <v>2600</v>
      </c>
      <c r="D38" s="37" t="s">
        <v>111</v>
      </c>
      <c r="E38" s="56" t="s">
        <v>394</v>
      </c>
    </row>
    <row r="39" spans="1:5" ht="22.5">
      <c r="A39" s="34" t="s">
        <v>94</v>
      </c>
      <c r="B39" s="13">
        <v>32</v>
      </c>
      <c r="C39" s="36">
        <v>2650</v>
      </c>
      <c r="D39" s="37" t="s">
        <v>111</v>
      </c>
      <c r="E39" s="56" t="s">
        <v>395</v>
      </c>
    </row>
    <row r="40" spans="1:5" ht="22.5">
      <c r="A40" s="34" t="s">
        <v>95</v>
      </c>
      <c r="B40" s="13">
        <v>33</v>
      </c>
      <c r="C40" s="36">
        <v>2800</v>
      </c>
      <c r="D40" s="37" t="s">
        <v>113</v>
      </c>
      <c r="E40" s="56" t="s">
        <v>396</v>
      </c>
    </row>
    <row r="41" spans="1:5" ht="22.5">
      <c r="A41" s="34" t="s">
        <v>96</v>
      </c>
      <c r="B41" s="13">
        <v>34</v>
      </c>
      <c r="C41" s="36">
        <v>3800</v>
      </c>
      <c r="D41" s="37" t="s">
        <v>114</v>
      </c>
      <c r="E41" s="56" t="s">
        <v>397</v>
      </c>
    </row>
    <row r="42" spans="1:5" ht="22.5">
      <c r="A42" s="34" t="s">
        <v>97</v>
      </c>
      <c r="B42" s="13">
        <v>35</v>
      </c>
      <c r="C42" s="36">
        <v>4900</v>
      </c>
      <c r="D42" s="37" t="s">
        <v>115</v>
      </c>
      <c r="E42" s="56" t="s">
        <v>398</v>
      </c>
    </row>
    <row r="43" spans="1:5" ht="22.5">
      <c r="A43" s="34" t="s">
        <v>98</v>
      </c>
      <c r="B43" s="13">
        <v>36</v>
      </c>
      <c r="C43" s="36">
        <v>5200</v>
      </c>
      <c r="D43" s="37" t="s">
        <v>116</v>
      </c>
      <c r="E43" s="56" t="s">
        <v>399</v>
      </c>
    </row>
    <row r="44" spans="1:5" ht="22.5">
      <c r="A44" s="34" t="s">
        <v>99</v>
      </c>
      <c r="B44" s="13">
        <v>37</v>
      </c>
      <c r="C44" s="36">
        <v>4400</v>
      </c>
      <c r="D44" s="37" t="s">
        <v>117</v>
      </c>
      <c r="E44" s="56" t="s">
        <v>400</v>
      </c>
    </row>
    <row r="45" spans="1:5" ht="22.5">
      <c r="A45" s="34" t="s">
        <v>100</v>
      </c>
      <c r="B45" s="13">
        <v>38</v>
      </c>
      <c r="C45" s="36">
        <v>4950</v>
      </c>
      <c r="D45" s="37" t="s">
        <v>117</v>
      </c>
      <c r="E45" s="56" t="s">
        <v>402</v>
      </c>
    </row>
    <row r="46" spans="1:5" ht="22.5">
      <c r="A46" s="34" t="s">
        <v>101</v>
      </c>
      <c r="B46" s="13">
        <v>39</v>
      </c>
      <c r="C46" s="36">
        <v>3000</v>
      </c>
      <c r="D46" s="37" t="s">
        <v>118</v>
      </c>
      <c r="E46" s="56" t="s">
        <v>403</v>
      </c>
    </row>
    <row r="47" spans="1:5" ht="22.5">
      <c r="A47" s="34" t="s">
        <v>102</v>
      </c>
      <c r="B47" s="13">
        <v>40</v>
      </c>
      <c r="C47" s="36">
        <v>1600</v>
      </c>
      <c r="D47" s="37" t="s">
        <v>118</v>
      </c>
      <c r="E47" s="56" t="s">
        <v>404</v>
      </c>
    </row>
    <row r="48" spans="1:5" ht="22.5">
      <c r="A48" s="34" t="s">
        <v>103</v>
      </c>
      <c r="B48" s="13">
        <v>44</v>
      </c>
      <c r="C48" s="36">
        <v>3400</v>
      </c>
      <c r="D48" s="37"/>
      <c r="E48" s="56" t="s">
        <v>405</v>
      </c>
    </row>
    <row r="49" spans="1:5" ht="22.5">
      <c r="A49" s="34" t="s">
        <v>104</v>
      </c>
      <c r="B49" s="13">
        <v>172</v>
      </c>
      <c r="C49" s="36">
        <v>8100</v>
      </c>
      <c r="D49" s="37" t="s">
        <v>119</v>
      </c>
      <c r="E49" s="56" t="s">
        <v>406</v>
      </c>
    </row>
    <row r="50" spans="1:5" ht="12.75">
      <c r="A50" s="26"/>
      <c r="B50" s="22"/>
      <c r="C50" s="23"/>
      <c r="D50" s="23"/>
      <c r="E50" s="16"/>
    </row>
    <row r="51" spans="1:5" ht="12.75">
      <c r="A51" s="26"/>
      <c r="B51" s="22"/>
      <c r="C51" s="23"/>
      <c r="D51" s="23"/>
      <c r="E51" s="16"/>
    </row>
    <row r="52" spans="1:5" ht="22.5">
      <c r="A52" s="34" t="s">
        <v>120</v>
      </c>
      <c r="B52" s="13">
        <v>41</v>
      </c>
      <c r="C52" s="36">
        <v>2700</v>
      </c>
      <c r="D52" s="37" t="s">
        <v>145</v>
      </c>
      <c r="E52" s="56" t="s">
        <v>407</v>
      </c>
    </row>
    <row r="53" spans="1:5" ht="22.5">
      <c r="A53" s="34" t="s">
        <v>120</v>
      </c>
      <c r="B53" s="13">
        <v>42</v>
      </c>
      <c r="C53" s="36">
        <v>3400</v>
      </c>
      <c r="D53" s="37" t="s">
        <v>146</v>
      </c>
      <c r="E53" s="56" t="s">
        <v>408</v>
      </c>
    </row>
    <row r="54" spans="1:5" ht="22.5">
      <c r="A54" s="34" t="s">
        <v>47</v>
      </c>
      <c r="B54" s="13">
        <v>43</v>
      </c>
      <c r="C54" s="36">
        <v>4100</v>
      </c>
      <c r="D54" s="37" t="s">
        <v>117</v>
      </c>
      <c r="E54" s="56" t="s">
        <v>409</v>
      </c>
    </row>
    <row r="55" spans="1:5" ht="12.75">
      <c r="A55" s="34"/>
      <c r="B55" s="13"/>
      <c r="C55" s="36"/>
      <c r="D55" s="37"/>
      <c r="E55" s="16"/>
    </row>
    <row r="56" spans="1:5" ht="22.5">
      <c r="A56" s="34" t="s">
        <v>121</v>
      </c>
      <c r="B56" s="13">
        <v>46</v>
      </c>
      <c r="C56" s="36">
        <v>1900</v>
      </c>
      <c r="D56" s="37" t="s">
        <v>117</v>
      </c>
      <c r="E56" s="56" t="s">
        <v>410</v>
      </c>
    </row>
    <row r="57" spans="1:5" ht="22.5">
      <c r="A57" s="34" t="s">
        <v>122</v>
      </c>
      <c r="B57" s="13">
        <v>47</v>
      </c>
      <c r="C57" s="36">
        <v>2900</v>
      </c>
      <c r="D57" s="37" t="s">
        <v>117</v>
      </c>
      <c r="E57" s="56" t="s">
        <v>411</v>
      </c>
    </row>
    <row r="58" spans="1:5" ht="22.5">
      <c r="A58" s="34" t="s">
        <v>123</v>
      </c>
      <c r="B58" s="13">
        <v>48</v>
      </c>
      <c r="C58" s="36">
        <v>6200</v>
      </c>
      <c r="D58" s="37" t="s">
        <v>117</v>
      </c>
      <c r="E58" s="56" t="s">
        <v>411</v>
      </c>
    </row>
    <row r="59" spans="1:5" ht="22.5">
      <c r="A59" s="34" t="s">
        <v>124</v>
      </c>
      <c r="B59" s="13">
        <v>49</v>
      </c>
      <c r="C59" s="36">
        <v>6900</v>
      </c>
      <c r="D59" s="37" t="s">
        <v>117</v>
      </c>
      <c r="E59" s="56" t="s">
        <v>412</v>
      </c>
    </row>
    <row r="60" spans="1:5" ht="22.5">
      <c r="A60" s="34" t="s">
        <v>120</v>
      </c>
      <c r="B60" s="13">
        <v>50</v>
      </c>
      <c r="C60" s="36">
        <v>4100</v>
      </c>
      <c r="D60" s="37" t="s">
        <v>117</v>
      </c>
      <c r="E60" s="56" t="s">
        <v>413</v>
      </c>
    </row>
    <row r="61" spans="1:5" ht="22.5">
      <c r="A61" s="34" t="s">
        <v>125</v>
      </c>
      <c r="B61" s="13">
        <v>51</v>
      </c>
      <c r="C61" s="36">
        <v>4700</v>
      </c>
      <c r="D61" s="37" t="s">
        <v>117</v>
      </c>
      <c r="E61" s="56" t="s">
        <v>414</v>
      </c>
    </row>
    <row r="62" spans="1:5" ht="22.5">
      <c r="A62" s="34" t="s">
        <v>126</v>
      </c>
      <c r="B62" s="13">
        <v>52</v>
      </c>
      <c r="C62" s="36">
        <v>5700</v>
      </c>
      <c r="D62" s="37" t="s">
        <v>117</v>
      </c>
      <c r="E62" s="56" t="s">
        <v>415</v>
      </c>
    </row>
    <row r="63" spans="1:5" ht="22.5">
      <c r="A63" s="34" t="s">
        <v>127</v>
      </c>
      <c r="B63" s="13">
        <v>53</v>
      </c>
      <c r="C63" s="36">
        <v>6800</v>
      </c>
      <c r="D63" s="37" t="s">
        <v>117</v>
      </c>
      <c r="E63" s="56" t="s">
        <v>416</v>
      </c>
    </row>
    <row r="64" spans="1:5" ht="22.5">
      <c r="A64" s="34" t="s">
        <v>128</v>
      </c>
      <c r="B64" s="13">
        <v>54</v>
      </c>
      <c r="C64" s="36">
        <v>7900</v>
      </c>
      <c r="D64" s="37" t="s">
        <v>117</v>
      </c>
      <c r="E64" s="56" t="s">
        <v>417</v>
      </c>
    </row>
    <row r="65" spans="1:5" ht="22.5">
      <c r="A65" s="34" t="s">
        <v>129</v>
      </c>
      <c r="B65" s="13">
        <v>55</v>
      </c>
      <c r="C65" s="36">
        <v>8600</v>
      </c>
      <c r="D65" s="37" t="s">
        <v>117</v>
      </c>
      <c r="E65" s="56" t="s">
        <v>418</v>
      </c>
    </row>
    <row r="66" spans="1:5" ht="22.5">
      <c r="A66" s="34" t="s">
        <v>130</v>
      </c>
      <c r="B66" s="13">
        <v>56</v>
      </c>
      <c r="C66" s="36">
        <v>8950</v>
      </c>
      <c r="D66" s="37" t="s">
        <v>117</v>
      </c>
      <c r="E66" s="56" t="s">
        <v>419</v>
      </c>
    </row>
    <row r="67" spans="1:5" ht="12.75">
      <c r="A67" s="34"/>
      <c r="B67" s="13"/>
      <c r="C67" s="36"/>
      <c r="D67" s="37"/>
      <c r="E67" s="16"/>
    </row>
    <row r="68" spans="1:5" ht="22.5">
      <c r="A68" s="34" t="s">
        <v>131</v>
      </c>
      <c r="B68" s="13">
        <v>57</v>
      </c>
      <c r="C68" s="36">
        <v>5100</v>
      </c>
      <c r="D68" s="37" t="s">
        <v>117</v>
      </c>
      <c r="E68" s="56" t="s">
        <v>420</v>
      </c>
    </row>
    <row r="69" spans="1:5" ht="22.5">
      <c r="A69" s="34" t="s">
        <v>131</v>
      </c>
      <c r="B69" s="13">
        <v>58</v>
      </c>
      <c r="C69" s="36">
        <v>6000</v>
      </c>
      <c r="D69" s="37" t="s">
        <v>117</v>
      </c>
      <c r="E69" s="56" t="s">
        <v>421</v>
      </c>
    </row>
    <row r="70" spans="1:5" ht="22.5">
      <c r="A70" s="34" t="s">
        <v>132</v>
      </c>
      <c r="B70" s="13">
        <v>59</v>
      </c>
      <c r="C70" s="36">
        <v>4800</v>
      </c>
      <c r="D70" s="37" t="s">
        <v>117</v>
      </c>
      <c r="E70" s="56" t="s">
        <v>421</v>
      </c>
    </row>
    <row r="71" spans="1:5" ht="22.5">
      <c r="A71" s="34" t="s">
        <v>133</v>
      </c>
      <c r="B71" s="13">
        <v>60</v>
      </c>
      <c r="C71" s="36">
        <v>5700</v>
      </c>
      <c r="D71" s="37" t="s">
        <v>117</v>
      </c>
      <c r="E71" s="56" t="s">
        <v>422</v>
      </c>
    </row>
    <row r="72" spans="1:5" ht="22.5">
      <c r="A72" s="34" t="s">
        <v>134</v>
      </c>
      <c r="B72" s="13">
        <v>61</v>
      </c>
      <c r="C72" s="36">
        <v>3400</v>
      </c>
      <c r="D72" s="37" t="s">
        <v>117</v>
      </c>
      <c r="E72" s="56" t="s">
        <v>423</v>
      </c>
    </row>
    <row r="73" spans="1:5" ht="22.5">
      <c r="A73" s="34" t="s">
        <v>135</v>
      </c>
      <c r="B73" s="13">
        <v>62</v>
      </c>
      <c r="C73" s="36">
        <v>3700</v>
      </c>
      <c r="D73" s="37" t="s">
        <v>117</v>
      </c>
      <c r="E73" s="56" t="s">
        <v>424</v>
      </c>
    </row>
    <row r="74" spans="1:5" ht="22.5">
      <c r="A74" s="34" t="s">
        <v>136</v>
      </c>
      <c r="B74" s="13">
        <v>63</v>
      </c>
      <c r="C74" s="36">
        <v>4400</v>
      </c>
      <c r="D74" s="37" t="s">
        <v>117</v>
      </c>
      <c r="E74" s="56" t="s">
        <v>425</v>
      </c>
    </row>
    <row r="75" spans="1:5" ht="22.5">
      <c r="A75" s="34" t="s">
        <v>137</v>
      </c>
      <c r="B75" s="13">
        <v>64</v>
      </c>
      <c r="C75" s="36">
        <v>2800</v>
      </c>
      <c r="D75" s="37" t="s">
        <v>147</v>
      </c>
      <c r="E75" s="56" t="s">
        <v>426</v>
      </c>
    </row>
    <row r="76" spans="1:5" ht="22.5">
      <c r="A76" s="34" t="s">
        <v>138</v>
      </c>
      <c r="B76" s="13">
        <v>65</v>
      </c>
      <c r="C76" s="36">
        <v>3400</v>
      </c>
      <c r="D76" s="37" t="s">
        <v>147</v>
      </c>
      <c r="E76" s="56" t="s">
        <v>427</v>
      </c>
    </row>
    <row r="77" spans="1:5" ht="22.5">
      <c r="A77" s="34" t="s">
        <v>139</v>
      </c>
      <c r="B77" s="13">
        <v>66</v>
      </c>
      <c r="C77" s="36">
        <v>7700</v>
      </c>
      <c r="D77" s="37" t="s">
        <v>148</v>
      </c>
      <c r="E77" s="56" t="s">
        <v>428</v>
      </c>
    </row>
    <row r="78" spans="1:5" ht="22.5">
      <c r="A78" s="34" t="s">
        <v>140</v>
      </c>
      <c r="B78" s="13">
        <v>67</v>
      </c>
      <c r="C78" s="36">
        <v>4900</v>
      </c>
      <c r="D78" s="37" t="s">
        <v>149</v>
      </c>
      <c r="E78" s="56" t="s">
        <v>428</v>
      </c>
    </row>
    <row r="79" spans="1:5" ht="22.5">
      <c r="A79" s="34" t="s">
        <v>141</v>
      </c>
      <c r="B79" s="13">
        <v>68</v>
      </c>
      <c r="C79" s="36">
        <v>5500</v>
      </c>
      <c r="D79" s="37" t="s">
        <v>149</v>
      </c>
      <c r="E79" s="56" t="s">
        <v>429</v>
      </c>
    </row>
    <row r="80" spans="1:5" ht="22.5">
      <c r="A80" s="34" t="s">
        <v>142</v>
      </c>
      <c r="B80" s="13">
        <v>69</v>
      </c>
      <c r="C80" s="36">
        <v>14000</v>
      </c>
      <c r="D80" s="37" t="s">
        <v>150</v>
      </c>
      <c r="E80" s="56" t="s">
        <v>430</v>
      </c>
    </row>
    <row r="81" spans="1:5" ht="22.5">
      <c r="A81" s="34" t="s">
        <v>143</v>
      </c>
      <c r="B81" s="13">
        <v>70</v>
      </c>
      <c r="C81" s="36">
        <v>11000</v>
      </c>
      <c r="D81" s="37" t="s">
        <v>151</v>
      </c>
      <c r="E81" s="56" t="s">
        <v>431</v>
      </c>
    </row>
    <row r="82" spans="1:5" ht="22.5">
      <c r="A82" s="34" t="s">
        <v>144</v>
      </c>
      <c r="B82" s="13">
        <v>71</v>
      </c>
      <c r="C82" s="36">
        <v>12900</v>
      </c>
      <c r="D82" s="23"/>
      <c r="E82" s="56" t="s">
        <v>432</v>
      </c>
    </row>
    <row r="83" spans="1:5" ht="12.75">
      <c r="A83" s="26"/>
      <c r="B83" s="22"/>
      <c r="C83" s="23"/>
      <c r="D83" s="23"/>
      <c r="E83" s="16"/>
    </row>
    <row r="84" spans="1:5" ht="12.75">
      <c r="A84" s="26"/>
      <c r="B84" s="22"/>
      <c r="C84" s="23"/>
      <c r="D84" s="23"/>
      <c r="E84" s="16"/>
    </row>
    <row r="85" spans="1:5" ht="12.75">
      <c r="A85" s="38" t="s">
        <v>152</v>
      </c>
      <c r="B85" s="22"/>
      <c r="C85" s="23"/>
      <c r="D85" s="23"/>
      <c r="E85" s="16"/>
    </row>
    <row r="86" spans="1:5" ht="22.5">
      <c r="A86" s="39" t="s">
        <v>153</v>
      </c>
      <c r="B86" s="13">
        <v>171</v>
      </c>
      <c r="C86" s="36">
        <v>160</v>
      </c>
      <c r="D86" s="37" t="s">
        <v>170</v>
      </c>
      <c r="E86" s="56" t="s">
        <v>433</v>
      </c>
    </row>
    <row r="87" spans="1:5" ht="22.5">
      <c r="A87" s="39" t="s">
        <v>153</v>
      </c>
      <c r="B87" s="13">
        <v>72</v>
      </c>
      <c r="C87" s="36">
        <v>290</v>
      </c>
      <c r="D87" s="37" t="s">
        <v>171</v>
      </c>
      <c r="E87" s="56" t="s">
        <v>434</v>
      </c>
    </row>
    <row r="88" spans="1:5" ht="22.5">
      <c r="A88" s="39" t="s">
        <v>153</v>
      </c>
      <c r="B88" s="13">
        <v>73</v>
      </c>
      <c r="C88" s="36">
        <v>590</v>
      </c>
      <c r="D88" s="37" t="s">
        <v>172</v>
      </c>
      <c r="E88" s="56" t="s">
        <v>435</v>
      </c>
    </row>
    <row r="89" spans="1:5" ht="22.5">
      <c r="A89" s="39" t="s">
        <v>153</v>
      </c>
      <c r="B89" s="13">
        <v>74</v>
      </c>
      <c r="C89" s="36">
        <v>690</v>
      </c>
      <c r="D89" s="37" t="s">
        <v>173</v>
      </c>
      <c r="E89" s="56" t="s">
        <v>436</v>
      </c>
    </row>
    <row r="90" spans="1:5" ht="22.5">
      <c r="A90" s="39" t="s">
        <v>154</v>
      </c>
      <c r="B90" s="13">
        <v>75</v>
      </c>
      <c r="C90" s="36">
        <v>680</v>
      </c>
      <c r="D90" s="37" t="s">
        <v>174</v>
      </c>
      <c r="E90" s="56" t="s">
        <v>437</v>
      </c>
    </row>
    <row r="91" spans="1:5" ht="22.5">
      <c r="A91" s="39" t="s">
        <v>154</v>
      </c>
      <c r="B91" s="13">
        <v>76</v>
      </c>
      <c r="C91" s="36">
        <v>1100</v>
      </c>
      <c r="D91" s="37" t="s">
        <v>175</v>
      </c>
      <c r="E91" s="56" t="s">
        <v>438</v>
      </c>
    </row>
    <row r="92" spans="1:5" ht="22.5">
      <c r="A92" s="39" t="s">
        <v>154</v>
      </c>
      <c r="B92" s="13">
        <v>77</v>
      </c>
      <c r="C92" s="36">
        <v>900</v>
      </c>
      <c r="D92" s="37" t="s">
        <v>176</v>
      </c>
      <c r="E92" s="56" t="s">
        <v>438</v>
      </c>
    </row>
    <row r="93" spans="1:5" ht="22.5">
      <c r="A93" s="39" t="s">
        <v>155</v>
      </c>
      <c r="B93" s="13">
        <v>78</v>
      </c>
      <c r="C93" s="36">
        <v>1150</v>
      </c>
      <c r="D93" s="37" t="s">
        <v>177</v>
      </c>
      <c r="E93" s="56" t="s">
        <v>439</v>
      </c>
    </row>
    <row r="94" spans="1:5" ht="22.5">
      <c r="A94" s="39" t="s">
        <v>156</v>
      </c>
      <c r="B94" s="13">
        <v>79</v>
      </c>
      <c r="C94" s="36">
        <v>1780</v>
      </c>
      <c r="D94" s="37" t="s">
        <v>178</v>
      </c>
      <c r="E94" s="56" t="s">
        <v>440</v>
      </c>
    </row>
    <row r="95" spans="1:5" ht="22.5">
      <c r="A95" s="39" t="s">
        <v>156</v>
      </c>
      <c r="B95" s="13">
        <v>80</v>
      </c>
      <c r="C95" s="36">
        <v>2000</v>
      </c>
      <c r="D95" s="37" t="s">
        <v>179</v>
      </c>
      <c r="E95" s="56" t="s">
        <v>441</v>
      </c>
    </row>
    <row r="96" spans="1:5" ht="22.5">
      <c r="A96" s="39" t="s">
        <v>157</v>
      </c>
      <c r="B96" s="13">
        <v>81</v>
      </c>
      <c r="C96" s="36">
        <v>1300</v>
      </c>
      <c r="D96" s="37" t="s">
        <v>170</v>
      </c>
      <c r="E96" s="56" t="s">
        <v>442</v>
      </c>
    </row>
    <row r="97" spans="1:5" ht="22.5">
      <c r="A97" s="39" t="s">
        <v>157</v>
      </c>
      <c r="B97" s="13">
        <v>82</v>
      </c>
      <c r="C97" s="36">
        <v>1700</v>
      </c>
      <c r="D97" s="37" t="s">
        <v>180</v>
      </c>
      <c r="E97" s="56" t="s">
        <v>443</v>
      </c>
    </row>
    <row r="98" spans="1:5" ht="22.5">
      <c r="A98" s="39" t="s">
        <v>157</v>
      </c>
      <c r="B98" s="13">
        <v>83</v>
      </c>
      <c r="C98" s="36">
        <v>1400</v>
      </c>
      <c r="D98" s="37" t="s">
        <v>107</v>
      </c>
      <c r="E98" s="56" t="s">
        <v>444</v>
      </c>
    </row>
    <row r="99" spans="1:5" ht="22.5">
      <c r="A99" s="39" t="s">
        <v>157</v>
      </c>
      <c r="B99" s="13">
        <v>84</v>
      </c>
      <c r="C99" s="36">
        <v>8500</v>
      </c>
      <c r="D99" s="37" t="s">
        <v>181</v>
      </c>
      <c r="E99" s="56" t="s">
        <v>445</v>
      </c>
    </row>
    <row r="100" spans="1:5" ht="22.5">
      <c r="A100" s="39" t="s">
        <v>158</v>
      </c>
      <c r="B100" s="13">
        <v>85</v>
      </c>
      <c r="C100" s="36">
        <v>5500</v>
      </c>
      <c r="D100" s="37" t="s">
        <v>182</v>
      </c>
      <c r="E100" s="56" t="s">
        <v>446</v>
      </c>
    </row>
    <row r="101" spans="1:5" ht="22.5">
      <c r="A101" s="39" t="s">
        <v>158</v>
      </c>
      <c r="B101" s="13">
        <v>86</v>
      </c>
      <c r="C101" s="36">
        <v>4600</v>
      </c>
      <c r="D101" s="37" t="s">
        <v>183</v>
      </c>
      <c r="E101" s="56" t="s">
        <v>447</v>
      </c>
    </row>
    <row r="102" spans="1:5" ht="22.5">
      <c r="A102" s="39" t="s">
        <v>159</v>
      </c>
      <c r="B102" s="13">
        <v>87</v>
      </c>
      <c r="C102" s="36">
        <v>5100</v>
      </c>
      <c r="D102" s="37" t="s">
        <v>184</v>
      </c>
      <c r="E102" s="56" t="s">
        <v>448</v>
      </c>
    </row>
    <row r="103" spans="1:5" ht="22.5">
      <c r="A103" s="39" t="s">
        <v>159</v>
      </c>
      <c r="B103" s="13">
        <v>88</v>
      </c>
      <c r="C103" s="36">
        <v>5100</v>
      </c>
      <c r="D103" s="37" t="s">
        <v>185</v>
      </c>
      <c r="E103" s="56" t="s">
        <v>449</v>
      </c>
    </row>
    <row r="104" spans="1:5" ht="12.75">
      <c r="A104" s="39"/>
      <c r="B104" s="13"/>
      <c r="C104" s="36"/>
      <c r="D104" s="37"/>
      <c r="E104" s="16"/>
    </row>
    <row r="105" spans="1:5" ht="22.5">
      <c r="A105" s="39" t="s">
        <v>160</v>
      </c>
      <c r="B105" s="13">
        <v>89</v>
      </c>
      <c r="C105" s="36">
        <v>2000</v>
      </c>
      <c r="D105" s="37" t="s">
        <v>186</v>
      </c>
      <c r="E105" s="56" t="s">
        <v>450</v>
      </c>
    </row>
    <row r="106" spans="1:5" ht="22.5">
      <c r="A106" s="39" t="s">
        <v>161</v>
      </c>
      <c r="B106" s="13">
        <v>90</v>
      </c>
      <c r="C106" s="36">
        <v>3900</v>
      </c>
      <c r="D106" s="37" t="s">
        <v>187</v>
      </c>
      <c r="E106" s="56" t="s">
        <v>451</v>
      </c>
    </row>
    <row r="107" spans="1:5" ht="22.5">
      <c r="A107" s="39" t="s">
        <v>162</v>
      </c>
      <c r="B107" s="13">
        <v>91</v>
      </c>
      <c r="C107" s="36">
        <v>5700</v>
      </c>
      <c r="D107" s="37" t="s">
        <v>188</v>
      </c>
      <c r="E107" s="56" t="s">
        <v>452</v>
      </c>
    </row>
    <row r="108" spans="1:5" ht="12.75">
      <c r="A108" s="39"/>
      <c r="B108" s="13"/>
      <c r="C108" s="36"/>
      <c r="D108" s="37"/>
      <c r="E108" s="16"/>
    </row>
    <row r="109" spans="1:5" ht="22.5">
      <c r="A109" s="39" t="s">
        <v>163</v>
      </c>
      <c r="B109" s="13">
        <v>92</v>
      </c>
      <c r="C109" s="36">
        <v>4000</v>
      </c>
      <c r="D109" s="37" t="s">
        <v>117</v>
      </c>
      <c r="E109" s="56" t="s">
        <v>453</v>
      </c>
    </row>
    <row r="110" spans="1:5" ht="22.5">
      <c r="A110" s="39" t="s">
        <v>164</v>
      </c>
      <c r="B110" s="13">
        <v>93</v>
      </c>
      <c r="C110" s="36">
        <v>6000</v>
      </c>
      <c r="D110" s="37" t="s">
        <v>117</v>
      </c>
      <c r="E110" s="56" t="s">
        <v>454</v>
      </c>
    </row>
    <row r="111" spans="1:5" ht="22.5">
      <c r="A111" s="39" t="s">
        <v>165</v>
      </c>
      <c r="B111" s="13">
        <v>94</v>
      </c>
      <c r="C111" s="36">
        <v>6900</v>
      </c>
      <c r="D111" s="37" t="s">
        <v>189</v>
      </c>
      <c r="E111" s="56" t="s">
        <v>455</v>
      </c>
    </row>
    <row r="112" spans="1:5" ht="22.5">
      <c r="A112" s="39" t="s">
        <v>166</v>
      </c>
      <c r="B112" s="13">
        <v>95</v>
      </c>
      <c r="C112" s="36">
        <v>4500</v>
      </c>
      <c r="D112" s="37" t="s">
        <v>105</v>
      </c>
      <c r="E112" s="56" t="s">
        <v>456</v>
      </c>
    </row>
    <row r="113" spans="1:5" ht="12.75">
      <c r="A113" s="39"/>
      <c r="B113" s="13">
        <v>96</v>
      </c>
      <c r="C113" s="36"/>
      <c r="D113" s="35"/>
      <c r="E113" s="16"/>
    </row>
    <row r="114" spans="1:5" ht="12.75">
      <c r="A114" s="39"/>
      <c r="B114" s="13">
        <v>97</v>
      </c>
      <c r="C114" s="36"/>
      <c r="D114" s="35"/>
      <c r="E114" s="16"/>
    </row>
    <row r="115" spans="1:5" ht="12.75">
      <c r="A115" s="39"/>
      <c r="B115" s="13">
        <v>98</v>
      </c>
      <c r="C115" s="36"/>
      <c r="D115" s="35"/>
      <c r="E115" s="16"/>
    </row>
    <row r="116" spans="1:5" ht="12.75">
      <c r="A116" s="39"/>
      <c r="B116" s="13">
        <v>99</v>
      </c>
      <c r="C116" s="36"/>
      <c r="D116" s="35"/>
      <c r="E116" s="16"/>
    </row>
    <row r="117" spans="1:5" ht="22.5">
      <c r="A117" s="39" t="s">
        <v>167</v>
      </c>
      <c r="B117" s="13">
        <v>100</v>
      </c>
      <c r="C117" s="36">
        <v>4100</v>
      </c>
      <c r="D117" s="35"/>
      <c r="E117" s="56" t="s">
        <v>457</v>
      </c>
    </row>
    <row r="118" spans="1:5" ht="22.5">
      <c r="A118" s="40" t="s">
        <v>168</v>
      </c>
      <c r="B118" s="13">
        <v>101</v>
      </c>
      <c r="C118" s="36">
        <v>13000</v>
      </c>
      <c r="D118" s="43" t="s">
        <v>169</v>
      </c>
      <c r="E118" s="56" t="s">
        <v>457</v>
      </c>
    </row>
    <row r="119" spans="1:5" ht="22.5">
      <c r="A119" s="41" t="s">
        <v>133</v>
      </c>
      <c r="B119" s="22">
        <v>102</v>
      </c>
      <c r="C119" s="42">
        <v>7200</v>
      </c>
      <c r="D119" s="35"/>
      <c r="E119" s="56" t="s">
        <v>458</v>
      </c>
    </row>
    <row r="120" spans="1:5" ht="13.5" thickBot="1">
      <c r="A120" s="44"/>
      <c r="B120" s="24"/>
      <c r="C120" s="29"/>
      <c r="D120" s="29"/>
      <c r="E120" s="20"/>
    </row>
  </sheetData>
  <mergeCells count="6">
    <mergeCell ref="E2:E3"/>
    <mergeCell ref="A1:E1"/>
    <mergeCell ref="B2:B3"/>
    <mergeCell ref="C2:C3"/>
    <mergeCell ref="D2:D3"/>
    <mergeCell ref="A2:A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 customHeight="1"/>
    <row r="2" ht="12.75" customHeight="1"/>
    <row r="3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dcterms:created xsi:type="dcterms:W3CDTF">1996-10-14T23:33:28Z</dcterms:created>
  <dcterms:modified xsi:type="dcterms:W3CDTF">2009-10-06T13:59:52Z</dcterms:modified>
  <cp:category/>
  <cp:version/>
  <cp:contentType/>
  <cp:contentStatus/>
</cp:coreProperties>
</file>