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3995" activeTab="0"/>
  </bookViews>
  <sheets>
    <sheet name="Tabelle1" sheetId="1" r:id="rId1"/>
    <sheet name="Tabelle2" sheetId="2" r:id="rId2"/>
    <sheet name="Tabelle3" sheetId="3" r:id="rId3"/>
  </sheets>
  <definedNames>
    <definedName name="TrazeniBr">'Tabelle1'!$F$11</definedName>
    <definedName name="ZadataKlasa">'Tabelle1'!$F$12</definedName>
  </definedNames>
  <calcPr fullCalcOnLoad="1"/>
</workbook>
</file>

<file path=xl/sharedStrings.xml><?xml version="1.0" encoding="utf-8"?>
<sst xmlns="http://schemas.openxmlformats.org/spreadsheetml/2006/main" count="21" uniqueCount="18">
  <si>
    <t>VAR 1w 99%</t>
  </si>
  <si>
    <t>30/70</t>
  </si>
  <si>
    <t>50/50</t>
  </si>
  <si>
    <t>BB 1</t>
  </si>
  <si>
    <t>BB 2</t>
  </si>
  <si>
    <t>BB 3</t>
  </si>
  <si>
    <t>BB 4</t>
  </si>
  <si>
    <t>klase fiksirane</t>
  </si>
  <si>
    <t>-</t>
  </si>
  <si>
    <t>klase aktuelne</t>
  </si>
  <si>
    <t>ok</t>
  </si>
  <si>
    <t>ne ok</t>
  </si>
  <si>
    <t>primer</t>
  </si>
  <si>
    <t>Tražena vrednost</t>
  </si>
  <si>
    <t>Klasa</t>
  </si>
  <si>
    <t xml:space="preserve">Rezultat </t>
  </si>
  <si>
    <t>Pomoćna kolona</t>
  </si>
  <si>
    <t>Klase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</si>
</sst>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30"/>
      <name val="Arial"/>
      <family val="2"/>
    </font>
    <font>
      <b/>
      <sz val="15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/>
    </xf>
    <xf numFmtId="10" fontId="0" fillId="33" borderId="0" xfId="57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0" fontId="0" fillId="0" borderId="0" xfId="57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0" fontId="0" fillId="0" borderId="15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0" fontId="0" fillId="0" borderId="0" xfId="57" applyNumberFormat="1" applyFont="1" applyAlignment="1">
      <alignment horizontal="center"/>
    </xf>
    <xf numFmtId="0" fontId="0" fillId="0" borderId="0" xfId="0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1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0" fontId="0" fillId="0" borderId="22" xfId="57" applyNumberFormat="1" applyFont="1" applyBorder="1" applyAlignment="1">
      <alignment/>
    </xf>
    <xf numFmtId="10" fontId="0" fillId="0" borderId="0" xfId="57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0" fontId="0" fillId="0" borderId="23" xfId="57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0" fontId="0" fillId="0" borderId="27" xfId="57" applyNumberFormat="1" applyFont="1" applyBorder="1" applyAlignment="1">
      <alignment/>
    </xf>
    <xf numFmtId="0" fontId="0" fillId="0" borderId="28" xfId="0" applyBorder="1" applyAlignment="1">
      <alignment/>
    </xf>
    <xf numFmtId="10" fontId="0" fillId="0" borderId="0" xfId="57" applyNumberFormat="1" applyFont="1" applyAlignment="1">
      <alignment/>
    </xf>
    <xf numFmtId="0" fontId="0" fillId="34" borderId="0" xfId="0" applyFont="1" applyFill="1" applyAlignment="1">
      <alignment/>
    </xf>
    <xf numFmtId="0" fontId="0" fillId="2" borderId="0" xfId="0" applyFont="1" applyFill="1" applyAlignment="1">
      <alignment/>
    </xf>
    <xf numFmtId="10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utmann KAG CI">
      <a:dk1>
        <a:sysClr val="windowText" lastClr="000000"/>
      </a:dk1>
      <a:lt1>
        <a:sysClr val="window" lastClr="FFFFFF"/>
      </a:lt1>
      <a:dk2>
        <a:srgbClr val="0050A0"/>
      </a:dk2>
      <a:lt2>
        <a:srgbClr val="919691"/>
      </a:lt2>
      <a:accent1>
        <a:srgbClr val="8C1428"/>
      </a:accent1>
      <a:accent2>
        <a:srgbClr val="70CE9B"/>
      </a:accent2>
      <a:accent3>
        <a:srgbClr val="A5566D"/>
      </a:accent3>
      <a:accent4>
        <a:srgbClr val="646E6E"/>
      </a:accent4>
      <a:accent5>
        <a:srgbClr val="008ED6"/>
      </a:accent5>
      <a:accent6>
        <a:srgbClr val="006B3F"/>
      </a:accent6>
      <a:hlink>
        <a:srgbClr val="0070C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5" zoomScaleNormal="85" zoomScalePageLayoutView="0" workbookViewId="0" topLeftCell="D1">
      <selection activeCell="J11" sqref="J10:J11"/>
    </sheetView>
  </sheetViews>
  <sheetFormatPr defaultColWidth="11.50390625" defaultRowHeight="14.25"/>
  <cols>
    <col min="1" max="4" width="11.50390625" style="3" customWidth="1"/>
    <col min="5" max="5" width="16.50390625" style="3" customWidth="1"/>
    <col min="6" max="8" width="11.50390625" style="3" customWidth="1"/>
    <col min="9" max="9" width="11.00390625" style="3" customWidth="1"/>
    <col min="10" max="16384" width="11.50390625" style="3" customWidth="1"/>
  </cols>
  <sheetData>
    <row r="1" ht="14.25">
      <c r="A1" s="2"/>
    </row>
    <row r="3" spans="2:17" ht="15" thickBot="1">
      <c r="B3" s="35" t="s">
        <v>0</v>
      </c>
      <c r="C3" s="3" t="s">
        <v>7</v>
      </c>
      <c r="D3" s="3" t="s">
        <v>9</v>
      </c>
      <c r="F3" s="3" t="s">
        <v>12</v>
      </c>
      <c r="L3"/>
      <c r="M3" s="19"/>
      <c r="N3"/>
      <c r="O3"/>
      <c r="P3"/>
      <c r="Q3"/>
    </row>
    <row r="4" spans="2:18" ht="14.25">
      <c r="B4" s="35">
        <v>-0.04911014402602521</v>
      </c>
      <c r="C4" s="3">
        <v>4</v>
      </c>
      <c r="F4" s="3" t="s">
        <v>10</v>
      </c>
      <c r="I4" s="4"/>
      <c r="J4" s="5" t="s">
        <v>0</v>
      </c>
      <c r="K4" s="6"/>
      <c r="L4"/>
      <c r="M4" s="19" t="s">
        <v>3</v>
      </c>
      <c r="N4" t="s">
        <v>4</v>
      </c>
      <c r="O4" t="s">
        <v>5</v>
      </c>
      <c r="P4" t="s">
        <v>6</v>
      </c>
      <c r="Q4" t="s">
        <v>17</v>
      </c>
      <c r="R4" s="3" t="s">
        <v>16</v>
      </c>
    </row>
    <row r="5" spans="2:18" ht="14.25">
      <c r="B5" s="35">
        <v>-0.15307547118848316</v>
      </c>
      <c r="C5" s="3">
        <v>2</v>
      </c>
      <c r="F5" s="3" t="s">
        <v>11</v>
      </c>
      <c r="I5" s="7"/>
      <c r="J5" s="8">
        <v>0</v>
      </c>
      <c r="K5" s="9">
        <v>1</v>
      </c>
      <c r="L5"/>
      <c r="M5" s="20">
        <f>0%*L6</f>
        <v>0</v>
      </c>
      <c r="N5" s="21"/>
      <c r="O5" s="21"/>
      <c r="P5" s="22"/>
      <c r="Q5" s="23">
        <v>1</v>
      </c>
      <c r="R5" s="36" t="str">
        <f>IF(TrazeniBr&gt;=MIN(M5:P5),"OK","Nije OK")</f>
        <v>Nije OK</v>
      </c>
    </row>
    <row r="6" spans="2:18" ht="14.25">
      <c r="B6" s="35">
        <v>-0.012584256914368177</v>
      </c>
      <c r="C6" s="3">
        <v>4</v>
      </c>
      <c r="I6" s="16">
        <v>1</v>
      </c>
      <c r="J6" s="10">
        <v>-0.016375354054625525</v>
      </c>
      <c r="K6" s="11">
        <v>2</v>
      </c>
      <c r="L6">
        <v>0.9</v>
      </c>
      <c r="M6" s="24">
        <f>+J6*L7</f>
        <v>-0.01801288946008808</v>
      </c>
      <c r="N6" s="25">
        <f>J6*L6</f>
        <v>-0.014737818649162973</v>
      </c>
      <c r="O6" s="26"/>
      <c r="P6" s="27"/>
      <c r="Q6" s="28">
        <v>2</v>
      </c>
      <c r="R6" s="36" t="str">
        <f>IF(AND(TrazeniBr&gt;=MIN(M6:P6),TrazeniBr&lt;=MAX(M6:P6)),"OK","Nije OK")</f>
        <v>OK</v>
      </c>
    </row>
    <row r="7" spans="2:18" ht="14.25">
      <c r="B7" s="35">
        <v>-0.008215007719002836</v>
      </c>
      <c r="C7" s="3">
        <v>4</v>
      </c>
      <c r="I7" s="17" t="s">
        <v>1</v>
      </c>
      <c r="J7" s="8">
        <v>-0.026003007377060194</v>
      </c>
      <c r="K7" s="9">
        <v>3</v>
      </c>
      <c r="L7">
        <v>1.1</v>
      </c>
      <c r="M7" s="29"/>
      <c r="N7" s="25">
        <f>J7*L7</f>
        <v>-0.028603308114766215</v>
      </c>
      <c r="O7" s="25">
        <f>J7*L6</f>
        <v>-0.023402706639354176</v>
      </c>
      <c r="P7" s="27"/>
      <c r="Q7" s="28">
        <v>3</v>
      </c>
      <c r="R7" s="36" t="str">
        <f>IF(AND(TrazeniBr&gt;=MIN(M7:P7),TrazeniBr&lt;=MAX(M7:P7)),"OK","Nije OK")</f>
        <v>Nije OK</v>
      </c>
    </row>
    <row r="8" spans="2:18" ht="15" thickBot="1">
      <c r="B8" s="35">
        <v>-0.010998650318020371</v>
      </c>
      <c r="C8" s="3">
        <v>3</v>
      </c>
      <c r="I8" s="18" t="s">
        <v>2</v>
      </c>
      <c r="J8" s="12">
        <v>-0.04265519227017106</v>
      </c>
      <c r="K8" s="13">
        <v>4</v>
      </c>
      <c r="L8"/>
      <c r="M8" s="29"/>
      <c r="N8" s="26"/>
      <c r="O8" s="25">
        <f>J8*L7</f>
        <v>-0.04692071149718817</v>
      </c>
      <c r="P8" s="30">
        <f>J8*L6</f>
        <v>-0.03838967304315396</v>
      </c>
      <c r="Q8" s="28">
        <v>4</v>
      </c>
      <c r="R8" s="36" t="str">
        <f>IF(AND(TrazeniBr&gt;=MIN(M8:P8),TrazeniBr&lt;=MAX(M8:P8)),"OK","Nije OK")</f>
        <v>Nije OK</v>
      </c>
    </row>
    <row r="9" spans="2:18" ht="14.25">
      <c r="B9" s="35">
        <v>-0.0018167954572101287</v>
      </c>
      <c r="C9" s="3">
        <v>1</v>
      </c>
      <c r="I9"/>
      <c r="J9" s="14">
        <v>-0.15307547118848316</v>
      </c>
      <c r="K9" s="15">
        <v>5</v>
      </c>
      <c r="L9"/>
      <c r="M9" s="31"/>
      <c r="N9" s="32"/>
      <c r="O9" s="32"/>
      <c r="P9" s="33">
        <f>J9*L7</f>
        <v>-0.1683830183073315</v>
      </c>
      <c r="Q9" s="34">
        <v>5</v>
      </c>
      <c r="R9" s="36" t="str">
        <f>IF(TrazeniBr&lt;=MAX(M9:P9),"OK","Nije OK")</f>
        <v>Nije OK</v>
      </c>
    </row>
    <row r="10" spans="2:3" ht="14.25">
      <c r="B10" s="35">
        <v>-0.003106697492185958</v>
      </c>
      <c r="C10" s="3">
        <v>1</v>
      </c>
    </row>
    <row r="11" spans="2:6" ht="14.25">
      <c r="B11" s="35">
        <v>-0.0034639886199521828</v>
      </c>
      <c r="C11" s="3">
        <v>4</v>
      </c>
      <c r="E11" s="37" t="s">
        <v>13</v>
      </c>
      <c r="F11" s="38">
        <v>-0.0179</v>
      </c>
    </row>
    <row r="12" spans="2:6" ht="14.25">
      <c r="B12" s="35">
        <v>-0.023034476816422244</v>
      </c>
      <c r="C12" s="3">
        <v>2</v>
      </c>
      <c r="E12" s="37" t="s">
        <v>14</v>
      </c>
      <c r="F12" s="39">
        <v>3</v>
      </c>
    </row>
    <row r="13" spans="2:6" ht="14.25">
      <c r="B13" s="35">
        <v>-0.09813942634666177</v>
      </c>
      <c r="C13" s="3">
        <v>4</v>
      </c>
      <c r="E13" s="37" t="s">
        <v>15</v>
      </c>
      <c r="F13" s="37" t="str">
        <f>VLOOKUP(ZadataKlasa,Q5:R9,2,FALSE)</f>
        <v>Nije OK</v>
      </c>
    </row>
    <row r="14" spans="2:3" ht="14.25">
      <c r="B14" s="35">
        <v>-0.10343630314336012</v>
      </c>
      <c r="C14" s="3" t="s">
        <v>8</v>
      </c>
    </row>
    <row r="15" spans="2:3" ht="14.25">
      <c r="B15" s="35">
        <v>-0.0731103621559738</v>
      </c>
      <c r="C15" s="3">
        <v>3</v>
      </c>
    </row>
    <row r="16" spans="2:3" ht="14.25">
      <c r="B16" s="35">
        <v>-0.15918052773088243</v>
      </c>
      <c r="C16" s="3">
        <v>2</v>
      </c>
    </row>
    <row r="17" spans="2:3" ht="14.25">
      <c r="B17" s="35">
        <v>-0.03554089352532285</v>
      </c>
      <c r="C17" s="3">
        <v>4</v>
      </c>
    </row>
    <row r="18" spans="2:3" ht="14.25">
      <c r="B18" s="35">
        <v>-0.022724042581906932</v>
      </c>
      <c r="C18" s="3">
        <v>1</v>
      </c>
    </row>
    <row r="19" spans="2:3" ht="14.25">
      <c r="B19" s="35">
        <v>-0.027611925172816357</v>
      </c>
      <c r="C19" s="3">
        <v>2</v>
      </c>
    </row>
    <row r="20" spans="2:3" ht="14.25">
      <c r="B20" s="35">
        <v>-0.009119233247621317</v>
      </c>
      <c r="C20" s="3">
        <v>1</v>
      </c>
    </row>
    <row r="21" spans="2:3" ht="14.25">
      <c r="B21" s="35">
        <v>-0.11491860167015172</v>
      </c>
      <c r="C21" s="3">
        <v>1</v>
      </c>
    </row>
    <row r="22" spans="2:3" ht="14.25">
      <c r="B22" s="35">
        <v>-0.02324319114508343</v>
      </c>
      <c r="C22" s="3">
        <v>2</v>
      </c>
    </row>
    <row r="23" spans="2:3" ht="14.25">
      <c r="B23" s="35">
        <v>-0.025787730186121377</v>
      </c>
      <c r="C23" s="3">
        <v>4</v>
      </c>
    </row>
    <row r="24" spans="2:3" ht="14.25">
      <c r="B24" s="35">
        <v>-0.021889231364387748</v>
      </c>
      <c r="C24" s="3">
        <v>4</v>
      </c>
    </row>
    <row r="25" spans="2:3" ht="14.25">
      <c r="B25" s="35">
        <v>-0.06448114103234551</v>
      </c>
      <c r="C25" s="3">
        <v>3</v>
      </c>
    </row>
    <row r="26" spans="2:3" ht="14.25">
      <c r="B26" s="35">
        <v>-0.12827503976491056</v>
      </c>
      <c r="C26" s="3">
        <v>4</v>
      </c>
    </row>
    <row r="27" spans="2:3" ht="14.25">
      <c r="B27" s="35">
        <v>-0.08234185320427961</v>
      </c>
      <c r="C27" s="3">
        <v>4</v>
      </c>
    </row>
    <row r="28" spans="2:3" ht="14.25">
      <c r="B28" s="35">
        <v>-0.037252386924301335</v>
      </c>
      <c r="C28" s="3">
        <v>4</v>
      </c>
    </row>
    <row r="29" spans="2:3" ht="14.25">
      <c r="B29" s="35">
        <v>-0.1447828992939147</v>
      </c>
      <c r="C29" s="3" t="s">
        <v>8</v>
      </c>
    </row>
    <row r="30" spans="2:3" ht="14.25">
      <c r="B30" s="35">
        <v>-0.11662363709018013</v>
      </c>
      <c r="C30" s="3" t="s">
        <v>8</v>
      </c>
    </row>
    <row r="31" ht="14.25">
      <c r="B31" s="35"/>
    </row>
    <row r="32" ht="14.25">
      <c r="B32" s="3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4.25"/>
  <cols>
    <col min="1" max="16384" width="11.50390625" style="1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4.25"/>
  <cols>
    <col min="1" max="16384" width="11.50390625" style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 Mirjana</dc:creator>
  <cp:keywords/>
  <dc:description/>
  <cp:lastModifiedBy>Predrag Jovanović</cp:lastModifiedBy>
  <dcterms:created xsi:type="dcterms:W3CDTF">2008-12-09T20:55:29Z</dcterms:created>
  <dcterms:modified xsi:type="dcterms:W3CDTF">2009-08-28T06:46:28Z</dcterms:modified>
  <cp:category/>
  <cp:version/>
  <cp:contentType/>
  <cp:contentStatus/>
</cp:coreProperties>
</file>