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firstSheet="1" activeTab="1"/>
  </bookViews>
  <sheets>
    <sheet name="List1 (8)" sheetId="1" r:id="rId1"/>
    <sheet name="AVGUST 2009" sheetId="2" r:id="rId2"/>
  </sheets>
  <definedNames>
    <definedName name="_xlnm.Print_Area" localSheetId="1">'AVGUST 2009'!$A$1:$P$51</definedName>
    <definedName name="Z_9FFF167E_B44F_49C2_9A6B_7542F744FBD5_.wvu.PrintArea" localSheetId="1" hidden="1">'AVGUST 2009'!$B$2:$P$70</definedName>
  </definedNames>
  <calcPr fullCalcOnLoad="1"/>
</workbook>
</file>

<file path=xl/sharedStrings.xml><?xml version="1.0" encoding="utf-8"?>
<sst xmlns="http://schemas.openxmlformats.org/spreadsheetml/2006/main" count="132" uniqueCount="109">
  <si>
    <t>Adresa:Servisna zona Kukuljina</t>
  </si>
  <si>
    <t>www.samcommerc.com</t>
  </si>
  <si>
    <t>Matični broj - PIB: 02047802</t>
  </si>
  <si>
    <t>Žiro račun:</t>
  </si>
  <si>
    <t>PDV reg.broj: 91/31-00061-5</t>
  </si>
  <si>
    <t>Šifra djelatnosti: 60250</t>
  </si>
  <si>
    <t>Telefoni:</t>
  </si>
  <si>
    <t>Telefax:</t>
  </si>
  <si>
    <t>082/674-623</t>
  </si>
  <si>
    <t xml:space="preserve">            D O O "SAMCOMMERC" TIVAT</t>
  </si>
  <si>
    <t xml:space="preserve">             85320     T I V A T</t>
  </si>
  <si>
    <t>510-332-14</t>
  </si>
  <si>
    <t>530-5106-21</t>
  </si>
  <si>
    <t>082/674-622</t>
  </si>
  <si>
    <t>Opšti podaci o vozilu:</t>
  </si>
  <si>
    <t>Datum</t>
  </si>
  <si>
    <t>Vrsta materijala usluge</t>
  </si>
  <si>
    <t xml:space="preserve">Količina </t>
  </si>
  <si>
    <t>Vrijednost</t>
  </si>
  <si>
    <t>Realizacija</t>
  </si>
  <si>
    <t>naloga</t>
  </si>
  <si>
    <t>brojčanika</t>
  </si>
  <si>
    <t>Poč.stanje</t>
  </si>
  <si>
    <t>Trškovi održavanja</t>
  </si>
  <si>
    <t>Broj putn.</t>
  </si>
  <si>
    <t>Relacija</t>
  </si>
  <si>
    <t>Završno stanje</t>
  </si>
  <si>
    <t>Reg.važi</t>
  </si>
  <si>
    <t>Snaga KW</t>
  </si>
  <si>
    <t>Šif.voz.</t>
  </si>
  <si>
    <t>Reg.broj</t>
  </si>
  <si>
    <t>Marka,tip voz.</t>
  </si>
  <si>
    <t>Broj šasije</t>
  </si>
  <si>
    <t>God.proi.</t>
  </si>
  <si>
    <t>Br.saobrać.</t>
  </si>
  <si>
    <t>Br.pol.-izda.</t>
  </si>
  <si>
    <t>Dat.pr.reg.</t>
  </si>
  <si>
    <t>Nos.tona</t>
  </si>
  <si>
    <t>Šifra iz kataloga</t>
  </si>
  <si>
    <t>Broj peđ.</t>
  </si>
  <si>
    <t>km</t>
  </si>
  <si>
    <t>Broj</t>
  </si>
  <si>
    <t>prevozn.</t>
  </si>
  <si>
    <t>CMR</t>
  </si>
  <si>
    <t>Broj fakture</t>
  </si>
  <si>
    <t>Naziv kupca-naručioca</t>
  </si>
  <si>
    <t>otpremnice</t>
  </si>
  <si>
    <t>Iznos</t>
  </si>
  <si>
    <t>Fakture</t>
  </si>
  <si>
    <t>PDV-a</t>
  </si>
  <si>
    <t>Neto</t>
  </si>
  <si>
    <t>realizac.</t>
  </si>
  <si>
    <t>Tros.</t>
  </si>
  <si>
    <t>goriva</t>
  </si>
  <si>
    <t>Dnevnice</t>
  </si>
  <si>
    <t>Osali</t>
  </si>
  <si>
    <t>troškovi</t>
  </si>
  <si>
    <t>KO 196-43</t>
  </si>
  <si>
    <t>Mercedes 1635</t>
  </si>
  <si>
    <t>WOB64557315352491</t>
  </si>
  <si>
    <t xml:space="preserve">KO 196-43   ZA 2007. </t>
  </si>
  <si>
    <t>Putni nalog</t>
  </si>
  <si>
    <t>Prevoznica</t>
  </si>
  <si>
    <t>Gorivo lit.</t>
  </si>
  <si>
    <t>Dan rada</t>
  </si>
  <si>
    <t>V O Z A Č</t>
  </si>
  <si>
    <t>Poč. km</t>
  </si>
  <si>
    <t>Zav. km</t>
  </si>
  <si>
    <t>Akontacija</t>
  </si>
  <si>
    <t>Broj tura</t>
  </si>
  <si>
    <t>UKUPNO</t>
  </si>
  <si>
    <t>Troškovi</t>
  </si>
  <si>
    <t>Otpremnica</t>
  </si>
  <si>
    <t>Naziv kupca   (korisnik usluge)</t>
  </si>
  <si>
    <t>Ostaje za isplatu</t>
  </si>
  <si>
    <t>Razlika</t>
  </si>
  <si>
    <t>Marković Marko</t>
  </si>
  <si>
    <t>Janković Janko</t>
  </si>
  <si>
    <t>R e l a c i j a</t>
  </si>
  <si>
    <t>Ukupno kilometara</t>
  </si>
  <si>
    <t>TV AD 243</t>
  </si>
  <si>
    <t>KIPER SCANIA</t>
  </si>
  <si>
    <t>Ukupno tura</t>
  </si>
  <si>
    <t>Tačka A - Tačka B</t>
  </si>
  <si>
    <t>Tačka B - Tačka C</t>
  </si>
  <si>
    <t>Redni broj</t>
  </si>
  <si>
    <t>N.N</t>
  </si>
  <si>
    <t>Y.X</t>
  </si>
  <si>
    <t>Petrović Petar (Njegoš)</t>
  </si>
  <si>
    <t>Samardžić Damir</t>
  </si>
  <si>
    <t>Tivat - Munich v.v.</t>
  </si>
  <si>
    <t>Wurth - Podgorica</t>
  </si>
  <si>
    <t>Žiga Janoš</t>
  </si>
  <si>
    <t>Ostvarena realizacija</t>
  </si>
  <si>
    <t>Faktura (DA-NE)</t>
  </si>
  <si>
    <t>Vozarina</t>
  </si>
  <si>
    <t>Za 1 turu</t>
  </si>
  <si>
    <t>Zaduženo</t>
  </si>
  <si>
    <t>Razduženo</t>
  </si>
  <si>
    <t>Pređeno km</t>
  </si>
  <si>
    <t>Za isplatu</t>
  </si>
  <si>
    <t>Ostvarena zarada</t>
  </si>
  <si>
    <t>R e a l i z o v a l i</t>
  </si>
  <si>
    <t>Sredstvo:</t>
  </si>
  <si>
    <t>Ukupno litara goriva</t>
  </si>
  <si>
    <t>Isplaćeno akontacije</t>
  </si>
  <si>
    <t>Razduženo akontacije</t>
  </si>
  <si>
    <t>Nerazduženo akontacije</t>
  </si>
  <si>
    <t>U K U P N O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</si>
</sst>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Ђ&quot;_);\(#,##0\ &quot;Ђ&quot;\)"/>
    <numFmt numFmtId="173" formatCode="#,##0\ &quot;Ђ&quot;_);[Red]\(#,##0\ &quot;Ђ&quot;\)"/>
    <numFmt numFmtId="174" formatCode="#,##0.00\ &quot;Ђ&quot;_);\(#,##0.00\ &quot;Ђ&quot;\)"/>
    <numFmt numFmtId="175" formatCode="#,##0.00\ &quot;Ђ&quot;_);[Red]\(#,##0.00\ &quot;Ђ&quot;\)"/>
    <numFmt numFmtId="176" formatCode="_ * #,##0_)\ &quot;Ђ&quot;_ ;_ * \(#,##0\)\ &quot;Ђ&quot;_ ;_ * &quot;-&quot;_)\ &quot;Ђ&quot;_ ;_ @_ "/>
    <numFmt numFmtId="177" formatCode="_ * #,##0_)\ _Ђ_ ;_ * \(#,##0\)\ _Ђ_ ;_ * &quot;-&quot;_)\ _Ђ_ ;_ @_ "/>
    <numFmt numFmtId="178" formatCode="_ * #,##0.00_)\ &quot;Ђ&quot;_ ;_ * \(#,##0.00\)\ &quot;Ђ&quot;_ ;_ * &quot;-&quot;??_)\ &quot;Ђ&quot;_ ;_ @_ "/>
    <numFmt numFmtId="179" formatCode="_ * #,##0.00_)\ _Ђ_ ;_ * \(#,##0.00\)\ _Ђ_ ;_ * &quot;-&quot;??_)\ _Ђ_ ;_ @_ "/>
    <numFmt numFmtId="180" formatCode="0.000000"/>
    <numFmt numFmtId="181" formatCode="0.00000"/>
    <numFmt numFmtId="182" formatCode="0.0000"/>
    <numFmt numFmtId="183" formatCode="0.000"/>
    <numFmt numFmtId="184" formatCode="m/d/yyyy"/>
    <numFmt numFmtId="185" formatCode="_(* #,##0.0_);_(* \(#,##0.0\);_(* &quot;-&quot;?_);_(@_)"/>
    <numFmt numFmtId="186" formatCode="_ * #,##0.0_)\ [$€-1]_ ;_ * \(#,##0.0\)\ [$€-1]_ ;_ * &quot;-&quot;?_)\ [$€-1]_ ;_ @_ "/>
    <numFmt numFmtId="187" formatCode="mmm/yyyy"/>
    <numFmt numFmtId="188" formatCode="#,##0\ [$KM-141A]"/>
    <numFmt numFmtId="189" formatCode="#,##0.0\ _€"/>
    <numFmt numFmtId="190" formatCode="#,##0.00\ &quot;€&quot;"/>
    <numFmt numFmtId="191" formatCode="#,##0\ &quot;€&quot;"/>
    <numFmt numFmtId="192" formatCode="#,##0\ _€"/>
    <numFmt numFmtId="193" formatCode="#,##0.0"/>
    <numFmt numFmtId="194" formatCode="[$-81A]d\.\ mmmm\ yyyy"/>
  </numFmts>
  <fonts count="3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b/>
      <i/>
      <sz val="20"/>
      <name val="Arial"/>
      <family val="2"/>
    </font>
    <font>
      <b/>
      <i/>
      <sz val="32"/>
      <color indexed="9"/>
      <name val="Arial"/>
      <family val="2"/>
    </font>
    <font>
      <sz val="32"/>
      <color indexed="9"/>
      <name val="Arial"/>
      <family val="2"/>
    </font>
    <font>
      <sz val="18"/>
      <name val="Arial"/>
      <family val="2"/>
    </font>
    <font>
      <b/>
      <i/>
      <sz val="18"/>
      <color indexed="1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double"/>
      <right style="thin"/>
      <top style="thick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5" fillId="0" borderId="20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185" fontId="0" fillId="0" borderId="0" xfId="0" applyNumberFormat="1" applyFill="1" applyAlignment="1">
      <alignment vertical="center"/>
    </xf>
    <xf numFmtId="186" fontId="0" fillId="0" borderId="0" xfId="0" applyNumberFormat="1" applyFill="1" applyAlignment="1">
      <alignment vertical="center"/>
    </xf>
    <xf numFmtId="18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 indent="1"/>
    </xf>
    <xf numFmtId="0" fontId="0" fillId="0" borderId="0" xfId="0" applyFill="1" applyAlignment="1">
      <alignment horizontal="center" vertical="center"/>
    </xf>
    <xf numFmtId="190" fontId="0" fillId="0" borderId="0" xfId="0" applyNumberFormat="1" applyAlignment="1">
      <alignment vertical="center"/>
    </xf>
    <xf numFmtId="0" fontId="0" fillId="0" borderId="0" xfId="0" applyBorder="1" applyAlignment="1">
      <alignment horizontal="right" vertical="center"/>
    </xf>
    <xf numFmtId="0" fontId="0" fillId="24" borderId="0" xfId="0" applyFill="1" applyBorder="1" applyAlignment="1" applyProtection="1">
      <alignment horizontal="right" vertical="center"/>
      <protection locked="0"/>
    </xf>
    <xf numFmtId="0" fontId="0" fillId="24" borderId="0" xfId="0" applyFill="1" applyBorder="1" applyAlignment="1" applyProtection="1">
      <alignment vertical="center"/>
      <protection locked="0"/>
    </xf>
    <xf numFmtId="0" fontId="7" fillId="2" borderId="36" xfId="0" applyFont="1" applyFill="1" applyBorder="1" applyAlignment="1" applyProtection="1">
      <alignment horizontal="center" vertical="center"/>
      <protection locked="0"/>
    </xf>
    <xf numFmtId="0" fontId="0" fillId="2" borderId="36" xfId="0" applyFont="1" applyFill="1" applyBorder="1" applyAlignment="1" applyProtection="1">
      <alignment horizontal="center" vertical="center"/>
      <protection locked="0"/>
    </xf>
    <xf numFmtId="0" fontId="0" fillId="2" borderId="37" xfId="0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0" fillId="2" borderId="38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right" vertical="center" indent="1"/>
      <protection locked="0"/>
    </xf>
    <xf numFmtId="190" fontId="0" fillId="0" borderId="36" xfId="0" applyNumberFormat="1" applyBorder="1" applyAlignment="1" applyProtection="1">
      <alignment horizontal="right" vertical="center"/>
      <protection locked="0"/>
    </xf>
    <xf numFmtId="192" fontId="0" fillId="0" borderId="36" xfId="0" applyNumberFormat="1" applyBorder="1" applyAlignment="1" applyProtection="1">
      <alignment vertical="center" shrinkToFit="1"/>
      <protection locked="0"/>
    </xf>
    <xf numFmtId="190" fontId="0" fillId="0" borderId="36" xfId="0" applyNumberFormat="1" applyBorder="1" applyAlignment="1" applyProtection="1">
      <alignment vertical="center" shrinkToFit="1"/>
      <protection locked="0"/>
    </xf>
    <xf numFmtId="189" fontId="0" fillId="0" borderId="36" xfId="0" applyNumberFormat="1" applyBorder="1" applyAlignment="1" applyProtection="1">
      <alignment vertical="center"/>
      <protection locked="0"/>
    </xf>
    <xf numFmtId="0" fontId="0" fillId="0" borderId="37" xfId="0" applyFont="1" applyBorder="1" applyAlignment="1" applyProtection="1">
      <alignment horizontal="right" vertical="center" indent="1"/>
      <protection locked="0"/>
    </xf>
    <xf numFmtId="190" fontId="0" fillId="0" borderId="37" xfId="0" applyNumberFormat="1" applyFont="1" applyBorder="1" applyAlignment="1" applyProtection="1">
      <alignment horizontal="right" vertical="center"/>
      <protection locked="0"/>
    </xf>
    <xf numFmtId="192" fontId="0" fillId="0" borderId="37" xfId="0" applyNumberFormat="1" applyBorder="1" applyAlignment="1" applyProtection="1">
      <alignment vertical="center" shrinkToFit="1"/>
      <protection locked="0"/>
    </xf>
    <xf numFmtId="189" fontId="0" fillId="0" borderId="37" xfId="0" applyNumberFormat="1" applyBorder="1" applyAlignment="1" applyProtection="1">
      <alignment vertical="center"/>
      <protection locked="0"/>
    </xf>
    <xf numFmtId="0" fontId="0" fillId="0" borderId="39" xfId="0" applyBorder="1" applyAlignment="1" applyProtection="1">
      <alignment horizontal="right" vertical="center" indent="1"/>
      <protection locked="0"/>
    </xf>
    <xf numFmtId="0" fontId="0" fillId="0" borderId="39" xfId="0" applyFont="1" applyBorder="1" applyAlignment="1" applyProtection="1">
      <alignment horizontal="right" vertical="center" indent="1"/>
      <protection locked="0"/>
    </xf>
    <xf numFmtId="190" fontId="0" fillId="0" borderId="39" xfId="0" applyNumberFormat="1" applyFont="1" applyBorder="1" applyAlignment="1" applyProtection="1">
      <alignment horizontal="right" vertical="center"/>
      <protection locked="0"/>
    </xf>
    <xf numFmtId="189" fontId="0" fillId="0" borderId="39" xfId="0" applyNumberFormat="1" applyBorder="1" applyAlignment="1" applyProtection="1">
      <alignment vertical="center"/>
      <protection locked="0"/>
    </xf>
    <xf numFmtId="190" fontId="0" fillId="0" borderId="36" xfId="0" applyNumberFormat="1" applyFont="1" applyBorder="1" applyAlignment="1" applyProtection="1">
      <alignment horizontal="right"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horizontal="right" vertical="center"/>
      <protection locked="0"/>
    </xf>
    <xf numFmtId="190" fontId="0" fillId="0" borderId="37" xfId="0" applyNumberFormat="1" applyBorder="1" applyAlignment="1" applyProtection="1">
      <alignment horizontal="right" vertical="center"/>
      <protection locked="0"/>
    </xf>
    <xf numFmtId="0" fontId="0" fillId="0" borderId="39" xfId="0" applyBorder="1" applyAlignment="1" applyProtection="1">
      <alignment horizontal="right" vertical="center"/>
      <protection locked="0"/>
    </xf>
    <xf numFmtId="190" fontId="0" fillId="0" borderId="39" xfId="0" applyNumberFormat="1" applyBorder="1" applyAlignment="1" applyProtection="1">
      <alignment horizontal="right" vertical="center"/>
      <protection locked="0"/>
    </xf>
    <xf numFmtId="0" fontId="0" fillId="0" borderId="36" xfId="0" applyBorder="1" applyAlignment="1" applyProtection="1">
      <alignment horizontal="right" vertical="center"/>
      <protection locked="0"/>
    </xf>
    <xf numFmtId="0" fontId="0" fillId="0" borderId="36" xfId="0" applyBorder="1" applyAlignment="1" applyProtection="1">
      <alignment horizontal="right" vertical="center" indent="1"/>
      <protection locked="0"/>
    </xf>
    <xf numFmtId="0" fontId="0" fillId="0" borderId="37" xfId="0" applyBorder="1" applyAlignment="1" applyProtection="1">
      <alignment horizontal="right" vertical="center" indent="1"/>
      <protection locked="0"/>
    </xf>
    <xf numFmtId="190" fontId="0" fillId="0" borderId="36" xfId="0" applyNumberFormat="1" applyBorder="1" applyAlignment="1" applyProtection="1">
      <alignment vertical="center"/>
      <protection locked="0"/>
    </xf>
    <xf numFmtId="0" fontId="0" fillId="24" borderId="0" xfId="0" applyFill="1" applyBorder="1" applyAlignment="1" applyProtection="1">
      <alignment horizontal="right" vertical="center"/>
      <protection/>
    </xf>
    <xf numFmtId="192" fontId="0" fillId="23" borderId="39" xfId="0" applyNumberFormat="1" applyFill="1" applyBorder="1" applyAlignment="1" applyProtection="1">
      <alignment vertical="center" shrinkToFit="1"/>
      <protection/>
    </xf>
    <xf numFmtId="0" fontId="0" fillId="0" borderId="36" xfId="0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0" fontId="0" fillId="0" borderId="39" xfId="0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4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31" xfId="0" applyBorder="1" applyAlignment="1">
      <alignment/>
    </xf>
    <xf numFmtId="0" fontId="4" fillId="0" borderId="22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18" xfId="0" applyFont="1" applyBorder="1" applyAlignment="1">
      <alignment horizontal="center"/>
    </xf>
    <xf numFmtId="0" fontId="5" fillId="0" borderId="40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0" fillId="0" borderId="36" xfId="0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0" fontId="0" fillId="0" borderId="39" xfId="0" applyBorder="1" applyAlignment="1" applyProtection="1">
      <alignment horizontal="center" vertical="center" shrinkToFit="1"/>
      <protection locked="0"/>
    </xf>
    <xf numFmtId="0" fontId="7" fillId="2" borderId="41" xfId="0" applyFont="1" applyFill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vertical="center"/>
      <protection locked="0"/>
    </xf>
    <xf numFmtId="0" fontId="7" fillId="0" borderId="43" xfId="0" applyFont="1" applyBorder="1" applyAlignment="1" applyProtection="1">
      <alignment vertical="center"/>
      <protection locked="0"/>
    </xf>
    <xf numFmtId="190" fontId="0" fillId="23" borderId="36" xfId="0" applyNumberFormat="1" applyFill="1" applyBorder="1" applyAlignment="1" applyProtection="1">
      <alignment vertical="center"/>
      <protection/>
    </xf>
    <xf numFmtId="0" fontId="0" fillId="23" borderId="37" xfId="0" applyFill="1" applyBorder="1" applyAlignment="1" applyProtection="1">
      <alignment vertical="center"/>
      <protection/>
    </xf>
    <xf numFmtId="0" fontId="0" fillId="23" borderId="39" xfId="0" applyFill="1" applyBorder="1" applyAlignment="1" applyProtection="1">
      <alignment vertical="center"/>
      <protection/>
    </xf>
    <xf numFmtId="8" fontId="0" fillId="23" borderId="41" xfId="0" applyNumberFormat="1" applyFill="1" applyBorder="1" applyAlignment="1" applyProtection="1">
      <alignment horizontal="right" vertical="center" indent="1" shrinkToFit="1"/>
      <protection/>
    </xf>
    <xf numFmtId="8" fontId="0" fillId="23" borderId="42" xfId="0" applyNumberFormat="1" applyFill="1" applyBorder="1" applyAlignment="1" applyProtection="1">
      <alignment horizontal="right" vertical="center" indent="1" shrinkToFit="1"/>
      <protection/>
    </xf>
    <xf numFmtId="0" fontId="0" fillId="23" borderId="44" xfId="0" applyFill="1" applyBorder="1" applyAlignment="1" applyProtection="1">
      <alignment horizontal="right" vertical="center" indent="1" shrinkToFit="1"/>
      <protection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9" fontId="7" fillId="2" borderId="3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vertical="center"/>
      <protection locked="0"/>
    </xf>
    <xf numFmtId="0" fontId="7" fillId="2" borderId="45" xfId="0" applyFont="1" applyFill="1" applyBorder="1" applyAlignment="1" applyProtection="1">
      <alignment horizontal="center" vertical="center" wrapText="1"/>
      <protection locked="0"/>
    </xf>
    <xf numFmtId="0" fontId="7" fillId="2" borderId="46" xfId="0" applyFont="1" applyFill="1" applyBorder="1" applyAlignment="1" applyProtection="1">
      <alignment horizontal="center" vertical="center" wrapText="1"/>
      <protection locked="0"/>
    </xf>
    <xf numFmtId="0" fontId="7" fillId="2" borderId="47" xfId="0" applyFont="1" applyFill="1" applyBorder="1" applyAlignment="1" applyProtection="1">
      <alignment horizontal="center" vertical="center" wrapText="1"/>
      <protection locked="0"/>
    </xf>
    <xf numFmtId="0" fontId="0" fillId="2" borderId="45" xfId="0" applyFont="1" applyFill="1" applyBorder="1" applyAlignment="1" applyProtection="1">
      <alignment horizontal="center" vertical="center" textRotation="90" wrapText="1"/>
      <protection locked="0"/>
    </xf>
    <xf numFmtId="0" fontId="0" fillId="0" borderId="46" xfId="0" applyFont="1" applyBorder="1" applyAlignment="1">
      <alignment vertical="center" textRotation="90"/>
    </xf>
    <xf numFmtId="0" fontId="0" fillId="0" borderId="47" xfId="0" applyFont="1" applyBorder="1" applyAlignment="1">
      <alignment vertical="center" textRotation="90"/>
    </xf>
    <xf numFmtId="14" fontId="0" fillId="0" borderId="36" xfId="0" applyNumberFormat="1" applyBorder="1" applyAlignment="1" applyProtection="1">
      <alignment horizontal="right" vertical="center" indent="1"/>
      <protection locked="0"/>
    </xf>
    <xf numFmtId="14" fontId="0" fillId="0" borderId="37" xfId="0" applyNumberFormat="1" applyBorder="1" applyAlignment="1" applyProtection="1">
      <alignment horizontal="right" vertical="center" indent="1"/>
      <protection locked="0"/>
    </xf>
    <xf numFmtId="0" fontId="0" fillId="0" borderId="39" xfId="0" applyBorder="1" applyAlignment="1" applyProtection="1">
      <alignment horizontal="right" vertical="center" indent="1"/>
      <protection locked="0"/>
    </xf>
    <xf numFmtId="0" fontId="7" fillId="2" borderId="36" xfId="0" applyFont="1" applyFill="1" applyBorder="1" applyAlignment="1" applyProtection="1">
      <alignment horizontal="center" vertical="center" wrapText="1"/>
      <protection locked="0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vertical="center"/>
      <protection locked="0"/>
    </xf>
    <xf numFmtId="0" fontId="7" fillId="2" borderId="38" xfId="0" applyFont="1" applyFill="1" applyBorder="1" applyAlignment="1" applyProtection="1">
      <alignment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14" fontId="0" fillId="0" borderId="36" xfId="0" applyNumberFormat="1" applyBorder="1" applyAlignment="1" applyProtection="1">
      <alignment horizontal="left" vertical="center" wrapText="1" indent="1"/>
      <protection locked="0"/>
    </xf>
    <xf numFmtId="14" fontId="0" fillId="0" borderId="37" xfId="0" applyNumberFormat="1" applyBorder="1" applyAlignment="1" applyProtection="1">
      <alignment horizontal="left" vertical="center" wrapText="1" indent="1"/>
      <protection locked="0"/>
    </xf>
    <xf numFmtId="0" fontId="0" fillId="0" borderId="39" xfId="0" applyBorder="1" applyAlignment="1" applyProtection="1">
      <alignment horizontal="left" vertical="center" wrapText="1" indent="1"/>
      <protection locked="0"/>
    </xf>
    <xf numFmtId="190" fontId="7" fillId="23" borderId="37" xfId="0" applyNumberFormat="1" applyFont="1" applyFill="1" applyBorder="1" applyAlignment="1" applyProtection="1">
      <alignment vertical="center" shrinkToFit="1"/>
      <protection/>
    </xf>
    <xf numFmtId="0" fontId="7" fillId="23" borderId="39" xfId="0" applyFont="1" applyFill="1" applyBorder="1" applyAlignment="1" applyProtection="1">
      <alignment vertical="center" shrinkToFit="1"/>
      <protection/>
    </xf>
    <xf numFmtId="190" fontId="7" fillId="23" borderId="39" xfId="0" applyNumberFormat="1" applyFont="1" applyFill="1" applyBorder="1" applyAlignment="1" applyProtection="1">
      <alignment vertical="center" shrinkToFit="1"/>
      <protection/>
    </xf>
    <xf numFmtId="0" fontId="0" fillId="23" borderId="39" xfId="0" applyFill="1" applyBorder="1" applyAlignment="1" applyProtection="1">
      <alignment vertical="center" shrinkToFit="1"/>
      <protection/>
    </xf>
    <xf numFmtId="0" fontId="0" fillId="2" borderId="48" xfId="0" applyFill="1" applyBorder="1" applyAlignment="1" applyProtection="1">
      <alignment vertical="center" textRotation="90" wrapText="1"/>
      <protection locked="0"/>
    </xf>
    <xf numFmtId="0" fontId="0" fillId="2" borderId="49" xfId="0" applyFill="1" applyBorder="1" applyAlignment="1" applyProtection="1">
      <alignment vertical="center" textRotation="90" wrapText="1"/>
      <protection locked="0"/>
    </xf>
    <xf numFmtId="0" fontId="7" fillId="2" borderId="36" xfId="0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/>
      <protection locked="0"/>
    </xf>
    <xf numFmtId="0" fontId="7" fillId="2" borderId="38" xfId="0" applyFont="1" applyFill="1" applyBorder="1" applyAlignment="1" applyProtection="1">
      <alignment/>
      <protection locked="0"/>
    </xf>
    <xf numFmtId="0" fontId="0" fillId="2" borderId="45" xfId="0" applyFont="1" applyFill="1" applyBorder="1" applyAlignment="1" applyProtection="1">
      <alignment horizontal="center" vertical="center"/>
      <protection locked="0"/>
    </xf>
    <xf numFmtId="0" fontId="0" fillId="2" borderId="46" xfId="0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50" xfId="0" applyBorder="1" applyAlignment="1" applyProtection="1">
      <alignment horizontal="right" vertical="center" indent="1"/>
      <protection locked="0"/>
    </xf>
    <xf numFmtId="0" fontId="0" fillId="0" borderId="51" xfId="0" applyBorder="1" applyAlignment="1" applyProtection="1">
      <alignment horizontal="right" vertical="center" indent="1"/>
      <protection locked="0"/>
    </xf>
    <xf numFmtId="0" fontId="0" fillId="0" borderId="52" xfId="0" applyBorder="1" applyAlignment="1" applyProtection="1">
      <alignment horizontal="right" vertical="center" inden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53" xfId="0" applyBorder="1" applyAlignment="1" applyProtection="1">
      <alignment horizontal="center" vertical="center" wrapText="1"/>
      <protection locked="0"/>
    </xf>
    <xf numFmtId="0" fontId="0" fillId="0" borderId="54" xfId="0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7" fillId="2" borderId="53" xfId="0" applyFont="1" applyFill="1" applyBorder="1" applyAlignment="1" applyProtection="1">
      <alignment horizontal="center" vertical="center" wrapText="1"/>
      <protection locked="0"/>
    </xf>
    <xf numFmtId="0" fontId="7" fillId="2" borderId="54" xfId="0" applyFont="1" applyFill="1" applyBorder="1" applyAlignment="1" applyProtection="1">
      <alignment vertical="center"/>
      <protection locked="0"/>
    </xf>
    <xf numFmtId="0" fontId="7" fillId="2" borderId="55" xfId="0" applyFont="1" applyFill="1" applyBorder="1" applyAlignment="1" applyProtection="1">
      <alignment vertical="center"/>
      <protection locked="0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3" xfId="0" applyBorder="1" applyAlignment="1" applyProtection="1">
      <alignment horizontal="center" vertical="center" shrinkToFit="1"/>
      <protection locked="0"/>
    </xf>
    <xf numFmtId="0" fontId="0" fillId="0" borderId="54" xfId="0" applyBorder="1" applyAlignment="1" applyProtection="1">
      <alignment horizontal="center" vertical="center" shrinkToFit="1"/>
      <protection locked="0"/>
    </xf>
    <xf numFmtId="0" fontId="0" fillId="0" borderId="55" xfId="0" applyBorder="1" applyAlignment="1" applyProtection="1">
      <alignment horizontal="center" vertical="center" shrinkToFit="1"/>
      <protection locked="0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9" fillId="2" borderId="59" xfId="0" applyFont="1" applyFill="1" applyBorder="1" applyAlignment="1" applyProtection="1">
      <alignment horizontal="center" vertical="center" wrapText="1"/>
      <protection locked="0"/>
    </xf>
    <xf numFmtId="0" fontId="10" fillId="2" borderId="60" xfId="0" applyFont="1" applyFill="1" applyBorder="1" applyAlignment="1" applyProtection="1">
      <alignment horizontal="center" vertical="center" wrapText="1"/>
      <protection locked="0"/>
    </xf>
    <xf numFmtId="0" fontId="10" fillId="2" borderId="59" xfId="0" applyFont="1" applyFill="1" applyBorder="1" applyAlignment="1">
      <alignment horizontal="center" vertical="center" wrapText="1"/>
    </xf>
    <xf numFmtId="0" fontId="31" fillId="2" borderId="61" xfId="0" applyFont="1" applyFill="1" applyBorder="1" applyAlignment="1" applyProtection="1">
      <alignment horizontal="center" vertical="center"/>
      <protection locked="0"/>
    </xf>
    <xf numFmtId="0" fontId="29" fillId="2" borderId="59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 wrapText="1"/>
    </xf>
    <xf numFmtId="0" fontId="30" fillId="2" borderId="61" xfId="0" applyFont="1" applyFill="1" applyBorder="1" applyAlignment="1">
      <alignment vertical="center" wrapText="1"/>
    </xf>
    <xf numFmtId="0" fontId="8" fillId="2" borderId="62" xfId="0" applyFont="1" applyFill="1" applyBorder="1" applyAlignment="1">
      <alignment vertical="center" wrapText="1"/>
    </xf>
    <xf numFmtId="0" fontId="33" fillId="2" borderId="63" xfId="0" applyFont="1" applyFill="1" applyBorder="1" applyAlignment="1" applyProtection="1">
      <alignment horizontal="left" vertical="center"/>
      <protection locked="0"/>
    </xf>
    <xf numFmtId="0" fontId="34" fillId="0" borderId="64" xfId="0" applyFont="1" applyBorder="1" applyAlignment="1">
      <alignment vertical="center"/>
    </xf>
    <xf numFmtId="0" fontId="35" fillId="0" borderId="63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0" fontId="34" fillId="0" borderId="63" xfId="0" applyFont="1" applyBorder="1" applyAlignment="1">
      <alignment vertical="center"/>
    </xf>
    <xf numFmtId="0" fontId="28" fillId="2" borderId="67" xfId="0" applyFont="1" applyFill="1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9" fillId="0" borderId="69" xfId="0" applyFont="1" applyFill="1" applyBorder="1" applyAlignment="1" applyProtection="1">
      <alignment horizontal="left" vertical="center" indent="1"/>
      <protection locked="0"/>
    </xf>
    <xf numFmtId="0" fontId="9" fillId="0" borderId="59" xfId="0" applyFont="1" applyBorder="1" applyAlignment="1">
      <alignment horizontal="left" vertical="center" indent="1"/>
    </xf>
    <xf numFmtId="0" fontId="9" fillId="0" borderId="70" xfId="0" applyFont="1" applyFill="1" applyBorder="1" applyAlignment="1" applyProtection="1">
      <alignment horizontal="left" vertical="center" indent="1"/>
      <protection locked="0"/>
    </xf>
    <xf numFmtId="0" fontId="9" fillId="0" borderId="71" xfId="0" applyFont="1" applyBorder="1" applyAlignment="1">
      <alignment horizontal="left" vertical="center" indent="1"/>
    </xf>
    <xf numFmtId="0" fontId="0" fillId="0" borderId="72" xfId="0" applyBorder="1" applyAlignment="1">
      <alignment horizontal="left" vertical="center" indent="1"/>
    </xf>
    <xf numFmtId="0" fontId="0" fillId="0" borderId="61" xfId="0" applyBorder="1" applyAlignment="1">
      <alignment horizontal="left" vertical="center" indent="1"/>
    </xf>
    <xf numFmtId="0" fontId="9" fillId="0" borderId="73" xfId="0" applyFont="1" applyFill="1" applyBorder="1" applyAlignment="1" applyProtection="1">
      <alignment horizontal="left" vertical="center" indent="1"/>
      <protection locked="0"/>
    </xf>
    <xf numFmtId="0" fontId="1" fillId="0" borderId="59" xfId="0" applyFont="1" applyBorder="1" applyAlignment="1">
      <alignment horizontal="left" vertical="center" indent="1"/>
    </xf>
    <xf numFmtId="0" fontId="9" fillId="0" borderId="74" xfId="0" applyFont="1" applyFill="1" applyBorder="1" applyAlignment="1" applyProtection="1">
      <alignment horizontal="left" vertical="center" indent="1"/>
      <protection locked="0"/>
    </xf>
    <xf numFmtId="0" fontId="1" fillId="0" borderId="71" xfId="0" applyFont="1" applyBorder="1" applyAlignment="1">
      <alignment horizontal="left" vertical="center" indent="1"/>
    </xf>
    <xf numFmtId="0" fontId="9" fillId="0" borderId="75" xfId="0" applyFont="1" applyFill="1" applyBorder="1" applyAlignment="1" applyProtection="1">
      <alignment horizontal="center" vertical="center"/>
      <protection locked="0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192" fontId="10" fillId="0" borderId="78" xfId="0" applyNumberFormat="1" applyFont="1" applyFill="1" applyBorder="1" applyAlignment="1" applyProtection="1">
      <alignment horizontal="right" vertical="center" indent="1"/>
      <protection locked="0"/>
    </xf>
    <xf numFmtId="189" fontId="10" fillId="0" borderId="79" xfId="0" applyNumberFormat="1" applyFont="1" applyFill="1" applyBorder="1" applyAlignment="1" applyProtection="1">
      <alignment horizontal="right" vertical="center" indent="1"/>
      <protection locked="0"/>
    </xf>
    <xf numFmtId="190" fontId="10" fillId="0" borderId="79" xfId="0" applyNumberFormat="1" applyFont="1" applyFill="1" applyBorder="1" applyAlignment="1" applyProtection="1">
      <alignment horizontal="right" vertical="center" indent="1"/>
      <protection locked="0"/>
    </xf>
    <xf numFmtId="0" fontId="10" fillId="0" borderId="79" xfId="0" applyFont="1" applyFill="1" applyBorder="1" applyAlignment="1" applyProtection="1">
      <alignment horizontal="right" vertical="center" indent="2"/>
      <protection locked="0"/>
    </xf>
    <xf numFmtId="8" fontId="10" fillId="0" borderId="79" xfId="0" applyNumberFormat="1" applyFont="1" applyFill="1" applyBorder="1" applyAlignment="1">
      <alignment horizontal="right" vertical="center" indent="1"/>
    </xf>
    <xf numFmtId="190" fontId="36" fillId="0" borderId="79" xfId="0" applyNumberFormat="1" applyFont="1" applyFill="1" applyBorder="1" applyAlignment="1">
      <alignment horizontal="right" vertical="center" indent="1"/>
    </xf>
    <xf numFmtId="0" fontId="36" fillId="0" borderId="80" xfId="0" applyFont="1" applyFill="1" applyBorder="1" applyAlignment="1">
      <alignment horizontal="right" vertical="center" indent="1"/>
    </xf>
    <xf numFmtId="0" fontId="28" fillId="24" borderId="0" xfId="0" applyFont="1" applyFill="1" applyAlignment="1">
      <alignment horizontal="right"/>
    </xf>
    <xf numFmtId="0" fontId="28" fillId="24" borderId="81" xfId="0" applyFont="1" applyFill="1" applyBorder="1" applyAlignment="1">
      <alignment horizontal="right"/>
    </xf>
    <xf numFmtId="0" fontId="32" fillId="2" borderId="82" xfId="0" applyFont="1" applyFill="1" applyBorder="1" applyAlignment="1">
      <alignment horizontal="center" vertical="center"/>
    </xf>
    <xf numFmtId="0" fontId="2" fillId="0" borderId="63" xfId="0" applyFont="1" applyBorder="1" applyAlignment="1">
      <alignment vertical="center"/>
    </xf>
    <xf numFmtId="0" fontId="2" fillId="0" borderId="83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9" fillId="0" borderId="59" xfId="0" applyFont="1" applyFill="1" applyBorder="1" applyAlignment="1" applyProtection="1">
      <alignment horizontal="right" vertical="center" indent="1"/>
      <protection locked="0"/>
    </xf>
    <xf numFmtId="0" fontId="9" fillId="0" borderId="71" xfId="0" applyFont="1" applyFill="1" applyBorder="1" applyAlignment="1" applyProtection="1">
      <alignment horizontal="right" vertical="center" indent="1"/>
      <protection locked="0"/>
    </xf>
    <xf numFmtId="0" fontId="9" fillId="0" borderId="61" xfId="0" applyFont="1" applyFill="1" applyBorder="1" applyAlignment="1" applyProtection="1">
      <alignment horizontal="right" vertical="center" indent="1"/>
      <protection locked="0"/>
    </xf>
    <xf numFmtId="190" fontId="9" fillId="0" borderId="59" xfId="0" applyNumberFormat="1" applyFont="1" applyFill="1" applyBorder="1" applyAlignment="1" applyProtection="1">
      <alignment horizontal="right" vertical="center" shrinkToFit="1"/>
      <protection locked="0"/>
    </xf>
    <xf numFmtId="190" fontId="9" fillId="0" borderId="71" xfId="0" applyNumberFormat="1" applyFont="1" applyFill="1" applyBorder="1" applyAlignment="1" applyProtection="1">
      <alignment horizontal="right" vertical="center" shrinkToFit="1"/>
      <protection locked="0"/>
    </xf>
    <xf numFmtId="190" fontId="9" fillId="0" borderId="61" xfId="0" applyNumberFormat="1" applyFont="1" applyFill="1" applyBorder="1" applyAlignment="1" applyProtection="1">
      <alignment horizontal="right" vertical="center" shrinkToFit="1"/>
      <protection locked="0"/>
    </xf>
    <xf numFmtId="8" fontId="9" fillId="0" borderId="60" xfId="0" applyNumberFormat="1" applyFont="1" applyFill="1" applyBorder="1" applyAlignment="1" applyProtection="1">
      <alignment horizontal="right" vertical="center" shrinkToFit="1"/>
      <protection locked="0"/>
    </xf>
    <xf numFmtId="8" fontId="9" fillId="0" borderId="84" xfId="0" applyNumberFormat="1" applyFont="1" applyFill="1" applyBorder="1" applyAlignment="1" applyProtection="1">
      <alignment horizontal="right" vertical="center" shrinkToFit="1"/>
      <protection locked="0"/>
    </xf>
    <xf numFmtId="8" fontId="9" fillId="0" borderId="62" xfId="0" applyNumberFormat="1" applyFont="1" applyFill="1" applyBorder="1" applyAlignment="1" applyProtection="1">
      <alignment horizontal="right" vertical="center" shrinkToFi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66675</xdr:rowOff>
    </xdr:from>
    <xdr:to>
      <xdr:col>2</xdr:col>
      <xdr:colOff>38100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0</xdr:rowOff>
    </xdr:from>
    <xdr:to>
      <xdr:col>2</xdr:col>
      <xdr:colOff>390525</xdr:colOff>
      <xdr:row>10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66775"/>
          <a:ext cx="14573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56"/>
  <sheetViews>
    <sheetView workbookViewId="0" topLeftCell="A31">
      <selection activeCell="E20" sqref="E20"/>
    </sheetView>
  </sheetViews>
  <sheetFormatPr defaultColWidth="9.140625" defaultRowHeight="12.75"/>
  <cols>
    <col min="1" max="1" width="7.140625" style="0" customWidth="1"/>
    <col min="2" max="2" width="9.28125" style="0" customWidth="1"/>
    <col min="3" max="3" width="12.28125" style="0" customWidth="1"/>
    <col min="5" max="5" width="7.8515625" style="0" customWidth="1"/>
    <col min="6" max="6" width="9.00390625" style="0" customWidth="1"/>
    <col min="7" max="7" width="10.421875" style="0" customWidth="1"/>
    <col min="8" max="8" width="9.8515625" style="0" customWidth="1"/>
    <col min="9" max="9" width="8.8515625" style="0" customWidth="1"/>
    <col min="10" max="15" width="8.7109375" style="0" customWidth="1"/>
    <col min="16" max="16" width="10.140625" style="0" customWidth="1"/>
  </cols>
  <sheetData>
    <row r="1" ht="12" customHeight="1"/>
    <row r="3" spans="3:8" ht="15.75" customHeight="1">
      <c r="C3" s="94" t="s">
        <v>9</v>
      </c>
      <c r="D3" s="94"/>
      <c r="E3" s="94"/>
      <c r="F3" s="94"/>
      <c r="G3" s="94"/>
      <c r="H3" s="94"/>
    </row>
    <row r="4" ht="6.75" customHeight="1"/>
    <row r="5" ht="13.5" thickBot="1"/>
    <row r="6" spans="2:21" ht="12.75">
      <c r="B6" s="4" t="s">
        <v>0</v>
      </c>
      <c r="C6" s="5"/>
      <c r="D6" s="5"/>
      <c r="E6" s="5"/>
      <c r="F6" s="5"/>
      <c r="G6" s="5" t="s">
        <v>1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1"/>
      <c r="T6" s="2"/>
      <c r="U6" s="2"/>
    </row>
    <row r="7" spans="2:21" ht="12.75">
      <c r="B7" s="95" t="s">
        <v>10</v>
      </c>
      <c r="C7" s="93"/>
      <c r="D7" s="93"/>
      <c r="E7" s="1"/>
      <c r="F7" s="1"/>
      <c r="G7" s="1" t="s">
        <v>2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2"/>
      <c r="T7" s="2"/>
      <c r="U7" s="2"/>
    </row>
    <row r="8" spans="2:21" ht="12.75">
      <c r="B8" s="7" t="s">
        <v>3</v>
      </c>
      <c r="C8" s="1"/>
      <c r="D8" s="93" t="s">
        <v>11</v>
      </c>
      <c r="E8" s="93"/>
      <c r="F8" s="1"/>
      <c r="G8" s="1" t="s">
        <v>4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2"/>
      <c r="T8" s="2"/>
      <c r="U8" s="2"/>
    </row>
    <row r="9" spans="2:21" ht="12.75">
      <c r="B9" s="7"/>
      <c r="C9" s="1"/>
      <c r="D9" s="93" t="s">
        <v>12</v>
      </c>
      <c r="E9" s="93"/>
      <c r="F9" s="1"/>
      <c r="G9" s="1" t="s">
        <v>5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2"/>
      <c r="T9" s="2"/>
      <c r="U9" s="2"/>
    </row>
    <row r="10" spans="2:21" ht="12.75">
      <c r="B10" s="7" t="s">
        <v>6</v>
      </c>
      <c r="C10" s="1"/>
      <c r="D10" s="93" t="s">
        <v>13</v>
      </c>
      <c r="E10" s="93"/>
      <c r="F10" s="101"/>
      <c r="G10" s="2"/>
      <c r="H10" s="2"/>
      <c r="I10" s="2"/>
      <c r="J10" s="1"/>
      <c r="K10" s="1"/>
      <c r="L10" s="1"/>
      <c r="M10" s="1"/>
      <c r="N10" s="1"/>
      <c r="O10" s="1"/>
      <c r="P10" s="2"/>
      <c r="Q10" s="2"/>
      <c r="R10" s="2"/>
      <c r="S10" s="6"/>
      <c r="T10" s="2"/>
      <c r="U10" s="2"/>
    </row>
    <row r="11" spans="2:21" ht="13.5" thickBot="1">
      <c r="B11" s="8" t="s">
        <v>7</v>
      </c>
      <c r="C11" s="9"/>
      <c r="D11" s="9" t="s">
        <v>8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3"/>
      <c r="Q11" s="3"/>
      <c r="R11" s="3"/>
      <c r="S11" s="13"/>
      <c r="T11" s="2"/>
      <c r="U11" s="2"/>
    </row>
    <row r="13" spans="2:7" ht="12.75">
      <c r="B13" s="10"/>
      <c r="C13" s="102" t="s">
        <v>60</v>
      </c>
      <c r="D13" s="102"/>
      <c r="E13" s="102"/>
      <c r="F13" s="102"/>
      <c r="G13" s="102"/>
    </row>
    <row r="15" spans="2:6" ht="12.75">
      <c r="B15" s="102" t="s">
        <v>14</v>
      </c>
      <c r="C15" s="102"/>
      <c r="D15" s="102"/>
      <c r="E15" s="108" t="s">
        <v>38</v>
      </c>
      <c r="F15" s="108"/>
    </row>
    <row r="16" spans="1:18" ht="12.75">
      <c r="A16" s="19" t="s">
        <v>29</v>
      </c>
      <c r="B16" s="20" t="s">
        <v>30</v>
      </c>
      <c r="C16" s="20" t="s">
        <v>31</v>
      </c>
      <c r="D16" s="109" t="s">
        <v>32</v>
      </c>
      <c r="E16" s="109"/>
      <c r="F16" s="20" t="s">
        <v>33</v>
      </c>
      <c r="G16" s="21" t="s">
        <v>34</v>
      </c>
      <c r="H16" s="20" t="s">
        <v>35</v>
      </c>
      <c r="I16" s="21" t="s">
        <v>27</v>
      </c>
      <c r="J16" s="20" t="s">
        <v>36</v>
      </c>
      <c r="K16" s="20" t="s">
        <v>28</v>
      </c>
      <c r="L16" s="22" t="s">
        <v>37</v>
      </c>
      <c r="M16" s="14"/>
      <c r="N16" s="14"/>
      <c r="O16" s="14"/>
      <c r="P16" s="14"/>
      <c r="Q16" s="15"/>
      <c r="R16" s="15"/>
    </row>
    <row r="17" spans="1:18" ht="12.75">
      <c r="A17" s="29">
        <v>215</v>
      </c>
      <c r="B17" s="17" t="s">
        <v>57</v>
      </c>
      <c r="C17" s="17" t="s">
        <v>58</v>
      </c>
      <c r="D17" s="107" t="s">
        <v>59</v>
      </c>
      <c r="E17" s="107"/>
      <c r="F17" s="17">
        <v>1988</v>
      </c>
      <c r="G17" s="17"/>
      <c r="H17" s="17"/>
      <c r="I17" s="17"/>
      <c r="J17" s="17">
        <v>1988</v>
      </c>
      <c r="K17" s="17"/>
      <c r="L17" s="18"/>
      <c r="M17" s="14"/>
      <c r="N17" s="14"/>
      <c r="O17" s="14"/>
      <c r="P17" s="14"/>
      <c r="Q17" s="15"/>
      <c r="R17" s="15"/>
    </row>
    <row r="18" spans="2:18" ht="12.75">
      <c r="B18" s="15"/>
      <c r="C18" s="15"/>
      <c r="D18" s="15"/>
      <c r="E18" s="15"/>
      <c r="F18" s="15"/>
      <c r="G18" s="16"/>
      <c r="H18" s="15"/>
      <c r="I18" s="16"/>
      <c r="J18" s="14"/>
      <c r="K18" s="14"/>
      <c r="L18" s="14"/>
      <c r="M18" s="14"/>
      <c r="N18" s="14"/>
      <c r="O18" s="14"/>
      <c r="P18" s="14"/>
      <c r="Q18" s="15"/>
      <c r="R18" s="15"/>
    </row>
    <row r="19" spans="2:18" ht="12.75">
      <c r="B19" s="15"/>
      <c r="C19" s="15"/>
      <c r="D19" s="15"/>
      <c r="E19" s="15"/>
      <c r="F19" s="15"/>
      <c r="G19" s="16"/>
      <c r="H19" s="15"/>
      <c r="I19" s="16"/>
      <c r="J19" s="14"/>
      <c r="K19" s="14"/>
      <c r="L19" s="14"/>
      <c r="M19" s="14"/>
      <c r="N19" s="14"/>
      <c r="O19" s="14"/>
      <c r="P19" s="14"/>
      <c r="Q19" s="15"/>
      <c r="R19" s="15"/>
    </row>
    <row r="20" spans="2:18" ht="12.75">
      <c r="B20" s="15"/>
      <c r="C20" s="15"/>
      <c r="D20" s="15"/>
      <c r="E20" s="15"/>
      <c r="F20" s="15"/>
      <c r="G20" s="16"/>
      <c r="H20" s="15"/>
      <c r="I20" s="16"/>
      <c r="J20" s="14"/>
      <c r="K20" s="14"/>
      <c r="L20" s="14"/>
      <c r="M20" s="14"/>
      <c r="N20" s="14"/>
      <c r="O20" s="14"/>
      <c r="P20" s="14"/>
      <c r="Q20" s="15"/>
      <c r="R20" s="15"/>
    </row>
    <row r="21" spans="2:18" ht="12.75">
      <c r="B21" s="15"/>
      <c r="C21" s="15"/>
      <c r="D21" s="15"/>
      <c r="E21" s="15"/>
      <c r="F21" s="15"/>
      <c r="G21" s="16"/>
      <c r="H21" s="15"/>
      <c r="I21" s="16"/>
      <c r="J21" s="14"/>
      <c r="K21" s="14"/>
      <c r="L21" s="14"/>
      <c r="M21" s="14"/>
      <c r="N21" s="14"/>
      <c r="O21" s="14"/>
      <c r="P21" s="14"/>
      <c r="Q21" s="15"/>
      <c r="R21" s="15"/>
    </row>
    <row r="22" spans="2:18" ht="12.75">
      <c r="B22" s="15"/>
      <c r="C22" s="15"/>
      <c r="D22" s="15"/>
      <c r="E22" s="15"/>
      <c r="F22" s="15"/>
      <c r="G22" s="16"/>
      <c r="H22" s="15"/>
      <c r="I22" s="16"/>
      <c r="J22" s="14"/>
      <c r="K22" s="14"/>
      <c r="L22" s="14"/>
      <c r="M22" s="14"/>
      <c r="N22" s="14"/>
      <c r="O22" s="14"/>
      <c r="P22" s="14"/>
      <c r="Q22" s="15"/>
      <c r="R22" s="15"/>
    </row>
    <row r="24" spans="2:4" ht="12.75">
      <c r="B24" s="102" t="s">
        <v>23</v>
      </c>
      <c r="C24" s="102"/>
      <c r="D24" s="102"/>
    </row>
    <row r="25" spans="1:6" ht="12.75">
      <c r="A25" s="39" t="s">
        <v>15</v>
      </c>
      <c r="B25" s="92" t="s">
        <v>16</v>
      </c>
      <c r="C25" s="92"/>
      <c r="D25" s="92"/>
      <c r="E25" s="17" t="s">
        <v>17</v>
      </c>
      <c r="F25" s="18" t="s">
        <v>18</v>
      </c>
    </row>
    <row r="26" spans="1:6" ht="12.75">
      <c r="A26" s="30"/>
      <c r="B26" s="106"/>
      <c r="C26" s="106"/>
      <c r="D26" s="106"/>
      <c r="E26" s="31"/>
      <c r="F26" s="32"/>
    </row>
    <row r="27" spans="1:6" ht="12.75">
      <c r="A27" s="33"/>
      <c r="B27" s="98"/>
      <c r="C27" s="98"/>
      <c r="D27" s="98"/>
      <c r="E27" s="34"/>
      <c r="F27" s="35"/>
    </row>
    <row r="28" spans="1:6" ht="12.75">
      <c r="A28" s="33"/>
      <c r="B28" s="98"/>
      <c r="C28" s="98"/>
      <c r="D28" s="98"/>
      <c r="E28" s="34"/>
      <c r="F28" s="35"/>
    </row>
    <row r="29" spans="1:6" ht="12.75">
      <c r="A29" s="33"/>
      <c r="B29" s="98"/>
      <c r="C29" s="98"/>
      <c r="D29" s="98"/>
      <c r="E29" s="34"/>
      <c r="F29" s="35"/>
    </row>
    <row r="30" spans="1:6" ht="12.75">
      <c r="A30" s="33"/>
      <c r="B30" s="98"/>
      <c r="C30" s="98"/>
      <c r="D30" s="98"/>
      <c r="E30" s="34"/>
      <c r="F30" s="35"/>
    </row>
    <row r="31" spans="1:6" ht="12.75">
      <c r="A31" s="33"/>
      <c r="B31" s="98"/>
      <c r="C31" s="98"/>
      <c r="D31" s="98"/>
      <c r="E31" s="34"/>
      <c r="F31" s="35"/>
    </row>
    <row r="32" spans="1:6" ht="12.75">
      <c r="A32" s="33"/>
      <c r="B32" s="98"/>
      <c r="C32" s="98"/>
      <c r="D32" s="98"/>
      <c r="E32" s="34"/>
      <c r="F32" s="35"/>
    </row>
    <row r="33" spans="1:6" ht="12.75">
      <c r="A33" s="33"/>
      <c r="B33" s="98"/>
      <c r="C33" s="98"/>
      <c r="D33" s="98"/>
      <c r="E33" s="34"/>
      <c r="F33" s="35"/>
    </row>
    <row r="34" spans="1:6" ht="12.75">
      <c r="A34" s="33"/>
      <c r="B34" s="98"/>
      <c r="C34" s="98"/>
      <c r="D34" s="98"/>
      <c r="E34" s="34"/>
      <c r="F34" s="35"/>
    </row>
    <row r="35" spans="1:6" ht="12.75">
      <c r="A35" s="33"/>
      <c r="B35" s="98"/>
      <c r="C35" s="98"/>
      <c r="D35" s="98"/>
      <c r="E35" s="34"/>
      <c r="F35" s="35"/>
    </row>
    <row r="36" spans="1:6" ht="12.75">
      <c r="A36" s="36"/>
      <c r="B36" s="100"/>
      <c r="C36" s="100"/>
      <c r="D36" s="100"/>
      <c r="E36" s="37"/>
      <c r="F36" s="38"/>
    </row>
    <row r="37" spans="2:4" ht="12.75">
      <c r="B37" s="101"/>
      <c r="C37" s="101"/>
      <c r="D37" s="101"/>
    </row>
    <row r="38" spans="2:4" ht="12.75">
      <c r="B38" s="102" t="s">
        <v>19</v>
      </c>
      <c r="C38" s="102"/>
      <c r="D38" s="102"/>
    </row>
    <row r="40" spans="1:22" ht="12.75">
      <c r="A40" s="23" t="s">
        <v>15</v>
      </c>
      <c r="B40" s="24" t="s">
        <v>24</v>
      </c>
      <c r="C40" s="24" t="s">
        <v>22</v>
      </c>
      <c r="D40" s="99" t="s">
        <v>25</v>
      </c>
      <c r="E40" s="99"/>
      <c r="F40" s="99"/>
      <c r="G40" s="24" t="s">
        <v>26</v>
      </c>
      <c r="H40" s="24" t="s">
        <v>39</v>
      </c>
      <c r="I40" s="24" t="s">
        <v>41</v>
      </c>
      <c r="J40" s="24" t="s">
        <v>41</v>
      </c>
      <c r="K40" s="24" t="s">
        <v>41</v>
      </c>
      <c r="L40" s="24" t="s">
        <v>44</v>
      </c>
      <c r="M40" s="24" t="s">
        <v>47</v>
      </c>
      <c r="N40" s="24" t="s">
        <v>47</v>
      </c>
      <c r="O40" s="24" t="s">
        <v>50</v>
      </c>
      <c r="P40" s="99" t="s">
        <v>45</v>
      </c>
      <c r="Q40" s="99"/>
      <c r="R40" s="99"/>
      <c r="S40" s="24" t="s">
        <v>52</v>
      </c>
      <c r="T40" s="24" t="s">
        <v>54</v>
      </c>
      <c r="U40" s="24" t="s">
        <v>55</v>
      </c>
      <c r="V40" s="27"/>
    </row>
    <row r="41" spans="1:22" ht="12.75">
      <c r="A41" s="25"/>
      <c r="B41" s="26" t="s">
        <v>20</v>
      </c>
      <c r="C41" s="26" t="s">
        <v>21</v>
      </c>
      <c r="D41" s="103"/>
      <c r="E41" s="103"/>
      <c r="F41" s="103"/>
      <c r="G41" s="26" t="s">
        <v>21</v>
      </c>
      <c r="H41" s="26" t="s">
        <v>40</v>
      </c>
      <c r="I41" s="26" t="s">
        <v>42</v>
      </c>
      <c r="J41" s="26" t="s">
        <v>43</v>
      </c>
      <c r="K41" s="26" t="s">
        <v>46</v>
      </c>
      <c r="L41" s="26"/>
      <c r="M41" s="26" t="s">
        <v>48</v>
      </c>
      <c r="N41" s="26" t="s">
        <v>49</v>
      </c>
      <c r="O41" s="26" t="s">
        <v>51</v>
      </c>
      <c r="P41" s="103"/>
      <c r="Q41" s="104"/>
      <c r="R41" s="104"/>
      <c r="S41" s="26" t="s">
        <v>53</v>
      </c>
      <c r="T41" s="26"/>
      <c r="U41" s="26" t="s">
        <v>56</v>
      </c>
      <c r="V41" s="28"/>
    </row>
    <row r="42" spans="1:22" ht="12.75">
      <c r="A42" s="30"/>
      <c r="B42" s="31"/>
      <c r="C42" s="31"/>
      <c r="D42" s="105"/>
      <c r="E42" s="105"/>
      <c r="F42" s="105"/>
      <c r="G42" s="31"/>
      <c r="H42" s="31"/>
      <c r="I42" s="31"/>
      <c r="J42" s="31"/>
      <c r="K42" s="31"/>
      <c r="L42" s="31"/>
      <c r="M42" s="31"/>
      <c r="N42" s="31"/>
      <c r="O42" s="31"/>
      <c r="P42" s="105"/>
      <c r="Q42" s="106"/>
      <c r="R42" s="106"/>
      <c r="S42" s="31"/>
      <c r="T42" s="31"/>
      <c r="U42" s="31"/>
      <c r="V42" s="32"/>
    </row>
    <row r="43" spans="1:22" ht="12.75">
      <c r="A43" s="33"/>
      <c r="B43" s="34"/>
      <c r="C43" s="34"/>
      <c r="D43" s="97"/>
      <c r="E43" s="97"/>
      <c r="F43" s="97"/>
      <c r="G43" s="34"/>
      <c r="H43" s="34"/>
      <c r="I43" s="34"/>
      <c r="J43" s="34"/>
      <c r="K43" s="34"/>
      <c r="L43" s="34"/>
      <c r="M43" s="34"/>
      <c r="N43" s="34"/>
      <c r="O43" s="34"/>
      <c r="P43" s="97"/>
      <c r="Q43" s="98"/>
      <c r="R43" s="98"/>
      <c r="S43" s="34"/>
      <c r="T43" s="34"/>
      <c r="U43" s="34"/>
      <c r="V43" s="35"/>
    </row>
    <row r="44" spans="1:22" ht="12.75">
      <c r="A44" s="33"/>
      <c r="B44" s="34"/>
      <c r="C44" s="34"/>
      <c r="D44" s="97"/>
      <c r="E44" s="97"/>
      <c r="F44" s="97"/>
      <c r="G44" s="34"/>
      <c r="H44" s="34"/>
      <c r="I44" s="34"/>
      <c r="J44" s="34"/>
      <c r="K44" s="34"/>
      <c r="L44" s="34"/>
      <c r="M44" s="34"/>
      <c r="N44" s="34"/>
      <c r="O44" s="34"/>
      <c r="P44" s="97"/>
      <c r="Q44" s="98"/>
      <c r="R44" s="98"/>
      <c r="S44" s="34"/>
      <c r="T44" s="34"/>
      <c r="U44" s="34"/>
      <c r="V44" s="35"/>
    </row>
    <row r="45" spans="1:22" ht="12.75">
      <c r="A45" s="33"/>
      <c r="B45" s="34"/>
      <c r="C45" s="34"/>
      <c r="D45" s="97"/>
      <c r="E45" s="97"/>
      <c r="F45" s="97"/>
      <c r="G45" s="34"/>
      <c r="H45" s="34"/>
      <c r="I45" s="34"/>
      <c r="J45" s="34"/>
      <c r="K45" s="34"/>
      <c r="L45" s="34"/>
      <c r="M45" s="34"/>
      <c r="N45" s="34"/>
      <c r="O45" s="34"/>
      <c r="P45" s="97"/>
      <c r="Q45" s="98"/>
      <c r="R45" s="98"/>
      <c r="S45" s="34"/>
      <c r="T45" s="34"/>
      <c r="U45" s="34"/>
      <c r="V45" s="35"/>
    </row>
    <row r="46" spans="1:22" ht="12.75">
      <c r="A46" s="33"/>
      <c r="B46" s="34"/>
      <c r="C46" s="34"/>
      <c r="D46" s="97"/>
      <c r="E46" s="97"/>
      <c r="F46" s="97"/>
      <c r="G46" s="34"/>
      <c r="H46" s="34"/>
      <c r="I46" s="34"/>
      <c r="J46" s="34"/>
      <c r="K46" s="34"/>
      <c r="L46" s="34"/>
      <c r="M46" s="34"/>
      <c r="N46" s="34"/>
      <c r="O46" s="34"/>
      <c r="P46" s="97"/>
      <c r="Q46" s="98"/>
      <c r="R46" s="98"/>
      <c r="S46" s="34"/>
      <c r="T46" s="34"/>
      <c r="U46" s="34"/>
      <c r="V46" s="35"/>
    </row>
    <row r="47" spans="1:22" ht="12.75">
      <c r="A47" s="33"/>
      <c r="B47" s="34"/>
      <c r="C47" s="34"/>
      <c r="D47" s="97"/>
      <c r="E47" s="97"/>
      <c r="F47" s="97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5"/>
    </row>
    <row r="48" spans="1:22" ht="12.75">
      <c r="A48" s="33"/>
      <c r="B48" s="34"/>
      <c r="C48" s="34"/>
      <c r="D48" s="97"/>
      <c r="E48" s="97"/>
      <c r="F48" s="97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5"/>
    </row>
    <row r="49" spans="1:22" ht="12.75">
      <c r="A49" s="33"/>
      <c r="B49" s="34"/>
      <c r="C49" s="34"/>
      <c r="D49" s="97"/>
      <c r="E49" s="97"/>
      <c r="F49" s="97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5"/>
    </row>
    <row r="50" spans="1:22" ht="12.75">
      <c r="A50" s="33"/>
      <c r="B50" s="34"/>
      <c r="C50" s="34"/>
      <c r="D50" s="97"/>
      <c r="E50" s="97"/>
      <c r="F50" s="97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5"/>
    </row>
    <row r="51" spans="1:22" ht="12.75">
      <c r="A51" s="33"/>
      <c r="B51" s="34"/>
      <c r="C51" s="34"/>
      <c r="D51" s="97"/>
      <c r="E51" s="97"/>
      <c r="F51" s="97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5"/>
    </row>
    <row r="52" spans="1:22" ht="12.75">
      <c r="A52" s="33"/>
      <c r="B52" s="34"/>
      <c r="C52" s="34"/>
      <c r="D52" s="97"/>
      <c r="E52" s="97"/>
      <c r="F52" s="97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5"/>
    </row>
    <row r="53" spans="1:22" ht="12.75">
      <c r="A53" s="33"/>
      <c r="B53" s="34"/>
      <c r="C53" s="34"/>
      <c r="D53" s="97"/>
      <c r="E53" s="97"/>
      <c r="F53" s="97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5"/>
    </row>
    <row r="54" spans="1:22" ht="12.75">
      <c r="A54" s="33"/>
      <c r="B54" s="34"/>
      <c r="C54" s="34"/>
      <c r="D54" s="97"/>
      <c r="E54" s="97"/>
      <c r="F54" s="97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5"/>
    </row>
    <row r="55" spans="1:22" ht="12.75">
      <c r="A55" s="33"/>
      <c r="B55" s="34"/>
      <c r="C55" s="34"/>
      <c r="D55" s="97"/>
      <c r="E55" s="97"/>
      <c r="F55" s="97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5"/>
    </row>
    <row r="56" spans="1:22" ht="12.75">
      <c r="A56" s="36"/>
      <c r="B56" s="37"/>
      <c r="C56" s="37"/>
      <c r="D56" s="96"/>
      <c r="E56" s="96"/>
      <c r="F56" s="96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8"/>
    </row>
  </sheetData>
  <mergeCells count="49">
    <mergeCell ref="B30:D30"/>
    <mergeCell ref="B31:D31"/>
    <mergeCell ref="B32:D32"/>
    <mergeCell ref="D44:F44"/>
    <mergeCell ref="D8:E8"/>
    <mergeCell ref="D9:E9"/>
    <mergeCell ref="C13:G13"/>
    <mergeCell ref="C3:H3"/>
    <mergeCell ref="B7:D7"/>
    <mergeCell ref="D10:F10"/>
    <mergeCell ref="B29:D29"/>
    <mergeCell ref="D17:E17"/>
    <mergeCell ref="B15:D15"/>
    <mergeCell ref="B24:D24"/>
    <mergeCell ref="E15:F15"/>
    <mergeCell ref="B26:D26"/>
    <mergeCell ref="B27:D27"/>
    <mergeCell ref="B28:D28"/>
    <mergeCell ref="D16:E16"/>
    <mergeCell ref="B25:D25"/>
    <mergeCell ref="P41:R41"/>
    <mergeCell ref="P42:R42"/>
    <mergeCell ref="D42:F42"/>
    <mergeCell ref="D43:F43"/>
    <mergeCell ref="P43:R43"/>
    <mergeCell ref="D41:F41"/>
    <mergeCell ref="P40:R40"/>
    <mergeCell ref="B33:D33"/>
    <mergeCell ref="B34:D34"/>
    <mergeCell ref="B35:D35"/>
    <mergeCell ref="B36:D36"/>
    <mergeCell ref="B37:D37"/>
    <mergeCell ref="D40:F40"/>
    <mergeCell ref="B38:D38"/>
    <mergeCell ref="P44:R44"/>
    <mergeCell ref="P45:R45"/>
    <mergeCell ref="P46:R46"/>
    <mergeCell ref="D47:F47"/>
    <mergeCell ref="D46:F46"/>
    <mergeCell ref="D45:F45"/>
    <mergeCell ref="D48:F48"/>
    <mergeCell ref="D49:F49"/>
    <mergeCell ref="D50:F50"/>
    <mergeCell ref="D55:F55"/>
    <mergeCell ref="D56:F56"/>
    <mergeCell ref="D51:F51"/>
    <mergeCell ref="D52:F52"/>
    <mergeCell ref="D53:F53"/>
    <mergeCell ref="D54:F54"/>
  </mergeCells>
  <printOptions/>
  <pageMargins left="0.75" right="0.75" top="1" bottom="1" header="0.5" footer="0.5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BA129"/>
  <sheetViews>
    <sheetView tabSelected="1" zoomScale="125" zoomScaleNormal="125" workbookViewId="0" topLeftCell="A1">
      <pane xSplit="3" ySplit="15" topLeftCell="D16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Q19" sqref="Q19"/>
    </sheetView>
  </sheetViews>
  <sheetFormatPr defaultColWidth="9.140625" defaultRowHeight="12.75"/>
  <cols>
    <col min="1" max="1" width="5.421875" style="40" customWidth="1"/>
    <col min="2" max="2" width="12.00390625" style="41" customWidth="1"/>
    <col min="3" max="3" width="14.140625" style="41" customWidth="1"/>
    <col min="4" max="4" width="11.421875" style="40" customWidth="1"/>
    <col min="5" max="6" width="10.8515625" style="41" customWidth="1"/>
    <col min="7" max="7" width="24.28125" style="40" customWidth="1"/>
    <col min="8" max="8" width="6.421875" style="40" customWidth="1"/>
    <col min="9" max="9" width="13.00390625" style="40" customWidth="1"/>
    <col min="10" max="10" width="13.7109375" style="40" customWidth="1"/>
    <col min="11" max="11" width="11.57421875" style="41" customWidth="1"/>
    <col min="12" max="12" width="11.8515625" style="41" customWidth="1"/>
    <col min="13" max="13" width="6.140625" style="41" customWidth="1"/>
    <col min="14" max="14" width="7.8515625" style="40" customWidth="1"/>
    <col min="15" max="15" width="12.8515625" style="40" customWidth="1"/>
    <col min="16" max="16" width="16.57421875" style="40" customWidth="1"/>
    <col min="17" max="17" width="8.7109375" style="43" customWidth="1"/>
    <col min="18" max="18" width="8.7109375" style="44" customWidth="1"/>
    <col min="19" max="19" width="8.7109375" style="45" customWidth="1"/>
    <col min="20" max="20" width="8.7109375" style="46" customWidth="1"/>
    <col min="21" max="53" width="9.140625" style="43" customWidth="1"/>
    <col min="54" max="16384" width="9.140625" style="40" customWidth="1"/>
  </cols>
  <sheetData>
    <row r="1" spans="1:16" ht="18.75" customHeight="1" thickTop="1">
      <c r="A1" s="220" t="s">
        <v>103</v>
      </c>
      <c r="B1" s="221"/>
      <c r="C1" s="222" t="s">
        <v>81</v>
      </c>
      <c r="D1" s="223"/>
      <c r="E1" s="223"/>
      <c r="F1" s="191" t="s">
        <v>80</v>
      </c>
      <c r="G1" s="197"/>
      <c r="H1" s="198" t="s">
        <v>102</v>
      </c>
      <c r="I1" s="193"/>
      <c r="J1" s="194"/>
      <c r="K1" s="187" t="s">
        <v>68</v>
      </c>
      <c r="L1" s="187"/>
      <c r="M1" s="185" t="s">
        <v>99</v>
      </c>
      <c r="N1" s="185"/>
      <c r="O1" s="183" t="s">
        <v>101</v>
      </c>
      <c r="P1" s="184" t="s">
        <v>100</v>
      </c>
    </row>
    <row r="2" spans="1:16" ht="23.25" customHeight="1" thickBot="1">
      <c r="A2" s="220"/>
      <c r="B2" s="221"/>
      <c r="C2" s="224"/>
      <c r="D2" s="225"/>
      <c r="E2" s="225"/>
      <c r="F2" s="192"/>
      <c r="G2" s="192"/>
      <c r="H2" s="199"/>
      <c r="I2" s="195"/>
      <c r="J2" s="196"/>
      <c r="K2" s="186" t="s">
        <v>97</v>
      </c>
      <c r="L2" s="186" t="s">
        <v>98</v>
      </c>
      <c r="M2" s="188"/>
      <c r="N2" s="188"/>
      <c r="O2" s="189"/>
      <c r="P2" s="190"/>
    </row>
    <row r="3" spans="1:16" ht="7.5" customHeight="1" thickBot="1" thickTop="1">
      <c r="A3" s="163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</row>
    <row r="4" spans="1:16" ht="18.75" customHeight="1" thickTop="1">
      <c r="A4" s="52"/>
      <c r="B4" s="51"/>
      <c r="C4" s="51"/>
      <c r="D4" s="200" t="s">
        <v>79</v>
      </c>
      <c r="E4" s="201"/>
      <c r="F4" s="201"/>
      <c r="G4" s="213">
        <f>SUM(I18+I21+I24+I27+I30+I33+I36+I39+I42+I45+I48+I51+I54+I57+I60+I63+I66+I69+I72+I75++I78+I81+I84+I87+I90+I93+I96+I99+I102+I105+I108+I111+I114+I117+I120)</f>
        <v>4807</v>
      </c>
      <c r="H4" s="206" t="s">
        <v>76</v>
      </c>
      <c r="I4" s="207"/>
      <c r="J4" s="207"/>
      <c r="K4" s="229">
        <f>SUMIF(C$16:C$75,H4,E$16:E$75)</f>
        <v>45</v>
      </c>
      <c r="L4" s="229">
        <f>SUMIF(C$16:C$75,H4,F$16:F$75)</f>
        <v>18</v>
      </c>
      <c r="M4" s="226" t="e">
        <f ca="1">SUM(IF(C16:C120=$H$4,OFFSET(C16:C120,2,6),0))</f>
        <v>#VALUE!</v>
      </c>
      <c r="N4" s="226"/>
      <c r="O4" s="229">
        <f>SUMIF(C$16:C$75,H4,O$16:O$75)</f>
        <v>66.5</v>
      </c>
      <c r="P4" s="232">
        <f>SUMIF(C$16:C$75,H4,P$16:P$75)</f>
        <v>27</v>
      </c>
    </row>
    <row r="5" spans="1:16" ht="18.75" customHeight="1">
      <c r="A5" s="52"/>
      <c r="B5" s="51"/>
      <c r="C5" s="84"/>
      <c r="D5" s="202" t="s">
        <v>104</v>
      </c>
      <c r="E5" s="203"/>
      <c r="F5" s="203"/>
      <c r="G5" s="214">
        <f>SUM(N16:N120)</f>
        <v>1275</v>
      </c>
      <c r="H5" s="208" t="s">
        <v>77</v>
      </c>
      <c r="I5" s="209"/>
      <c r="J5" s="209"/>
      <c r="K5" s="230">
        <f>SUMIF(C$16:C$75,H5,E$16:E$75)</f>
        <v>20</v>
      </c>
      <c r="L5" s="230">
        <f>SUMIF(C$16:C$75,H5,F$16:F$75)</f>
        <v>10.5</v>
      </c>
      <c r="M5" s="227" t="e">
        <f ca="1">SUM(IF(C16:C120=$H$5,OFFSET(C16:C120,2,6),0))</f>
        <v>#VALUE!</v>
      </c>
      <c r="N5" s="227"/>
      <c r="O5" s="230">
        <f>SUMIF(C$16:C$75,H5,O$16:O$75)</f>
        <v>15</v>
      </c>
      <c r="P5" s="233">
        <f>SUMIF(C$16:C$75,H5,P$16:P$75)</f>
        <v>6</v>
      </c>
    </row>
    <row r="6" spans="1:16" ht="18.75" customHeight="1">
      <c r="A6" s="52"/>
      <c r="B6" s="51"/>
      <c r="C6" s="51"/>
      <c r="D6" s="202" t="s">
        <v>82</v>
      </c>
      <c r="E6" s="203"/>
      <c r="F6" s="203"/>
      <c r="G6" s="216">
        <f>SUM(H16:H120)</f>
        <v>139</v>
      </c>
      <c r="H6" s="208" t="s">
        <v>88</v>
      </c>
      <c r="I6" s="209"/>
      <c r="J6" s="209"/>
      <c r="K6" s="230">
        <f>SUMIF(C$16:C$75,H6,E$16:E$75)</f>
        <v>35</v>
      </c>
      <c r="L6" s="230">
        <f>SUMIF(C$16:C$75,H6,F$16:F$75)</f>
        <v>12</v>
      </c>
      <c r="M6" s="227"/>
      <c r="N6" s="227"/>
      <c r="O6" s="230">
        <f>SUMIF(C$16:C$75,H6,O$16:O$75)</f>
        <v>15.5</v>
      </c>
      <c r="P6" s="233">
        <f>SUMIF(C$16:C$75,H6,P$16:P$75)</f>
        <v>12.5</v>
      </c>
    </row>
    <row r="7" spans="1:16" ht="18.75" customHeight="1">
      <c r="A7" s="52"/>
      <c r="B7" s="51"/>
      <c r="C7" s="51"/>
      <c r="D7" s="202" t="s">
        <v>105</v>
      </c>
      <c r="E7" s="203"/>
      <c r="F7" s="203"/>
      <c r="G7" s="215">
        <f>SUM(E16:E120)</f>
        <v>772</v>
      </c>
      <c r="H7" s="208" t="s">
        <v>89</v>
      </c>
      <c r="I7" s="209"/>
      <c r="J7" s="209"/>
      <c r="K7" s="230">
        <f>SUMIF(C$16:C$75,H7,E$16:E$75)</f>
        <v>600</v>
      </c>
      <c r="L7" s="230">
        <f>SUMIF(C$16:C$75,H7,F$16:F$75)</f>
        <v>260</v>
      </c>
      <c r="M7" s="227"/>
      <c r="N7" s="227"/>
      <c r="O7" s="230">
        <f>SUMIF(C$16:C$75,H7,O$16:O$75)</f>
        <v>136</v>
      </c>
      <c r="P7" s="233">
        <f>SUMIF(C$16:C$75,H7,P$16:P$75)</f>
        <v>21</v>
      </c>
    </row>
    <row r="8" spans="1:16" ht="18.75" customHeight="1">
      <c r="A8" s="52"/>
      <c r="B8" s="51"/>
      <c r="C8" s="51"/>
      <c r="D8" s="202" t="s">
        <v>106</v>
      </c>
      <c r="E8" s="203"/>
      <c r="F8" s="203"/>
      <c r="G8" s="215">
        <f>SUM(F16:F120)</f>
        <v>571</v>
      </c>
      <c r="H8" s="208" t="s">
        <v>92</v>
      </c>
      <c r="I8" s="209"/>
      <c r="J8" s="209"/>
      <c r="K8" s="230">
        <f>SUMIF(C$16:C$75,H8,E$16:E$75)</f>
        <v>45</v>
      </c>
      <c r="L8" s="230">
        <f>SUMIF(C$16:C$75,H8,F$16:F$75)</f>
        <v>10.5</v>
      </c>
      <c r="M8" s="227"/>
      <c r="N8" s="227"/>
      <c r="O8" s="230">
        <f>SUMIF(C$16:C$75,H8,O$16:O$75)</f>
        <v>111.2</v>
      </c>
      <c r="P8" s="233">
        <f>SUMIF(C$16:C$75,H8,P$16:P$75)</f>
        <v>76.7</v>
      </c>
    </row>
    <row r="9" spans="1:16" ht="18.75" customHeight="1">
      <c r="A9" s="52"/>
      <c r="B9" s="51"/>
      <c r="C9" s="51"/>
      <c r="D9" s="202" t="s">
        <v>107</v>
      </c>
      <c r="E9" s="203"/>
      <c r="F9" s="203"/>
      <c r="G9" s="217">
        <f>SUM(G8-G7)</f>
        <v>-201</v>
      </c>
      <c r="H9" s="208"/>
      <c r="I9" s="209"/>
      <c r="J9" s="209"/>
      <c r="K9" s="230">
        <f>SUMIF(C$16:C$75,H9,E$16:E$75)</f>
        <v>0</v>
      </c>
      <c r="L9" s="230">
        <f>SUMIF(C$16:C$75,H9,F$16:F$75)</f>
        <v>0</v>
      </c>
      <c r="M9" s="227"/>
      <c r="N9" s="227"/>
      <c r="O9" s="230">
        <f>SUMIF(C$16:C$75,H9,O$16:O$75)</f>
        <v>0</v>
      </c>
      <c r="P9" s="233">
        <f>SUMIF(C$16:C$75,H9,P$16:P$75)</f>
        <v>0</v>
      </c>
    </row>
    <row r="10" spans="1:16" ht="3" customHeight="1">
      <c r="A10" s="52"/>
      <c r="B10" s="51"/>
      <c r="C10" s="51"/>
      <c r="D10" s="202" t="s">
        <v>93</v>
      </c>
      <c r="E10" s="203"/>
      <c r="F10" s="203"/>
      <c r="G10" s="218">
        <f>SUM(J17+J20+J23+J26+J29+J32+J35+J38+J41+J44+J47+J50+J53+J56+J59+J62+J65+J68+J71+J74+J77+J80+J83+J86+J89+J92+J95+J98+J101+J104+J107+J110+J113+J116+J119)</f>
        <v>3442</v>
      </c>
      <c r="H10" s="208"/>
      <c r="I10" s="209"/>
      <c r="J10" s="209"/>
      <c r="K10" s="230"/>
      <c r="L10" s="230"/>
      <c r="M10" s="227"/>
      <c r="N10" s="227"/>
      <c r="O10" s="230"/>
      <c r="P10" s="233"/>
    </row>
    <row r="11" spans="1:16" ht="18.75" customHeight="1" thickBot="1">
      <c r="A11" s="52"/>
      <c r="B11" s="51"/>
      <c r="C11" s="51"/>
      <c r="D11" s="204"/>
      <c r="E11" s="205"/>
      <c r="F11" s="205"/>
      <c r="G11" s="219"/>
      <c r="H11" s="210" t="s">
        <v>108</v>
      </c>
      <c r="I11" s="211"/>
      <c r="J11" s="212"/>
      <c r="K11" s="231">
        <f>SUM(K4:K9)</f>
        <v>745</v>
      </c>
      <c r="L11" s="231">
        <f>SUM(L4:L9)</f>
        <v>311</v>
      </c>
      <c r="M11" s="228" t="e">
        <f>SUM(M4:N9)</f>
        <v>#VALUE!</v>
      </c>
      <c r="N11" s="228"/>
      <c r="O11" s="231">
        <f>SUM(O4:O9)</f>
        <v>344.2</v>
      </c>
      <c r="P11" s="234">
        <f>SUM(P4:P9)</f>
        <v>143.2</v>
      </c>
    </row>
    <row r="12" spans="1:16" ht="7.5" customHeight="1" thickTop="1">
      <c r="A12" s="159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</row>
    <row r="13" spans="1:16" ht="15">
      <c r="A13" s="152" t="s">
        <v>85</v>
      </c>
      <c r="B13" s="154" t="s">
        <v>64</v>
      </c>
      <c r="C13" s="137" t="s">
        <v>65</v>
      </c>
      <c r="D13" s="54" t="s">
        <v>61</v>
      </c>
      <c r="E13" s="157" t="s">
        <v>68</v>
      </c>
      <c r="F13" s="137" t="s">
        <v>71</v>
      </c>
      <c r="G13" s="154" t="s">
        <v>78</v>
      </c>
      <c r="H13" s="137" t="s">
        <v>69</v>
      </c>
      <c r="I13" s="53" t="s">
        <v>66</v>
      </c>
      <c r="J13" s="53" t="s">
        <v>95</v>
      </c>
      <c r="K13" s="171" t="s">
        <v>73</v>
      </c>
      <c r="L13" s="174"/>
      <c r="M13" s="131" t="s">
        <v>94</v>
      </c>
      <c r="N13" s="128" t="s">
        <v>63</v>
      </c>
      <c r="O13" s="125">
        <v>0.1</v>
      </c>
      <c r="P13" s="113" t="s">
        <v>74</v>
      </c>
    </row>
    <row r="14" spans="1:53" s="42" customFormat="1" ht="14.25" customHeight="1">
      <c r="A14" s="153"/>
      <c r="B14" s="155"/>
      <c r="C14" s="140"/>
      <c r="D14" s="55" t="s">
        <v>62</v>
      </c>
      <c r="E14" s="158"/>
      <c r="F14" s="140"/>
      <c r="G14" s="138"/>
      <c r="H14" s="138"/>
      <c r="I14" s="56" t="s">
        <v>67</v>
      </c>
      <c r="J14" s="56" t="s">
        <v>96</v>
      </c>
      <c r="K14" s="172"/>
      <c r="L14" s="175"/>
      <c r="M14" s="132"/>
      <c r="N14" s="129"/>
      <c r="O14" s="126"/>
      <c r="P14" s="114"/>
      <c r="Q14" s="43"/>
      <c r="R14" s="44"/>
      <c r="S14" s="45"/>
      <c r="T14" s="46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</row>
    <row r="15" spans="1:53" s="42" customFormat="1" ht="13.5" customHeight="1">
      <c r="A15" s="153"/>
      <c r="B15" s="156"/>
      <c r="C15" s="141"/>
      <c r="D15" s="57" t="s">
        <v>72</v>
      </c>
      <c r="E15" s="158"/>
      <c r="F15" s="141"/>
      <c r="G15" s="139"/>
      <c r="H15" s="139"/>
      <c r="I15" s="58" t="s">
        <v>75</v>
      </c>
      <c r="J15" s="58" t="s">
        <v>70</v>
      </c>
      <c r="K15" s="173"/>
      <c r="L15" s="176"/>
      <c r="M15" s="133"/>
      <c r="N15" s="130"/>
      <c r="O15" s="127"/>
      <c r="P15" s="115"/>
      <c r="Q15" s="43"/>
      <c r="R15" s="44"/>
      <c r="S15" s="45"/>
      <c r="T15" s="46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</row>
    <row r="16" spans="1:16" ht="12.75">
      <c r="A16" s="160">
        <v>1</v>
      </c>
      <c r="B16" s="134">
        <v>39995</v>
      </c>
      <c r="C16" s="145" t="s">
        <v>76</v>
      </c>
      <c r="D16" s="59">
        <v>5140</v>
      </c>
      <c r="E16" s="60">
        <v>20</v>
      </c>
      <c r="F16" s="60">
        <v>18</v>
      </c>
      <c r="G16" s="122" t="s">
        <v>83</v>
      </c>
      <c r="H16" s="110">
        <v>5</v>
      </c>
      <c r="I16" s="61">
        <v>61013</v>
      </c>
      <c r="J16" s="62">
        <v>15</v>
      </c>
      <c r="K16" s="165" t="s">
        <v>86</v>
      </c>
      <c r="L16" s="168"/>
      <c r="M16" s="89"/>
      <c r="N16" s="63">
        <v>100</v>
      </c>
      <c r="O16" s="116">
        <f>SUM(J17)*10%</f>
        <v>7.5</v>
      </c>
      <c r="P16" s="119">
        <f>SUM(O16+F16+F17+F18)-(E16+E17+E18)</f>
        <v>3</v>
      </c>
    </row>
    <row r="17" spans="1:16" ht="12.75">
      <c r="A17" s="161"/>
      <c r="B17" s="135"/>
      <c r="C17" s="146"/>
      <c r="D17" s="64">
        <v>13456</v>
      </c>
      <c r="E17" s="65">
        <v>7</v>
      </c>
      <c r="F17" s="65">
        <v>1.5</v>
      </c>
      <c r="G17" s="123"/>
      <c r="H17" s="111"/>
      <c r="I17" s="66">
        <v>61086</v>
      </c>
      <c r="J17" s="148">
        <f>SUM(J16*H16)</f>
        <v>75</v>
      </c>
      <c r="K17" s="166"/>
      <c r="L17" s="169"/>
      <c r="M17" s="90"/>
      <c r="N17" s="67"/>
      <c r="O17" s="117"/>
      <c r="P17" s="120"/>
    </row>
    <row r="18" spans="1:16" ht="12.75">
      <c r="A18" s="162"/>
      <c r="B18" s="136"/>
      <c r="C18" s="147"/>
      <c r="D18" s="69">
        <v>13456</v>
      </c>
      <c r="E18" s="70"/>
      <c r="F18" s="70">
        <v>3</v>
      </c>
      <c r="G18" s="124"/>
      <c r="H18" s="112"/>
      <c r="I18" s="85">
        <f>SUM(I17-I16)</f>
        <v>73</v>
      </c>
      <c r="J18" s="149"/>
      <c r="K18" s="167"/>
      <c r="L18" s="170"/>
      <c r="M18" s="91"/>
      <c r="N18" s="71"/>
      <c r="O18" s="118"/>
      <c r="P18" s="121"/>
    </row>
    <row r="19" spans="1:16" ht="12.75">
      <c r="A19" s="160">
        <v>2</v>
      </c>
      <c r="B19" s="134">
        <v>39996</v>
      </c>
      <c r="C19" s="145" t="s">
        <v>76</v>
      </c>
      <c r="D19" s="59">
        <v>5456</v>
      </c>
      <c r="E19" s="72"/>
      <c r="F19" s="72"/>
      <c r="G19" s="122" t="s">
        <v>84</v>
      </c>
      <c r="H19" s="142">
        <v>2</v>
      </c>
      <c r="I19" s="61">
        <v>61086</v>
      </c>
      <c r="J19" s="62">
        <v>25</v>
      </c>
      <c r="K19" s="165" t="s">
        <v>87</v>
      </c>
      <c r="L19" s="168"/>
      <c r="M19" s="89"/>
      <c r="N19" s="63"/>
      <c r="O19" s="116">
        <f>SUM(J20)*10%</f>
        <v>5</v>
      </c>
      <c r="P19" s="119">
        <f>SUM(O19+F19+F20+F21)-(E19+E20+E21)</f>
        <v>5</v>
      </c>
    </row>
    <row r="20" spans="1:16" ht="12.75">
      <c r="A20" s="161"/>
      <c r="B20" s="135"/>
      <c r="C20" s="146"/>
      <c r="D20" s="64">
        <v>13457</v>
      </c>
      <c r="E20" s="65"/>
      <c r="F20" s="65"/>
      <c r="G20" s="123"/>
      <c r="H20" s="143"/>
      <c r="I20" s="66">
        <v>61122</v>
      </c>
      <c r="J20" s="148">
        <f>SUM(J19*H19)</f>
        <v>50</v>
      </c>
      <c r="K20" s="166"/>
      <c r="L20" s="169"/>
      <c r="M20" s="90"/>
      <c r="N20" s="67"/>
      <c r="O20" s="117"/>
      <c r="P20" s="120"/>
    </row>
    <row r="21" spans="1:17" ht="12.75">
      <c r="A21" s="162"/>
      <c r="B21" s="136"/>
      <c r="C21" s="147"/>
      <c r="D21" s="69"/>
      <c r="E21" s="70"/>
      <c r="F21" s="70"/>
      <c r="G21" s="124"/>
      <c r="H21" s="144"/>
      <c r="I21" s="85">
        <f>SUM(I20-I19)</f>
        <v>36</v>
      </c>
      <c r="J21" s="149"/>
      <c r="K21" s="167"/>
      <c r="L21" s="170"/>
      <c r="M21" s="91"/>
      <c r="N21" s="71"/>
      <c r="O21" s="118"/>
      <c r="P21" s="121"/>
      <c r="Q21" s="48"/>
    </row>
    <row r="22" spans="1:16" ht="12.75">
      <c r="A22" s="160">
        <v>3</v>
      </c>
      <c r="B22" s="134">
        <v>39997</v>
      </c>
      <c r="C22" s="145" t="s">
        <v>77</v>
      </c>
      <c r="D22" s="59">
        <v>5457</v>
      </c>
      <c r="E22" s="72">
        <v>10</v>
      </c>
      <c r="F22" s="72">
        <v>6</v>
      </c>
      <c r="G22" s="122" t="s">
        <v>84</v>
      </c>
      <c r="H22" s="110">
        <v>3</v>
      </c>
      <c r="I22" s="61">
        <v>61122</v>
      </c>
      <c r="J22" s="62">
        <v>25</v>
      </c>
      <c r="K22" s="165" t="s">
        <v>87</v>
      </c>
      <c r="L22" s="168"/>
      <c r="M22" s="89"/>
      <c r="N22" s="63"/>
      <c r="O22" s="116">
        <f>SUM(J23)*10%</f>
        <v>7.5</v>
      </c>
      <c r="P22" s="119">
        <f>SUM(O22+F22+F23+F24)-(E22+E23+E24)</f>
        <v>9.5</v>
      </c>
    </row>
    <row r="23" spans="1:17" ht="12.75">
      <c r="A23" s="161"/>
      <c r="B23" s="135"/>
      <c r="C23" s="146"/>
      <c r="D23" s="64">
        <v>13496</v>
      </c>
      <c r="E23" s="65"/>
      <c r="F23" s="65">
        <v>6</v>
      </c>
      <c r="G23" s="123"/>
      <c r="H23" s="111"/>
      <c r="I23" s="66">
        <v>61256</v>
      </c>
      <c r="J23" s="148">
        <f>SUM(J22*H22)</f>
        <v>75</v>
      </c>
      <c r="K23" s="166"/>
      <c r="L23" s="169"/>
      <c r="M23" s="90"/>
      <c r="N23" s="67"/>
      <c r="O23" s="117"/>
      <c r="P23" s="120"/>
      <c r="Q23" s="47"/>
    </row>
    <row r="24" spans="1:16" ht="12.75">
      <c r="A24" s="162"/>
      <c r="B24" s="136"/>
      <c r="C24" s="147"/>
      <c r="D24" s="69"/>
      <c r="E24" s="70"/>
      <c r="F24" s="70"/>
      <c r="G24" s="124"/>
      <c r="H24" s="112"/>
      <c r="I24" s="85">
        <f>SUM(I23-I22)</f>
        <v>134</v>
      </c>
      <c r="J24" s="149"/>
      <c r="K24" s="167"/>
      <c r="L24" s="170"/>
      <c r="M24" s="91"/>
      <c r="N24" s="71"/>
      <c r="O24" s="118"/>
      <c r="P24" s="121"/>
    </row>
    <row r="25" spans="1:16" ht="12.75">
      <c r="A25" s="160">
        <v>4</v>
      </c>
      <c r="B25" s="134">
        <v>39998</v>
      </c>
      <c r="C25" s="145" t="s">
        <v>88</v>
      </c>
      <c r="D25" s="59">
        <v>5458</v>
      </c>
      <c r="E25" s="72">
        <v>20</v>
      </c>
      <c r="F25" s="72">
        <v>12</v>
      </c>
      <c r="G25" s="122" t="s">
        <v>83</v>
      </c>
      <c r="H25" s="110">
        <v>2</v>
      </c>
      <c r="I25" s="61">
        <v>61256</v>
      </c>
      <c r="J25" s="62">
        <v>15</v>
      </c>
      <c r="K25" s="165" t="s">
        <v>86</v>
      </c>
      <c r="L25" s="168"/>
      <c r="M25" s="89"/>
      <c r="N25" s="63"/>
      <c r="O25" s="116">
        <f>SUM(J26)*10%</f>
        <v>3</v>
      </c>
      <c r="P25" s="119">
        <f>SUM(O25+F25+F26+F27)-(E25+E26+E27)</f>
        <v>-5</v>
      </c>
    </row>
    <row r="26" spans="1:16" ht="12.75">
      <c r="A26" s="161"/>
      <c r="B26" s="135"/>
      <c r="C26" s="146"/>
      <c r="D26" s="64">
        <v>13552</v>
      </c>
      <c r="E26" s="65"/>
      <c r="F26" s="65"/>
      <c r="G26" s="123"/>
      <c r="H26" s="111"/>
      <c r="I26" s="66">
        <v>61358</v>
      </c>
      <c r="J26" s="148">
        <f>SUM(J25*H25)</f>
        <v>30</v>
      </c>
      <c r="K26" s="166"/>
      <c r="L26" s="169"/>
      <c r="M26" s="90"/>
      <c r="N26" s="67"/>
      <c r="O26" s="117"/>
      <c r="P26" s="120"/>
    </row>
    <row r="27" spans="1:16" ht="12.75">
      <c r="A27" s="162"/>
      <c r="B27" s="136"/>
      <c r="C27" s="147"/>
      <c r="D27" s="69"/>
      <c r="E27" s="70"/>
      <c r="F27" s="70"/>
      <c r="G27" s="124"/>
      <c r="H27" s="112"/>
      <c r="I27" s="85">
        <f>SUM(I26-I25)</f>
        <v>102</v>
      </c>
      <c r="J27" s="149"/>
      <c r="K27" s="167"/>
      <c r="L27" s="170"/>
      <c r="M27" s="91"/>
      <c r="N27" s="71"/>
      <c r="O27" s="118"/>
      <c r="P27" s="121"/>
    </row>
    <row r="28" spans="1:16" ht="12.75">
      <c r="A28" s="160">
        <v>5</v>
      </c>
      <c r="B28" s="134">
        <v>39999</v>
      </c>
      <c r="C28" s="145" t="s">
        <v>77</v>
      </c>
      <c r="D28" s="59">
        <v>5459</v>
      </c>
      <c r="E28" s="72">
        <v>10</v>
      </c>
      <c r="F28" s="72">
        <v>4.5</v>
      </c>
      <c r="G28" s="122" t="s">
        <v>84</v>
      </c>
      <c r="H28" s="110">
        <v>3</v>
      </c>
      <c r="I28" s="61">
        <v>61358</v>
      </c>
      <c r="J28" s="62">
        <v>25</v>
      </c>
      <c r="K28" s="165"/>
      <c r="L28" s="168"/>
      <c r="M28" s="89"/>
      <c r="N28" s="63"/>
      <c r="O28" s="116">
        <f>SUM(J29)*10%</f>
        <v>7.5</v>
      </c>
      <c r="P28" s="119">
        <f>SUM(O28+F28+F29+F30)-(E28+E29+E30)</f>
        <v>-3.5</v>
      </c>
    </row>
    <row r="29" spans="1:16" ht="12.75">
      <c r="A29" s="161"/>
      <c r="B29" s="135"/>
      <c r="C29" s="146"/>
      <c r="D29" s="64">
        <v>13559</v>
      </c>
      <c r="E29" s="65">
        <v>10</v>
      </c>
      <c r="F29" s="65">
        <v>4.5</v>
      </c>
      <c r="G29" s="123"/>
      <c r="H29" s="111"/>
      <c r="I29" s="66">
        <v>62016</v>
      </c>
      <c r="J29" s="148">
        <f>SUM(J28*H28)</f>
        <v>75</v>
      </c>
      <c r="K29" s="166"/>
      <c r="L29" s="169"/>
      <c r="M29" s="90"/>
      <c r="N29" s="67"/>
      <c r="O29" s="117"/>
      <c r="P29" s="120"/>
    </row>
    <row r="30" spans="1:16" ht="12.75">
      <c r="A30" s="162"/>
      <c r="B30" s="136"/>
      <c r="C30" s="147"/>
      <c r="D30" s="69"/>
      <c r="E30" s="70"/>
      <c r="F30" s="70"/>
      <c r="G30" s="124"/>
      <c r="H30" s="112"/>
      <c r="I30" s="85">
        <f>SUM(I29-I28)</f>
        <v>658</v>
      </c>
      <c r="J30" s="149"/>
      <c r="K30" s="167"/>
      <c r="L30" s="170"/>
      <c r="M30" s="91"/>
      <c r="N30" s="71"/>
      <c r="O30" s="118"/>
      <c r="P30" s="121"/>
    </row>
    <row r="31" spans="1:16" ht="12.75">
      <c r="A31" s="160">
        <v>6</v>
      </c>
      <c r="B31" s="134">
        <v>40000</v>
      </c>
      <c r="C31" s="145" t="s">
        <v>76</v>
      </c>
      <c r="D31" s="59">
        <v>5460</v>
      </c>
      <c r="E31" s="72">
        <v>25</v>
      </c>
      <c r="F31" s="72"/>
      <c r="G31" s="122" t="s">
        <v>83</v>
      </c>
      <c r="H31" s="110">
        <v>36</v>
      </c>
      <c r="I31" s="61">
        <v>62016</v>
      </c>
      <c r="J31" s="62">
        <v>15</v>
      </c>
      <c r="K31" s="165"/>
      <c r="L31" s="168"/>
      <c r="M31" s="89"/>
      <c r="N31" s="63"/>
      <c r="O31" s="116">
        <f>SUM(J32)*10%</f>
        <v>54</v>
      </c>
      <c r="P31" s="119">
        <f>SUM(O31+F31+F32+F33)-(E31+E32+E33)</f>
        <v>19</v>
      </c>
    </row>
    <row r="32" spans="1:16" ht="12.75">
      <c r="A32" s="161"/>
      <c r="B32" s="135"/>
      <c r="C32" s="146"/>
      <c r="D32" s="64">
        <v>13589</v>
      </c>
      <c r="E32" s="65">
        <v>10</v>
      </c>
      <c r="F32" s="65"/>
      <c r="G32" s="123"/>
      <c r="H32" s="111"/>
      <c r="I32" s="66">
        <v>62260</v>
      </c>
      <c r="J32" s="148">
        <f>SUM(J31*H31)</f>
        <v>540</v>
      </c>
      <c r="K32" s="166"/>
      <c r="L32" s="169"/>
      <c r="M32" s="90"/>
      <c r="N32" s="67"/>
      <c r="O32" s="117"/>
      <c r="P32" s="120"/>
    </row>
    <row r="33" spans="1:16" ht="12.75">
      <c r="A33" s="162"/>
      <c r="B33" s="136"/>
      <c r="C33" s="147"/>
      <c r="D33" s="69"/>
      <c r="E33" s="70"/>
      <c r="F33" s="70"/>
      <c r="G33" s="124"/>
      <c r="H33" s="112"/>
      <c r="I33" s="85">
        <f>SUM(I32-I31)</f>
        <v>244</v>
      </c>
      <c r="J33" s="149"/>
      <c r="K33" s="167"/>
      <c r="L33" s="170"/>
      <c r="M33" s="91"/>
      <c r="N33" s="71"/>
      <c r="O33" s="118"/>
      <c r="P33" s="121"/>
    </row>
    <row r="34" spans="1:16" ht="12.75">
      <c r="A34" s="160">
        <v>7</v>
      </c>
      <c r="B34" s="134">
        <v>40006</v>
      </c>
      <c r="C34" s="145" t="s">
        <v>88</v>
      </c>
      <c r="D34" s="59">
        <v>5492</v>
      </c>
      <c r="E34" s="60">
        <v>15</v>
      </c>
      <c r="F34" s="60"/>
      <c r="G34" s="122" t="s">
        <v>84</v>
      </c>
      <c r="H34" s="110">
        <v>5</v>
      </c>
      <c r="I34" s="61">
        <v>62260</v>
      </c>
      <c r="J34" s="62">
        <v>25</v>
      </c>
      <c r="K34" s="165"/>
      <c r="L34" s="168"/>
      <c r="M34" s="89"/>
      <c r="N34" s="63"/>
      <c r="O34" s="116">
        <f>SUM(J35)*10%</f>
        <v>12.5</v>
      </c>
      <c r="P34" s="119">
        <f>SUM(O34+F34+F35+F36)-(E34+E35+E36)</f>
        <v>17.5</v>
      </c>
    </row>
    <row r="35" spans="1:16" ht="12.75" customHeight="1">
      <c r="A35" s="161"/>
      <c r="B35" s="135"/>
      <c r="C35" s="146"/>
      <c r="D35" s="64"/>
      <c r="E35" s="77"/>
      <c r="F35" s="77">
        <v>20</v>
      </c>
      <c r="G35" s="123"/>
      <c r="H35" s="111"/>
      <c r="I35" s="66">
        <v>62318</v>
      </c>
      <c r="J35" s="148">
        <f>SUM(J34*H34)</f>
        <v>125</v>
      </c>
      <c r="K35" s="166"/>
      <c r="L35" s="169"/>
      <c r="M35" s="90"/>
      <c r="N35" s="67"/>
      <c r="O35" s="117"/>
      <c r="P35" s="120"/>
    </row>
    <row r="36" spans="1:16" ht="12.75" customHeight="1">
      <c r="A36" s="162"/>
      <c r="B36" s="136"/>
      <c r="C36" s="147"/>
      <c r="D36" s="69"/>
      <c r="E36" s="79"/>
      <c r="F36" s="79"/>
      <c r="G36" s="124"/>
      <c r="H36" s="112"/>
      <c r="I36" s="85">
        <f>SUM(I35-I34)</f>
        <v>58</v>
      </c>
      <c r="J36" s="150"/>
      <c r="K36" s="167"/>
      <c r="L36" s="170"/>
      <c r="M36" s="91"/>
      <c r="N36" s="71"/>
      <c r="O36" s="118"/>
      <c r="P36" s="121"/>
    </row>
    <row r="37" spans="1:16" ht="12.75">
      <c r="A37" s="160">
        <v>8</v>
      </c>
      <c r="B37" s="134">
        <v>40008</v>
      </c>
      <c r="C37" s="145" t="s">
        <v>89</v>
      </c>
      <c r="D37" s="59">
        <v>5455</v>
      </c>
      <c r="E37" s="60">
        <v>600</v>
      </c>
      <c r="F37" s="60">
        <v>260</v>
      </c>
      <c r="G37" s="122" t="s">
        <v>90</v>
      </c>
      <c r="H37" s="110">
        <v>1</v>
      </c>
      <c r="I37" s="61">
        <v>62318</v>
      </c>
      <c r="J37" s="62">
        <v>1360</v>
      </c>
      <c r="K37" s="177" t="s">
        <v>91</v>
      </c>
      <c r="L37" s="180"/>
      <c r="M37" s="86"/>
      <c r="N37" s="63">
        <v>420</v>
      </c>
      <c r="O37" s="116">
        <f>SUM(J38)*10%</f>
        <v>136</v>
      </c>
      <c r="P37" s="119">
        <f>SUM(O37+F37+F38+F39)-(E37+E38+E39)</f>
        <v>21</v>
      </c>
    </row>
    <row r="38" spans="1:16" ht="12.75" customHeight="1">
      <c r="A38" s="161"/>
      <c r="B38" s="135"/>
      <c r="C38" s="146"/>
      <c r="D38" s="64"/>
      <c r="E38" s="77"/>
      <c r="F38" s="77">
        <v>180</v>
      </c>
      <c r="G38" s="123"/>
      <c r="H38" s="111"/>
      <c r="I38" s="66">
        <v>64420</v>
      </c>
      <c r="J38" s="148">
        <v>1360</v>
      </c>
      <c r="K38" s="178"/>
      <c r="L38" s="181"/>
      <c r="M38" s="87"/>
      <c r="N38" s="67">
        <v>360</v>
      </c>
      <c r="O38" s="117"/>
      <c r="P38" s="120"/>
    </row>
    <row r="39" spans="1:16" ht="12.75" customHeight="1">
      <c r="A39" s="162"/>
      <c r="B39" s="136"/>
      <c r="C39" s="147"/>
      <c r="D39" s="69"/>
      <c r="E39" s="79"/>
      <c r="F39" s="79">
        <v>45</v>
      </c>
      <c r="G39" s="124"/>
      <c r="H39" s="112"/>
      <c r="I39" s="85">
        <v>2102</v>
      </c>
      <c r="J39" s="151"/>
      <c r="K39" s="179"/>
      <c r="L39" s="182"/>
      <c r="M39" s="88"/>
      <c r="N39" s="71">
        <v>395</v>
      </c>
      <c r="O39" s="118"/>
      <c r="P39" s="121"/>
    </row>
    <row r="40" spans="1:16" ht="12.75">
      <c r="A40" s="160">
        <v>9</v>
      </c>
      <c r="B40" s="134"/>
      <c r="C40" s="145" t="s">
        <v>92</v>
      </c>
      <c r="D40" s="59"/>
      <c r="E40" s="60">
        <v>25</v>
      </c>
      <c r="F40" s="60">
        <v>6</v>
      </c>
      <c r="G40" s="122"/>
      <c r="H40" s="110">
        <v>16</v>
      </c>
      <c r="I40" s="61">
        <v>64420</v>
      </c>
      <c r="J40" s="62">
        <v>20</v>
      </c>
      <c r="K40" s="177"/>
      <c r="L40" s="180"/>
      <c r="M40" s="86"/>
      <c r="N40" s="63"/>
      <c r="O40" s="116">
        <f>SUM(J41)*10%</f>
        <v>32</v>
      </c>
      <c r="P40" s="119">
        <f>SUM(O40+F40+F41+F42)-(E40+E41+E42)</f>
        <v>13</v>
      </c>
    </row>
    <row r="41" spans="1:16" ht="12.75">
      <c r="A41" s="161"/>
      <c r="B41" s="135"/>
      <c r="C41" s="146"/>
      <c r="D41" s="64"/>
      <c r="E41" s="77"/>
      <c r="F41" s="77"/>
      <c r="G41" s="123"/>
      <c r="H41" s="111"/>
      <c r="I41" s="66">
        <v>64519</v>
      </c>
      <c r="J41" s="148">
        <f>SUM(J40*H40)</f>
        <v>320</v>
      </c>
      <c r="K41" s="178"/>
      <c r="L41" s="181"/>
      <c r="M41" s="87"/>
      <c r="N41" s="67"/>
      <c r="O41" s="117"/>
      <c r="P41" s="120"/>
    </row>
    <row r="42" spans="1:16" ht="12.75">
      <c r="A42" s="162"/>
      <c r="B42" s="136"/>
      <c r="C42" s="147"/>
      <c r="D42" s="69"/>
      <c r="E42" s="79"/>
      <c r="F42" s="79"/>
      <c r="G42" s="124"/>
      <c r="H42" s="112"/>
      <c r="I42" s="85">
        <f>SUM(I41-I40)</f>
        <v>99</v>
      </c>
      <c r="J42" s="151"/>
      <c r="K42" s="179"/>
      <c r="L42" s="182"/>
      <c r="M42" s="88"/>
      <c r="N42" s="71"/>
      <c r="O42" s="118"/>
      <c r="P42" s="121"/>
    </row>
    <row r="43" spans="1:16" ht="12.75">
      <c r="A43" s="160">
        <v>10</v>
      </c>
      <c r="B43" s="134"/>
      <c r="C43" s="145" t="s">
        <v>92</v>
      </c>
      <c r="D43" s="59"/>
      <c r="E43" s="60">
        <v>20</v>
      </c>
      <c r="F43" s="60">
        <v>4.5</v>
      </c>
      <c r="G43" s="122"/>
      <c r="H43" s="110">
        <v>66</v>
      </c>
      <c r="I43" s="61">
        <v>64519</v>
      </c>
      <c r="J43" s="62">
        <v>12</v>
      </c>
      <c r="K43" s="177"/>
      <c r="L43" s="180"/>
      <c r="M43" s="86"/>
      <c r="N43" s="63"/>
      <c r="O43" s="116">
        <f>SUM(J44)*10%</f>
        <v>79.2</v>
      </c>
      <c r="P43" s="119">
        <f>SUM(O43+F43+F44+F45)-(E43+E44+E45)</f>
        <v>63.7</v>
      </c>
    </row>
    <row r="44" spans="1:16" ht="12.75">
      <c r="A44" s="161"/>
      <c r="B44" s="135"/>
      <c r="C44" s="146"/>
      <c r="D44" s="64"/>
      <c r="E44" s="77"/>
      <c r="F44" s="77"/>
      <c r="G44" s="123"/>
      <c r="H44" s="111"/>
      <c r="I44" s="66">
        <v>65820</v>
      </c>
      <c r="J44" s="148">
        <f>SUM(J43*H43)</f>
        <v>792</v>
      </c>
      <c r="K44" s="178"/>
      <c r="L44" s="181"/>
      <c r="M44" s="87"/>
      <c r="N44" s="67"/>
      <c r="O44" s="117"/>
      <c r="P44" s="120"/>
    </row>
    <row r="45" spans="1:16" ht="12.75">
      <c r="A45" s="162"/>
      <c r="B45" s="136"/>
      <c r="C45" s="147"/>
      <c r="D45" s="69"/>
      <c r="E45" s="79"/>
      <c r="F45" s="79"/>
      <c r="G45" s="124"/>
      <c r="H45" s="112"/>
      <c r="I45" s="85">
        <f>SUM(I44-I43)</f>
        <v>1301</v>
      </c>
      <c r="J45" s="151"/>
      <c r="K45" s="179"/>
      <c r="L45" s="182"/>
      <c r="M45" s="88"/>
      <c r="N45" s="71"/>
      <c r="O45" s="118"/>
      <c r="P45" s="121"/>
    </row>
    <row r="46" spans="1:16" ht="12.75">
      <c r="A46" s="160">
        <v>11</v>
      </c>
      <c r="B46" s="134"/>
      <c r="C46" s="145"/>
      <c r="D46" s="59"/>
      <c r="E46" s="60"/>
      <c r="F46" s="60"/>
      <c r="G46" s="122"/>
      <c r="H46" s="110"/>
      <c r="I46" s="61"/>
      <c r="J46" s="62"/>
      <c r="K46" s="177"/>
      <c r="L46" s="180"/>
      <c r="M46" s="86"/>
      <c r="N46" s="63"/>
      <c r="O46" s="116">
        <f>SUM(J47)*10%</f>
        <v>0</v>
      </c>
      <c r="P46" s="119">
        <f>SUM(O46+F46+F47+F48)-(E46+E47+E48)</f>
        <v>0</v>
      </c>
    </row>
    <row r="47" spans="1:16" ht="12.75">
      <c r="A47" s="161"/>
      <c r="B47" s="135"/>
      <c r="C47" s="146"/>
      <c r="D47" s="64"/>
      <c r="E47" s="77"/>
      <c r="F47" s="77"/>
      <c r="G47" s="123"/>
      <c r="H47" s="111"/>
      <c r="I47" s="66"/>
      <c r="J47" s="148">
        <f>SUM(J46*H46)</f>
        <v>0</v>
      </c>
      <c r="K47" s="178"/>
      <c r="L47" s="181"/>
      <c r="M47" s="87"/>
      <c r="N47" s="67"/>
      <c r="O47" s="117"/>
      <c r="P47" s="120"/>
    </row>
    <row r="48" spans="1:16" ht="12.75">
      <c r="A48" s="162"/>
      <c r="B48" s="136"/>
      <c r="C48" s="147"/>
      <c r="D48" s="68"/>
      <c r="E48" s="79"/>
      <c r="F48" s="79"/>
      <c r="G48" s="124"/>
      <c r="H48" s="112"/>
      <c r="I48" s="85">
        <f>SUM(I47-I46)</f>
        <v>0</v>
      </c>
      <c r="J48" s="151"/>
      <c r="K48" s="179"/>
      <c r="L48" s="182"/>
      <c r="M48" s="88"/>
      <c r="N48" s="71"/>
      <c r="O48" s="118"/>
      <c r="P48" s="121"/>
    </row>
    <row r="49" spans="1:16" ht="12.75">
      <c r="A49" s="160">
        <v>12</v>
      </c>
      <c r="B49" s="134"/>
      <c r="C49" s="145"/>
      <c r="D49" s="81"/>
      <c r="E49" s="60"/>
      <c r="F49" s="60"/>
      <c r="G49" s="122"/>
      <c r="H49" s="110"/>
      <c r="I49" s="61"/>
      <c r="J49" s="62"/>
      <c r="K49" s="177"/>
      <c r="L49" s="180"/>
      <c r="M49" s="86"/>
      <c r="N49" s="63"/>
      <c r="O49" s="116">
        <f>SUM(J50)*10%</f>
        <v>0</v>
      </c>
      <c r="P49" s="119">
        <f>SUM(O49+F49+F50+F51)-(E49+E50+E51)</f>
        <v>0</v>
      </c>
    </row>
    <row r="50" spans="1:16" ht="12.75">
      <c r="A50" s="161"/>
      <c r="B50" s="135"/>
      <c r="C50" s="146"/>
      <c r="D50" s="82"/>
      <c r="E50" s="77"/>
      <c r="F50" s="77"/>
      <c r="G50" s="123"/>
      <c r="H50" s="111"/>
      <c r="I50" s="66"/>
      <c r="J50" s="148">
        <f>SUM(J49*H49)</f>
        <v>0</v>
      </c>
      <c r="K50" s="178"/>
      <c r="L50" s="181"/>
      <c r="M50" s="87"/>
      <c r="N50" s="67"/>
      <c r="O50" s="117"/>
      <c r="P50" s="120"/>
    </row>
    <row r="51" spans="1:16" ht="12.75">
      <c r="A51" s="162"/>
      <c r="B51" s="136"/>
      <c r="C51" s="147"/>
      <c r="D51" s="68"/>
      <c r="E51" s="79"/>
      <c r="F51" s="79"/>
      <c r="G51" s="124"/>
      <c r="H51" s="112"/>
      <c r="I51" s="85">
        <f>SUM(I50-I49)</f>
        <v>0</v>
      </c>
      <c r="J51" s="151"/>
      <c r="K51" s="179"/>
      <c r="L51" s="182"/>
      <c r="M51" s="88"/>
      <c r="N51" s="71"/>
      <c r="O51" s="118"/>
      <c r="P51" s="121"/>
    </row>
    <row r="52" spans="1:16" ht="12.75">
      <c r="A52" s="160">
        <v>13</v>
      </c>
      <c r="B52" s="134"/>
      <c r="C52" s="145"/>
      <c r="D52" s="81"/>
      <c r="E52" s="60"/>
      <c r="F52" s="60"/>
      <c r="G52" s="122"/>
      <c r="H52" s="110"/>
      <c r="I52" s="61"/>
      <c r="J52" s="62"/>
      <c r="K52" s="177"/>
      <c r="L52" s="180"/>
      <c r="M52" s="86"/>
      <c r="N52" s="63"/>
      <c r="O52" s="116">
        <f>SUM(J53)*10%</f>
        <v>0</v>
      </c>
      <c r="P52" s="119">
        <f>SUM(O52+F52+F53+F54)-(E52+E53+E54)</f>
        <v>0</v>
      </c>
    </row>
    <row r="53" spans="1:16" ht="12.75">
      <c r="A53" s="161"/>
      <c r="B53" s="135"/>
      <c r="C53" s="146"/>
      <c r="D53" s="82"/>
      <c r="E53" s="77"/>
      <c r="F53" s="77"/>
      <c r="G53" s="123"/>
      <c r="H53" s="111"/>
      <c r="I53" s="66"/>
      <c r="J53" s="148">
        <f>SUM(J52*H52)</f>
        <v>0</v>
      </c>
      <c r="K53" s="178"/>
      <c r="L53" s="181"/>
      <c r="M53" s="87"/>
      <c r="N53" s="67"/>
      <c r="O53" s="117"/>
      <c r="P53" s="120"/>
    </row>
    <row r="54" spans="1:16" ht="12.75">
      <c r="A54" s="162"/>
      <c r="B54" s="136"/>
      <c r="C54" s="147"/>
      <c r="D54" s="68"/>
      <c r="E54" s="79"/>
      <c r="F54" s="79"/>
      <c r="G54" s="124"/>
      <c r="H54" s="112"/>
      <c r="I54" s="85">
        <f>SUM(I53-I52)</f>
        <v>0</v>
      </c>
      <c r="J54" s="151"/>
      <c r="K54" s="179"/>
      <c r="L54" s="182"/>
      <c r="M54" s="88"/>
      <c r="N54" s="71"/>
      <c r="O54" s="118"/>
      <c r="P54" s="121"/>
    </row>
    <row r="55" spans="1:16" ht="12.75">
      <c r="A55" s="160">
        <v>14</v>
      </c>
      <c r="B55" s="134"/>
      <c r="C55" s="145"/>
      <c r="D55" s="81"/>
      <c r="E55" s="60"/>
      <c r="F55" s="60"/>
      <c r="G55" s="122"/>
      <c r="H55" s="110"/>
      <c r="I55" s="61"/>
      <c r="J55" s="62"/>
      <c r="K55" s="177"/>
      <c r="L55" s="180"/>
      <c r="M55" s="86"/>
      <c r="N55" s="63"/>
      <c r="O55" s="116">
        <f>SUM(J56)*10%</f>
        <v>0</v>
      </c>
      <c r="P55" s="119">
        <f>SUM(O55+F55+F56+F57)-(E55+E56+E57)</f>
        <v>0</v>
      </c>
    </row>
    <row r="56" spans="1:16" ht="12.75">
      <c r="A56" s="161"/>
      <c r="B56" s="135"/>
      <c r="C56" s="146"/>
      <c r="D56" s="82"/>
      <c r="E56" s="77"/>
      <c r="F56" s="77"/>
      <c r="G56" s="123"/>
      <c r="H56" s="111"/>
      <c r="I56" s="66"/>
      <c r="J56" s="148">
        <f>SUM(J55*H55)</f>
        <v>0</v>
      </c>
      <c r="K56" s="178"/>
      <c r="L56" s="181"/>
      <c r="M56" s="87"/>
      <c r="N56" s="67"/>
      <c r="O56" s="117"/>
      <c r="P56" s="120"/>
    </row>
    <row r="57" spans="1:16" ht="12.75">
      <c r="A57" s="162"/>
      <c r="B57" s="136"/>
      <c r="C57" s="147"/>
      <c r="D57" s="68"/>
      <c r="E57" s="79"/>
      <c r="F57" s="79"/>
      <c r="G57" s="124"/>
      <c r="H57" s="112"/>
      <c r="I57" s="85">
        <f>SUM(I56-I55)</f>
        <v>0</v>
      </c>
      <c r="J57" s="151"/>
      <c r="K57" s="179"/>
      <c r="L57" s="182"/>
      <c r="M57" s="88"/>
      <c r="N57" s="71"/>
      <c r="O57" s="118"/>
      <c r="P57" s="121"/>
    </row>
    <row r="58" spans="1:16" ht="12.75">
      <c r="A58" s="160">
        <v>15</v>
      </c>
      <c r="B58" s="134"/>
      <c r="C58" s="145"/>
      <c r="D58" s="81"/>
      <c r="E58" s="60"/>
      <c r="F58" s="60"/>
      <c r="G58" s="122"/>
      <c r="H58" s="110"/>
      <c r="I58" s="61"/>
      <c r="J58" s="62"/>
      <c r="K58" s="177"/>
      <c r="L58" s="180"/>
      <c r="M58" s="86"/>
      <c r="N58" s="63"/>
      <c r="O58" s="116">
        <f>SUM(J59)*10%</f>
        <v>0</v>
      </c>
      <c r="P58" s="119">
        <f>SUM(O58+F58+F59+F60)-(E58+E59+E60)</f>
        <v>0</v>
      </c>
    </row>
    <row r="59" spans="1:16" ht="12.75">
      <c r="A59" s="161"/>
      <c r="B59" s="135"/>
      <c r="C59" s="146"/>
      <c r="D59" s="82"/>
      <c r="E59" s="77"/>
      <c r="F59" s="77"/>
      <c r="G59" s="123"/>
      <c r="H59" s="111"/>
      <c r="I59" s="66"/>
      <c r="J59" s="148">
        <f>SUM(J58*H58)</f>
        <v>0</v>
      </c>
      <c r="K59" s="178"/>
      <c r="L59" s="181"/>
      <c r="M59" s="87"/>
      <c r="N59" s="67"/>
      <c r="O59" s="117"/>
      <c r="P59" s="120"/>
    </row>
    <row r="60" spans="1:16" ht="12.75">
      <c r="A60" s="162"/>
      <c r="B60" s="136"/>
      <c r="C60" s="147"/>
      <c r="D60" s="68"/>
      <c r="E60" s="79"/>
      <c r="F60" s="79"/>
      <c r="G60" s="124"/>
      <c r="H60" s="112"/>
      <c r="I60" s="85">
        <f>SUM(I59-I58)</f>
        <v>0</v>
      </c>
      <c r="J60" s="151"/>
      <c r="K60" s="179"/>
      <c r="L60" s="182"/>
      <c r="M60" s="88"/>
      <c r="N60" s="71"/>
      <c r="O60" s="118"/>
      <c r="P60" s="121"/>
    </row>
    <row r="61" spans="1:16" ht="12.75">
      <c r="A61" s="160">
        <v>16</v>
      </c>
      <c r="B61" s="134"/>
      <c r="C61" s="145"/>
      <c r="D61" s="81"/>
      <c r="E61" s="60"/>
      <c r="F61" s="60"/>
      <c r="G61" s="122"/>
      <c r="H61" s="110"/>
      <c r="I61" s="61"/>
      <c r="J61" s="62"/>
      <c r="K61" s="177"/>
      <c r="L61" s="180"/>
      <c r="M61" s="86"/>
      <c r="N61" s="63"/>
      <c r="O61" s="116">
        <f>SUM(J62)*10%</f>
        <v>0</v>
      </c>
      <c r="P61" s="119">
        <f>SUM(O61+F61+F62+F63)-(E61+E62+E63)</f>
        <v>0</v>
      </c>
    </row>
    <row r="62" spans="1:16" ht="12.75">
      <c r="A62" s="161"/>
      <c r="B62" s="135"/>
      <c r="C62" s="146"/>
      <c r="D62" s="82"/>
      <c r="E62" s="77"/>
      <c r="F62" s="77"/>
      <c r="G62" s="123"/>
      <c r="H62" s="111"/>
      <c r="I62" s="66"/>
      <c r="J62" s="148">
        <f>SUM(J61*H61)</f>
        <v>0</v>
      </c>
      <c r="K62" s="178"/>
      <c r="L62" s="181"/>
      <c r="M62" s="87"/>
      <c r="N62" s="67"/>
      <c r="O62" s="117"/>
      <c r="P62" s="120"/>
    </row>
    <row r="63" spans="1:16" ht="12.75">
      <c r="A63" s="162"/>
      <c r="B63" s="136"/>
      <c r="C63" s="147"/>
      <c r="D63" s="68"/>
      <c r="E63" s="79"/>
      <c r="F63" s="79"/>
      <c r="G63" s="124"/>
      <c r="H63" s="112"/>
      <c r="I63" s="85">
        <f>SUM(I62-I61)</f>
        <v>0</v>
      </c>
      <c r="J63" s="151"/>
      <c r="K63" s="179"/>
      <c r="L63" s="182"/>
      <c r="M63" s="88"/>
      <c r="N63" s="71"/>
      <c r="O63" s="118"/>
      <c r="P63" s="121"/>
    </row>
    <row r="64" spans="1:16" ht="12.75">
      <c r="A64" s="160">
        <v>17</v>
      </c>
      <c r="B64" s="134"/>
      <c r="C64" s="145"/>
      <c r="D64" s="81"/>
      <c r="E64" s="60"/>
      <c r="F64" s="60"/>
      <c r="G64" s="122"/>
      <c r="H64" s="110"/>
      <c r="I64" s="61"/>
      <c r="J64" s="62"/>
      <c r="K64" s="177"/>
      <c r="L64" s="180"/>
      <c r="M64" s="86"/>
      <c r="N64" s="63"/>
      <c r="O64" s="116">
        <f>SUM(J65)*10%</f>
        <v>0</v>
      </c>
      <c r="P64" s="119">
        <f>SUM(O64+F64+F65+F66)-(E64+E65+E66)</f>
        <v>0</v>
      </c>
    </row>
    <row r="65" spans="1:16" ht="12.75">
      <c r="A65" s="161"/>
      <c r="B65" s="135"/>
      <c r="C65" s="146"/>
      <c r="D65" s="82"/>
      <c r="E65" s="77"/>
      <c r="F65" s="77"/>
      <c r="G65" s="123"/>
      <c r="H65" s="111"/>
      <c r="I65" s="66"/>
      <c r="J65" s="148">
        <f>SUM(J64*H64)</f>
        <v>0</v>
      </c>
      <c r="K65" s="178"/>
      <c r="L65" s="181"/>
      <c r="M65" s="87"/>
      <c r="N65" s="67"/>
      <c r="O65" s="117"/>
      <c r="P65" s="120"/>
    </row>
    <row r="66" spans="1:16" ht="12.75">
      <c r="A66" s="162"/>
      <c r="B66" s="136"/>
      <c r="C66" s="147"/>
      <c r="D66" s="68"/>
      <c r="E66" s="79"/>
      <c r="F66" s="79"/>
      <c r="G66" s="124"/>
      <c r="H66" s="112"/>
      <c r="I66" s="85">
        <f>SUM(I65-I64)</f>
        <v>0</v>
      </c>
      <c r="J66" s="151"/>
      <c r="K66" s="179"/>
      <c r="L66" s="182"/>
      <c r="M66" s="88"/>
      <c r="N66" s="71"/>
      <c r="O66" s="118"/>
      <c r="P66" s="121"/>
    </row>
    <row r="67" spans="1:16" ht="12.75">
      <c r="A67" s="160">
        <v>18</v>
      </c>
      <c r="B67" s="134"/>
      <c r="C67" s="145"/>
      <c r="D67" s="81"/>
      <c r="E67" s="60"/>
      <c r="F67" s="60"/>
      <c r="G67" s="122"/>
      <c r="H67" s="110"/>
      <c r="I67" s="61"/>
      <c r="J67" s="62"/>
      <c r="K67" s="177"/>
      <c r="L67" s="180"/>
      <c r="M67" s="86"/>
      <c r="N67" s="63"/>
      <c r="O67" s="116">
        <f>SUM(J68)*10%</f>
        <v>0</v>
      </c>
      <c r="P67" s="119">
        <f>SUM(O67+F67+F68+F69)-(E67+E68+E69)</f>
        <v>0</v>
      </c>
    </row>
    <row r="68" spans="1:16" ht="12.75">
      <c r="A68" s="161"/>
      <c r="B68" s="135"/>
      <c r="C68" s="146"/>
      <c r="D68" s="82"/>
      <c r="E68" s="77"/>
      <c r="F68" s="77"/>
      <c r="G68" s="123"/>
      <c r="H68" s="111"/>
      <c r="I68" s="66"/>
      <c r="J68" s="148">
        <f>SUM(J67*H67)</f>
        <v>0</v>
      </c>
      <c r="K68" s="178"/>
      <c r="L68" s="181"/>
      <c r="M68" s="87"/>
      <c r="N68" s="67"/>
      <c r="O68" s="117"/>
      <c r="P68" s="120"/>
    </row>
    <row r="69" spans="1:16" ht="12.75">
      <c r="A69" s="162"/>
      <c r="B69" s="136"/>
      <c r="C69" s="147"/>
      <c r="D69" s="68"/>
      <c r="E69" s="79"/>
      <c r="F69" s="79"/>
      <c r="G69" s="124"/>
      <c r="H69" s="112"/>
      <c r="I69" s="85">
        <f>SUM(I68-I67)</f>
        <v>0</v>
      </c>
      <c r="J69" s="151"/>
      <c r="K69" s="179"/>
      <c r="L69" s="182"/>
      <c r="M69" s="88"/>
      <c r="N69" s="71"/>
      <c r="O69" s="118"/>
      <c r="P69" s="121"/>
    </row>
    <row r="70" spans="1:16" ht="12.75">
      <c r="A70" s="160">
        <v>19</v>
      </c>
      <c r="B70" s="134"/>
      <c r="C70" s="145"/>
      <c r="D70" s="81"/>
      <c r="E70" s="60"/>
      <c r="F70" s="60"/>
      <c r="G70" s="122"/>
      <c r="H70" s="110"/>
      <c r="I70" s="61"/>
      <c r="J70" s="62"/>
      <c r="K70" s="177"/>
      <c r="L70" s="180"/>
      <c r="M70" s="86"/>
      <c r="N70" s="63"/>
      <c r="O70" s="116">
        <f>SUM(J71)*10%</f>
        <v>0</v>
      </c>
      <c r="P70" s="119">
        <f>SUM(O70+F70+F71+F72)-(E70+E71+E72)</f>
        <v>0</v>
      </c>
    </row>
    <row r="71" spans="1:16" ht="12.75">
      <c r="A71" s="161"/>
      <c r="B71" s="135"/>
      <c r="C71" s="146"/>
      <c r="D71" s="82"/>
      <c r="E71" s="77"/>
      <c r="F71" s="77"/>
      <c r="G71" s="123"/>
      <c r="H71" s="111"/>
      <c r="I71" s="66"/>
      <c r="J71" s="148">
        <f>SUM(J70*H70)</f>
        <v>0</v>
      </c>
      <c r="K71" s="178"/>
      <c r="L71" s="181"/>
      <c r="M71" s="87"/>
      <c r="N71" s="67"/>
      <c r="O71" s="117"/>
      <c r="P71" s="120"/>
    </row>
    <row r="72" spans="1:16" ht="12.75">
      <c r="A72" s="162"/>
      <c r="B72" s="136"/>
      <c r="C72" s="147"/>
      <c r="D72" s="68"/>
      <c r="E72" s="79"/>
      <c r="F72" s="79"/>
      <c r="G72" s="124"/>
      <c r="H72" s="112"/>
      <c r="I72" s="85">
        <f>SUM(I71-I70)</f>
        <v>0</v>
      </c>
      <c r="J72" s="151"/>
      <c r="K72" s="179"/>
      <c r="L72" s="182"/>
      <c r="M72" s="88"/>
      <c r="N72" s="71"/>
      <c r="O72" s="118"/>
      <c r="P72" s="121"/>
    </row>
    <row r="73" spans="1:16" ht="12.75">
      <c r="A73" s="160">
        <v>20</v>
      </c>
      <c r="B73" s="134"/>
      <c r="C73" s="145"/>
      <c r="D73" s="81"/>
      <c r="E73" s="60"/>
      <c r="F73" s="60"/>
      <c r="G73" s="122"/>
      <c r="H73" s="110"/>
      <c r="I73" s="61"/>
      <c r="J73" s="62"/>
      <c r="K73" s="177"/>
      <c r="L73" s="180"/>
      <c r="M73" s="86"/>
      <c r="N73" s="63"/>
      <c r="O73" s="116">
        <f>SUM(J74)*10%</f>
        <v>0</v>
      </c>
      <c r="P73" s="119">
        <f>SUM(O73+F73+F74+F75)-(E73+E74+E75)</f>
        <v>0</v>
      </c>
    </row>
    <row r="74" spans="1:16" ht="12.75">
      <c r="A74" s="161"/>
      <c r="B74" s="135"/>
      <c r="C74" s="146"/>
      <c r="D74" s="82"/>
      <c r="E74" s="77"/>
      <c r="F74" s="77"/>
      <c r="G74" s="123"/>
      <c r="H74" s="111"/>
      <c r="I74" s="66"/>
      <c r="J74" s="148">
        <f>SUM(J73*H73)</f>
        <v>0</v>
      </c>
      <c r="K74" s="178"/>
      <c r="L74" s="181"/>
      <c r="M74" s="87"/>
      <c r="N74" s="67"/>
      <c r="O74" s="117"/>
      <c r="P74" s="120"/>
    </row>
    <row r="75" spans="1:16" ht="12.75">
      <c r="A75" s="162"/>
      <c r="B75" s="136"/>
      <c r="C75" s="147"/>
      <c r="D75" s="68"/>
      <c r="E75" s="79"/>
      <c r="F75" s="79"/>
      <c r="G75" s="124"/>
      <c r="H75" s="112"/>
      <c r="I75" s="85">
        <f>SUM(I74-I73)</f>
        <v>0</v>
      </c>
      <c r="J75" s="151"/>
      <c r="K75" s="179"/>
      <c r="L75" s="182"/>
      <c r="M75" s="88"/>
      <c r="N75" s="71"/>
      <c r="O75" s="118"/>
      <c r="P75" s="121"/>
    </row>
    <row r="76" spans="1:16" ht="12.75">
      <c r="A76" s="160">
        <v>21</v>
      </c>
      <c r="B76" s="134"/>
      <c r="C76" s="145"/>
      <c r="D76" s="81"/>
      <c r="E76" s="60"/>
      <c r="F76" s="60"/>
      <c r="G76" s="122"/>
      <c r="H76" s="110"/>
      <c r="I76" s="61"/>
      <c r="J76" s="62"/>
      <c r="K76" s="177"/>
      <c r="L76" s="180"/>
      <c r="M76" s="86"/>
      <c r="N76" s="63"/>
      <c r="O76" s="116">
        <f>SUM(J77)*10%</f>
        <v>0</v>
      </c>
      <c r="P76" s="119">
        <f>SUM(O76+F76+F77+F78)-(E76+E77+E78)</f>
        <v>0</v>
      </c>
    </row>
    <row r="77" spans="1:16" ht="12.75">
      <c r="A77" s="161"/>
      <c r="B77" s="135"/>
      <c r="C77" s="146"/>
      <c r="D77" s="82"/>
      <c r="E77" s="77"/>
      <c r="F77" s="77"/>
      <c r="G77" s="123"/>
      <c r="H77" s="111"/>
      <c r="I77" s="66"/>
      <c r="J77" s="148">
        <f>SUM(J76*H76)</f>
        <v>0</v>
      </c>
      <c r="K77" s="178"/>
      <c r="L77" s="181"/>
      <c r="M77" s="87"/>
      <c r="N77" s="67"/>
      <c r="O77" s="117"/>
      <c r="P77" s="120"/>
    </row>
    <row r="78" spans="1:16" ht="12.75">
      <c r="A78" s="162"/>
      <c r="B78" s="136"/>
      <c r="C78" s="147"/>
      <c r="D78" s="68"/>
      <c r="E78" s="79"/>
      <c r="F78" s="79"/>
      <c r="G78" s="124"/>
      <c r="H78" s="112"/>
      <c r="I78" s="85">
        <f>SUM(I77-I76)</f>
        <v>0</v>
      </c>
      <c r="J78" s="151"/>
      <c r="K78" s="179"/>
      <c r="L78" s="182"/>
      <c r="M78" s="88"/>
      <c r="N78" s="71"/>
      <c r="O78" s="118"/>
      <c r="P78" s="121"/>
    </row>
    <row r="79" spans="1:16" ht="12.75">
      <c r="A79" s="160">
        <v>22</v>
      </c>
      <c r="B79" s="134"/>
      <c r="C79" s="145"/>
      <c r="D79" s="81"/>
      <c r="E79" s="60"/>
      <c r="F79" s="60"/>
      <c r="G79" s="122"/>
      <c r="H79" s="110"/>
      <c r="I79" s="61"/>
      <c r="J79" s="62"/>
      <c r="K79" s="177"/>
      <c r="L79" s="180"/>
      <c r="M79" s="86"/>
      <c r="N79" s="63"/>
      <c r="O79" s="116">
        <f>SUM(J80)*10%</f>
        <v>0</v>
      </c>
      <c r="P79" s="119">
        <f>SUM(O79+F79+F80+F81)-(E79+E80+E81)</f>
        <v>0</v>
      </c>
    </row>
    <row r="80" spans="1:16" ht="12.75">
      <c r="A80" s="161"/>
      <c r="B80" s="135"/>
      <c r="C80" s="146"/>
      <c r="D80" s="82"/>
      <c r="E80" s="77"/>
      <c r="F80" s="77"/>
      <c r="G80" s="123"/>
      <c r="H80" s="111"/>
      <c r="I80" s="66"/>
      <c r="J80" s="148">
        <f>SUM(J79*H79)</f>
        <v>0</v>
      </c>
      <c r="K80" s="178"/>
      <c r="L80" s="181"/>
      <c r="M80" s="87"/>
      <c r="N80" s="67"/>
      <c r="O80" s="117"/>
      <c r="P80" s="120"/>
    </row>
    <row r="81" spans="1:16" ht="12.75">
      <c r="A81" s="162"/>
      <c r="B81" s="136"/>
      <c r="C81" s="147"/>
      <c r="D81" s="68"/>
      <c r="E81" s="79"/>
      <c r="F81" s="79"/>
      <c r="G81" s="124"/>
      <c r="H81" s="112"/>
      <c r="I81" s="85">
        <f>SUM(I80-I79)</f>
        <v>0</v>
      </c>
      <c r="J81" s="151"/>
      <c r="K81" s="179"/>
      <c r="L81" s="182"/>
      <c r="M81" s="88"/>
      <c r="N81" s="71"/>
      <c r="O81" s="118"/>
      <c r="P81" s="121"/>
    </row>
    <row r="82" spans="1:16" ht="12.75">
      <c r="A82" s="160">
        <v>23</v>
      </c>
      <c r="B82" s="134"/>
      <c r="C82" s="145"/>
      <c r="D82" s="81"/>
      <c r="E82" s="60"/>
      <c r="F82" s="60"/>
      <c r="G82" s="122"/>
      <c r="H82" s="110"/>
      <c r="I82" s="61"/>
      <c r="J82" s="62"/>
      <c r="K82" s="177"/>
      <c r="L82" s="180"/>
      <c r="M82" s="86"/>
      <c r="N82" s="63"/>
      <c r="O82" s="116">
        <f>SUM(J83)*10%</f>
        <v>0</v>
      </c>
      <c r="P82" s="119">
        <f>SUM(O82+F82+F83+F84)-(E82+E83+E84)</f>
        <v>0</v>
      </c>
    </row>
    <row r="83" spans="1:16" ht="12.75">
      <c r="A83" s="161"/>
      <c r="B83" s="135"/>
      <c r="C83" s="146"/>
      <c r="D83" s="82"/>
      <c r="E83" s="77"/>
      <c r="F83" s="77"/>
      <c r="G83" s="123"/>
      <c r="H83" s="111"/>
      <c r="I83" s="66"/>
      <c r="J83" s="148">
        <f>SUM(J82*H82)</f>
        <v>0</v>
      </c>
      <c r="K83" s="178"/>
      <c r="L83" s="181"/>
      <c r="M83" s="87"/>
      <c r="N83" s="67"/>
      <c r="O83" s="117"/>
      <c r="P83" s="120"/>
    </row>
    <row r="84" spans="1:16" ht="12.75">
      <c r="A84" s="162"/>
      <c r="B84" s="136"/>
      <c r="C84" s="147"/>
      <c r="D84" s="68"/>
      <c r="E84" s="79"/>
      <c r="F84" s="79"/>
      <c r="G84" s="124"/>
      <c r="H84" s="112"/>
      <c r="I84" s="85">
        <f>SUM(I83-I82)</f>
        <v>0</v>
      </c>
      <c r="J84" s="151"/>
      <c r="K84" s="179"/>
      <c r="L84" s="182"/>
      <c r="M84" s="88"/>
      <c r="N84" s="71"/>
      <c r="O84" s="118"/>
      <c r="P84" s="121"/>
    </row>
    <row r="85" spans="1:16" ht="12.75">
      <c r="A85" s="160">
        <v>24</v>
      </c>
      <c r="B85" s="134"/>
      <c r="C85" s="145"/>
      <c r="D85" s="75"/>
      <c r="E85" s="60"/>
      <c r="F85" s="80"/>
      <c r="G85" s="122"/>
      <c r="H85" s="110"/>
      <c r="I85" s="61"/>
      <c r="J85" s="83"/>
      <c r="K85" s="177"/>
      <c r="L85" s="180"/>
      <c r="M85" s="86"/>
      <c r="N85" s="63"/>
      <c r="O85" s="116">
        <f>SUM(J86)*10%</f>
        <v>0</v>
      </c>
      <c r="P85" s="119">
        <f>SUM(O85+F85+F86+F87)-(E85+E86+E87)</f>
        <v>0</v>
      </c>
    </row>
    <row r="86" spans="1:16" ht="12.75" customHeight="1">
      <c r="A86" s="161"/>
      <c r="B86" s="135"/>
      <c r="C86" s="146"/>
      <c r="D86" s="73"/>
      <c r="E86" s="77"/>
      <c r="F86" s="76"/>
      <c r="G86" s="123"/>
      <c r="H86" s="111"/>
      <c r="I86" s="66"/>
      <c r="J86" s="148">
        <f>SUM(J85*H85)</f>
        <v>0</v>
      </c>
      <c r="K86" s="178"/>
      <c r="L86" s="181"/>
      <c r="M86" s="87"/>
      <c r="N86" s="67"/>
      <c r="O86" s="117"/>
      <c r="P86" s="120"/>
    </row>
    <row r="87" spans="1:16" ht="12.75">
      <c r="A87" s="162"/>
      <c r="B87" s="136"/>
      <c r="C87" s="147"/>
      <c r="D87" s="74"/>
      <c r="E87" s="79"/>
      <c r="F87" s="78"/>
      <c r="G87" s="124"/>
      <c r="H87" s="112"/>
      <c r="I87" s="85">
        <f>SUM(I86-I85)</f>
        <v>0</v>
      </c>
      <c r="J87" s="151"/>
      <c r="K87" s="179"/>
      <c r="L87" s="182"/>
      <c r="M87" s="88"/>
      <c r="N87" s="71"/>
      <c r="O87" s="118"/>
      <c r="P87" s="121"/>
    </row>
    <row r="88" spans="1:16" ht="12.75">
      <c r="A88" s="160">
        <v>25</v>
      </c>
      <c r="B88" s="134"/>
      <c r="C88" s="145"/>
      <c r="D88" s="75"/>
      <c r="E88" s="60"/>
      <c r="F88" s="80"/>
      <c r="G88" s="122"/>
      <c r="H88" s="110"/>
      <c r="I88" s="61"/>
      <c r="J88" s="83"/>
      <c r="K88" s="177"/>
      <c r="L88" s="180"/>
      <c r="M88" s="86"/>
      <c r="N88" s="63"/>
      <c r="O88" s="116">
        <f>SUM(J89)*10%</f>
        <v>0</v>
      </c>
      <c r="P88" s="119">
        <f>SUM(O88+F88+F89+F90)-(E88+E89+E90)</f>
        <v>0</v>
      </c>
    </row>
    <row r="89" spans="1:16" ht="12.75">
      <c r="A89" s="161"/>
      <c r="B89" s="135"/>
      <c r="C89" s="146"/>
      <c r="D89" s="73"/>
      <c r="E89" s="77"/>
      <c r="F89" s="76"/>
      <c r="G89" s="123"/>
      <c r="H89" s="111"/>
      <c r="I89" s="66"/>
      <c r="J89" s="148">
        <f>SUM(J88*H88)</f>
        <v>0</v>
      </c>
      <c r="K89" s="178"/>
      <c r="L89" s="181"/>
      <c r="M89" s="87"/>
      <c r="N89" s="67"/>
      <c r="O89" s="117"/>
      <c r="P89" s="120"/>
    </row>
    <row r="90" spans="1:16" ht="12.75">
      <c r="A90" s="162"/>
      <c r="B90" s="136"/>
      <c r="C90" s="147"/>
      <c r="D90" s="74"/>
      <c r="E90" s="79"/>
      <c r="F90" s="78"/>
      <c r="G90" s="124"/>
      <c r="H90" s="112"/>
      <c r="I90" s="85">
        <f>SUM(I89-I88)</f>
        <v>0</v>
      </c>
      <c r="J90" s="151"/>
      <c r="K90" s="179"/>
      <c r="L90" s="182"/>
      <c r="M90" s="88"/>
      <c r="N90" s="71"/>
      <c r="O90" s="118"/>
      <c r="P90" s="121"/>
    </row>
    <row r="91" spans="1:16" ht="12.75">
      <c r="A91" s="160">
        <v>26</v>
      </c>
      <c r="B91" s="134"/>
      <c r="C91" s="145"/>
      <c r="D91" s="75"/>
      <c r="E91" s="60"/>
      <c r="F91" s="80"/>
      <c r="G91" s="122"/>
      <c r="H91" s="110"/>
      <c r="I91" s="61"/>
      <c r="J91" s="83"/>
      <c r="K91" s="177"/>
      <c r="L91" s="180"/>
      <c r="M91" s="86"/>
      <c r="N91" s="63"/>
      <c r="O91" s="116">
        <f>SUM(J92)*10%</f>
        <v>0</v>
      </c>
      <c r="P91" s="119">
        <f>SUM(O91+F91+F92+F93)-(E91+E92+E93)</f>
        <v>0</v>
      </c>
    </row>
    <row r="92" spans="1:16" ht="12.75">
      <c r="A92" s="161"/>
      <c r="B92" s="135"/>
      <c r="C92" s="146"/>
      <c r="D92" s="73"/>
      <c r="E92" s="77"/>
      <c r="F92" s="76"/>
      <c r="G92" s="123"/>
      <c r="H92" s="111"/>
      <c r="I92" s="66"/>
      <c r="J92" s="148">
        <f>SUM(J91*H91)</f>
        <v>0</v>
      </c>
      <c r="K92" s="178"/>
      <c r="L92" s="181"/>
      <c r="M92" s="87"/>
      <c r="N92" s="67"/>
      <c r="O92" s="117"/>
      <c r="P92" s="120"/>
    </row>
    <row r="93" spans="1:16" ht="12.75">
      <c r="A93" s="162"/>
      <c r="B93" s="136"/>
      <c r="C93" s="147"/>
      <c r="D93" s="74"/>
      <c r="E93" s="79"/>
      <c r="F93" s="78"/>
      <c r="G93" s="124"/>
      <c r="H93" s="112"/>
      <c r="I93" s="85">
        <f>SUM(I92-I91)</f>
        <v>0</v>
      </c>
      <c r="J93" s="151"/>
      <c r="K93" s="179"/>
      <c r="L93" s="182"/>
      <c r="M93" s="88"/>
      <c r="N93" s="71"/>
      <c r="O93" s="118"/>
      <c r="P93" s="121"/>
    </row>
    <row r="94" spans="1:16" ht="12.75">
      <c r="A94" s="160">
        <v>27</v>
      </c>
      <c r="B94" s="134"/>
      <c r="C94" s="145"/>
      <c r="D94" s="75"/>
      <c r="E94" s="60"/>
      <c r="F94" s="80"/>
      <c r="G94" s="122"/>
      <c r="H94" s="110"/>
      <c r="I94" s="61"/>
      <c r="J94" s="83"/>
      <c r="K94" s="177"/>
      <c r="L94" s="180"/>
      <c r="M94" s="86"/>
      <c r="N94" s="63"/>
      <c r="O94" s="116">
        <f>SUM(J95)*10%</f>
        <v>0</v>
      </c>
      <c r="P94" s="119">
        <f>SUM(O94+F94+F95+F96)-(E94+E95+E96)</f>
        <v>0</v>
      </c>
    </row>
    <row r="95" spans="1:16" ht="12.75">
      <c r="A95" s="161"/>
      <c r="B95" s="135"/>
      <c r="C95" s="146"/>
      <c r="D95" s="73"/>
      <c r="E95" s="77"/>
      <c r="F95" s="76"/>
      <c r="G95" s="123"/>
      <c r="H95" s="111"/>
      <c r="I95" s="66"/>
      <c r="J95" s="148">
        <f>SUM(J94*H94)</f>
        <v>0</v>
      </c>
      <c r="K95" s="178"/>
      <c r="L95" s="181"/>
      <c r="M95" s="87"/>
      <c r="N95" s="67"/>
      <c r="O95" s="117"/>
      <c r="P95" s="120"/>
    </row>
    <row r="96" spans="1:16" ht="12.75">
      <c r="A96" s="162"/>
      <c r="B96" s="136"/>
      <c r="C96" s="147"/>
      <c r="D96" s="74"/>
      <c r="E96" s="79"/>
      <c r="F96" s="78"/>
      <c r="G96" s="124"/>
      <c r="H96" s="112"/>
      <c r="I96" s="85">
        <f>SUM(I95-I94)</f>
        <v>0</v>
      </c>
      <c r="J96" s="151"/>
      <c r="K96" s="179"/>
      <c r="L96" s="182"/>
      <c r="M96" s="88"/>
      <c r="N96" s="71"/>
      <c r="O96" s="118"/>
      <c r="P96" s="121"/>
    </row>
    <row r="97" spans="1:16" ht="12.75">
      <c r="A97" s="160">
        <v>28</v>
      </c>
      <c r="B97" s="134"/>
      <c r="C97" s="145"/>
      <c r="D97" s="75"/>
      <c r="E97" s="60"/>
      <c r="F97" s="80"/>
      <c r="G97" s="122"/>
      <c r="H97" s="110"/>
      <c r="I97" s="61"/>
      <c r="J97" s="83"/>
      <c r="K97" s="177"/>
      <c r="L97" s="180"/>
      <c r="M97" s="86"/>
      <c r="N97" s="63"/>
      <c r="O97" s="116">
        <f>SUM(J98)*10%</f>
        <v>0</v>
      </c>
      <c r="P97" s="119">
        <f>SUM(O97+F97+F98+F99)-(E97+E98+E99)</f>
        <v>0</v>
      </c>
    </row>
    <row r="98" spans="1:16" ht="12.75">
      <c r="A98" s="161"/>
      <c r="B98" s="135"/>
      <c r="C98" s="146"/>
      <c r="D98" s="73"/>
      <c r="E98" s="77"/>
      <c r="F98" s="76"/>
      <c r="G98" s="123"/>
      <c r="H98" s="111"/>
      <c r="I98" s="66"/>
      <c r="J98" s="148">
        <f>SUM(J97*H97)</f>
        <v>0</v>
      </c>
      <c r="K98" s="178"/>
      <c r="L98" s="181"/>
      <c r="M98" s="87"/>
      <c r="N98" s="67"/>
      <c r="O98" s="117"/>
      <c r="P98" s="120"/>
    </row>
    <row r="99" spans="1:16" ht="12.75">
      <c r="A99" s="162"/>
      <c r="B99" s="136"/>
      <c r="C99" s="147"/>
      <c r="D99" s="74"/>
      <c r="E99" s="79"/>
      <c r="F99" s="78"/>
      <c r="G99" s="124"/>
      <c r="H99" s="112"/>
      <c r="I99" s="85">
        <f>SUM(I98-I97)</f>
        <v>0</v>
      </c>
      <c r="J99" s="151"/>
      <c r="K99" s="179"/>
      <c r="L99" s="182"/>
      <c r="M99" s="88"/>
      <c r="N99" s="71"/>
      <c r="O99" s="118"/>
      <c r="P99" s="121"/>
    </row>
    <row r="100" spans="1:16" ht="12.75">
      <c r="A100" s="160">
        <v>29</v>
      </c>
      <c r="B100" s="134"/>
      <c r="C100" s="145"/>
      <c r="D100" s="75"/>
      <c r="E100" s="60"/>
      <c r="F100" s="80"/>
      <c r="G100" s="122"/>
      <c r="H100" s="110"/>
      <c r="I100" s="61"/>
      <c r="J100" s="83"/>
      <c r="K100" s="177"/>
      <c r="L100" s="180"/>
      <c r="M100" s="86"/>
      <c r="N100" s="63"/>
      <c r="O100" s="116">
        <f>SUM(J101)*10%</f>
        <v>0</v>
      </c>
      <c r="P100" s="119">
        <f>SUM(O100+F100+F101+F102)-(E100+E101+E102)</f>
        <v>0</v>
      </c>
    </row>
    <row r="101" spans="1:16" ht="12.75">
      <c r="A101" s="161"/>
      <c r="B101" s="135"/>
      <c r="C101" s="146"/>
      <c r="D101" s="73"/>
      <c r="E101" s="77"/>
      <c r="F101" s="76"/>
      <c r="G101" s="123"/>
      <c r="H101" s="111"/>
      <c r="I101" s="66"/>
      <c r="J101" s="148">
        <f>SUM(J100*H100)</f>
        <v>0</v>
      </c>
      <c r="K101" s="178"/>
      <c r="L101" s="181"/>
      <c r="M101" s="87"/>
      <c r="N101" s="67"/>
      <c r="O101" s="117"/>
      <c r="P101" s="120"/>
    </row>
    <row r="102" spans="1:16" ht="12.75">
      <c r="A102" s="162"/>
      <c r="B102" s="136"/>
      <c r="C102" s="147"/>
      <c r="D102" s="74"/>
      <c r="E102" s="79"/>
      <c r="F102" s="78"/>
      <c r="G102" s="124"/>
      <c r="H102" s="112"/>
      <c r="I102" s="85">
        <f>SUM(I101-I100)</f>
        <v>0</v>
      </c>
      <c r="J102" s="151"/>
      <c r="K102" s="179"/>
      <c r="L102" s="182"/>
      <c r="M102" s="88"/>
      <c r="N102" s="71"/>
      <c r="O102" s="118"/>
      <c r="P102" s="121"/>
    </row>
    <row r="103" spans="1:16" ht="12.75">
      <c r="A103" s="160">
        <v>30</v>
      </c>
      <c r="B103" s="134"/>
      <c r="C103" s="145"/>
      <c r="D103" s="75"/>
      <c r="E103" s="60"/>
      <c r="F103" s="80"/>
      <c r="G103" s="122"/>
      <c r="H103" s="110"/>
      <c r="I103" s="61"/>
      <c r="J103" s="83"/>
      <c r="K103" s="177"/>
      <c r="L103" s="180"/>
      <c r="M103" s="86"/>
      <c r="N103" s="63"/>
      <c r="O103" s="116">
        <f>SUM(J104)*10%</f>
        <v>0</v>
      </c>
      <c r="P103" s="119">
        <f>SUM(O103+F103+F104+F105)-(E103+E104+E105)</f>
        <v>0</v>
      </c>
    </row>
    <row r="104" spans="1:16" ht="12.75">
      <c r="A104" s="161"/>
      <c r="B104" s="135"/>
      <c r="C104" s="146"/>
      <c r="D104" s="73"/>
      <c r="E104" s="77"/>
      <c r="F104" s="76"/>
      <c r="G104" s="123"/>
      <c r="H104" s="111"/>
      <c r="I104" s="66"/>
      <c r="J104" s="148">
        <f>SUM(J103*H103)</f>
        <v>0</v>
      </c>
      <c r="K104" s="178"/>
      <c r="L104" s="181"/>
      <c r="M104" s="87"/>
      <c r="N104" s="67"/>
      <c r="O104" s="117"/>
      <c r="P104" s="120"/>
    </row>
    <row r="105" spans="1:16" ht="12.75">
      <c r="A105" s="162"/>
      <c r="B105" s="136"/>
      <c r="C105" s="147"/>
      <c r="D105" s="74"/>
      <c r="E105" s="79"/>
      <c r="F105" s="78"/>
      <c r="G105" s="124"/>
      <c r="H105" s="112"/>
      <c r="I105" s="85">
        <f>SUM(I104-I103)</f>
        <v>0</v>
      </c>
      <c r="J105" s="151"/>
      <c r="K105" s="179"/>
      <c r="L105" s="182"/>
      <c r="M105" s="88"/>
      <c r="N105" s="71"/>
      <c r="O105" s="118"/>
      <c r="P105" s="121"/>
    </row>
    <row r="106" spans="1:16" ht="12.75">
      <c r="A106" s="160">
        <v>31</v>
      </c>
      <c r="B106" s="134"/>
      <c r="C106" s="145"/>
      <c r="D106" s="75"/>
      <c r="E106" s="60"/>
      <c r="F106" s="80"/>
      <c r="G106" s="122"/>
      <c r="H106" s="110"/>
      <c r="I106" s="61"/>
      <c r="J106" s="83"/>
      <c r="K106" s="177"/>
      <c r="L106" s="180"/>
      <c r="M106" s="86"/>
      <c r="N106" s="63"/>
      <c r="O106" s="116">
        <f>SUM(J107)*10%</f>
        <v>0</v>
      </c>
      <c r="P106" s="119">
        <f>SUM(O106+F106+F107+F108)-(E106+E107+E108)</f>
        <v>0</v>
      </c>
    </row>
    <row r="107" spans="1:16" ht="12.75">
      <c r="A107" s="161"/>
      <c r="B107" s="135"/>
      <c r="C107" s="146"/>
      <c r="D107" s="73"/>
      <c r="E107" s="77"/>
      <c r="F107" s="76"/>
      <c r="G107" s="123"/>
      <c r="H107" s="111"/>
      <c r="I107" s="66"/>
      <c r="J107" s="148">
        <f>SUM(J106*H106)</f>
        <v>0</v>
      </c>
      <c r="K107" s="178"/>
      <c r="L107" s="181"/>
      <c r="M107" s="87"/>
      <c r="N107" s="67"/>
      <c r="O107" s="117"/>
      <c r="P107" s="120"/>
    </row>
    <row r="108" spans="1:16" ht="12.75">
      <c r="A108" s="162"/>
      <c r="B108" s="136"/>
      <c r="C108" s="147"/>
      <c r="D108" s="74"/>
      <c r="E108" s="79"/>
      <c r="F108" s="78"/>
      <c r="G108" s="124"/>
      <c r="H108" s="112"/>
      <c r="I108" s="85">
        <f>SUM(I107-I106)</f>
        <v>0</v>
      </c>
      <c r="J108" s="151"/>
      <c r="K108" s="179"/>
      <c r="L108" s="182"/>
      <c r="M108" s="88"/>
      <c r="N108" s="71"/>
      <c r="O108" s="118"/>
      <c r="P108" s="121"/>
    </row>
    <row r="109" spans="1:16" ht="12.75">
      <c r="A109" s="160">
        <v>32</v>
      </c>
      <c r="B109" s="134"/>
      <c r="C109" s="145"/>
      <c r="D109" s="75"/>
      <c r="E109" s="60"/>
      <c r="F109" s="80"/>
      <c r="G109" s="122"/>
      <c r="H109" s="110"/>
      <c r="I109" s="61"/>
      <c r="J109" s="83"/>
      <c r="K109" s="177"/>
      <c r="L109" s="180"/>
      <c r="M109" s="86"/>
      <c r="N109" s="63"/>
      <c r="O109" s="116">
        <f>SUM(J110)*10%</f>
        <v>0</v>
      </c>
      <c r="P109" s="119">
        <f>SUM(O109+F109+F110+F111)-(E109+E110+E111)</f>
        <v>0</v>
      </c>
    </row>
    <row r="110" spans="1:16" ht="12.75">
      <c r="A110" s="161"/>
      <c r="B110" s="135"/>
      <c r="C110" s="146"/>
      <c r="D110" s="73"/>
      <c r="E110" s="77"/>
      <c r="F110" s="76"/>
      <c r="G110" s="123"/>
      <c r="H110" s="111"/>
      <c r="I110" s="66"/>
      <c r="J110" s="148">
        <f>SUM(J109*H109)</f>
        <v>0</v>
      </c>
      <c r="K110" s="178"/>
      <c r="L110" s="181"/>
      <c r="M110" s="87"/>
      <c r="N110" s="67"/>
      <c r="O110" s="117"/>
      <c r="P110" s="120"/>
    </row>
    <row r="111" spans="1:16" ht="12.75">
      <c r="A111" s="162"/>
      <c r="B111" s="136"/>
      <c r="C111" s="147"/>
      <c r="D111" s="74"/>
      <c r="E111" s="79"/>
      <c r="F111" s="78"/>
      <c r="G111" s="124"/>
      <c r="H111" s="112"/>
      <c r="I111" s="85">
        <f>SUM(I110-I109)</f>
        <v>0</v>
      </c>
      <c r="J111" s="151"/>
      <c r="K111" s="179"/>
      <c r="L111" s="182"/>
      <c r="M111" s="88"/>
      <c r="N111" s="71"/>
      <c r="O111" s="118"/>
      <c r="P111" s="121"/>
    </row>
    <row r="112" spans="1:16" ht="12.75">
      <c r="A112" s="160">
        <v>33</v>
      </c>
      <c r="B112" s="134"/>
      <c r="C112" s="145"/>
      <c r="D112" s="75"/>
      <c r="E112" s="60"/>
      <c r="F112" s="80"/>
      <c r="G112" s="122"/>
      <c r="H112" s="110"/>
      <c r="I112" s="61"/>
      <c r="J112" s="83"/>
      <c r="K112" s="177"/>
      <c r="L112" s="180"/>
      <c r="M112" s="86"/>
      <c r="N112" s="63"/>
      <c r="O112" s="116">
        <f>SUM(J113)*10%</f>
        <v>0</v>
      </c>
      <c r="P112" s="119">
        <f>SUM(O112+F112+F113+F114)-(E112+E113+E114)</f>
        <v>0</v>
      </c>
    </row>
    <row r="113" spans="1:16" ht="12.75">
      <c r="A113" s="161"/>
      <c r="B113" s="135"/>
      <c r="C113" s="146"/>
      <c r="D113" s="73"/>
      <c r="E113" s="77"/>
      <c r="F113" s="76"/>
      <c r="G113" s="123"/>
      <c r="H113" s="111"/>
      <c r="I113" s="66"/>
      <c r="J113" s="148">
        <f>SUM(J112*H112)</f>
        <v>0</v>
      </c>
      <c r="K113" s="178"/>
      <c r="L113" s="181"/>
      <c r="M113" s="87"/>
      <c r="N113" s="67"/>
      <c r="O113" s="117"/>
      <c r="P113" s="120"/>
    </row>
    <row r="114" spans="1:16" ht="12.75">
      <c r="A114" s="162"/>
      <c r="B114" s="136"/>
      <c r="C114" s="147"/>
      <c r="D114" s="74"/>
      <c r="E114" s="79"/>
      <c r="F114" s="78"/>
      <c r="G114" s="124"/>
      <c r="H114" s="112"/>
      <c r="I114" s="85">
        <f>SUM(I113-I112)</f>
        <v>0</v>
      </c>
      <c r="J114" s="151"/>
      <c r="K114" s="179"/>
      <c r="L114" s="182"/>
      <c r="M114" s="88"/>
      <c r="N114" s="71"/>
      <c r="O114" s="118"/>
      <c r="P114" s="121"/>
    </row>
    <row r="115" spans="1:16" ht="12.75">
      <c r="A115" s="160">
        <v>34</v>
      </c>
      <c r="B115" s="134"/>
      <c r="C115" s="145"/>
      <c r="D115" s="75"/>
      <c r="E115" s="60"/>
      <c r="F115" s="80"/>
      <c r="G115" s="122"/>
      <c r="H115" s="110"/>
      <c r="I115" s="61"/>
      <c r="J115" s="83"/>
      <c r="K115" s="177"/>
      <c r="L115" s="180"/>
      <c r="M115" s="86"/>
      <c r="N115" s="63"/>
      <c r="O115" s="116">
        <f>SUM(J116)*10%</f>
        <v>0</v>
      </c>
      <c r="P115" s="119">
        <f>SUM(O115+F115+F116+F117)-(E115+E116+E117)</f>
        <v>0</v>
      </c>
    </row>
    <row r="116" spans="1:16" ht="12.75">
      <c r="A116" s="161"/>
      <c r="B116" s="135"/>
      <c r="C116" s="146"/>
      <c r="D116" s="73"/>
      <c r="E116" s="77"/>
      <c r="F116" s="76"/>
      <c r="G116" s="123"/>
      <c r="H116" s="111"/>
      <c r="I116" s="66"/>
      <c r="J116" s="148">
        <f>SUM(J115*H115)</f>
        <v>0</v>
      </c>
      <c r="K116" s="178"/>
      <c r="L116" s="181"/>
      <c r="M116" s="87"/>
      <c r="N116" s="67"/>
      <c r="O116" s="117"/>
      <c r="P116" s="120"/>
    </row>
    <row r="117" spans="1:16" ht="12.75">
      <c r="A117" s="162"/>
      <c r="B117" s="136"/>
      <c r="C117" s="147"/>
      <c r="D117" s="74"/>
      <c r="E117" s="79"/>
      <c r="F117" s="78"/>
      <c r="G117" s="124"/>
      <c r="H117" s="112"/>
      <c r="I117" s="85">
        <f>SUM(I116-I115)</f>
        <v>0</v>
      </c>
      <c r="J117" s="151"/>
      <c r="K117" s="179"/>
      <c r="L117" s="182"/>
      <c r="M117" s="88"/>
      <c r="N117" s="71"/>
      <c r="O117" s="118"/>
      <c r="P117" s="121"/>
    </row>
    <row r="118" spans="1:16" ht="12.75">
      <c r="A118" s="160">
        <v>35</v>
      </c>
      <c r="B118" s="134"/>
      <c r="C118" s="145"/>
      <c r="D118" s="75"/>
      <c r="E118" s="60"/>
      <c r="F118" s="80"/>
      <c r="G118" s="122"/>
      <c r="H118" s="110"/>
      <c r="I118" s="61"/>
      <c r="J118" s="83"/>
      <c r="K118" s="177"/>
      <c r="L118" s="180"/>
      <c r="M118" s="86"/>
      <c r="N118" s="63"/>
      <c r="O118" s="116">
        <f>SUM(J119)*10%</f>
        <v>0</v>
      </c>
      <c r="P118" s="119">
        <f>SUM(O118+F118+F119+F120)-(E118+E119+E120)</f>
        <v>0</v>
      </c>
    </row>
    <row r="119" spans="1:16" ht="12.75">
      <c r="A119" s="161"/>
      <c r="B119" s="135"/>
      <c r="C119" s="146"/>
      <c r="D119" s="73"/>
      <c r="E119" s="77"/>
      <c r="F119" s="76"/>
      <c r="G119" s="123"/>
      <c r="H119" s="111"/>
      <c r="I119" s="66"/>
      <c r="J119" s="148">
        <f>SUM(J118*H118)</f>
        <v>0</v>
      </c>
      <c r="K119" s="178"/>
      <c r="L119" s="181"/>
      <c r="M119" s="87"/>
      <c r="N119" s="67"/>
      <c r="O119" s="117"/>
      <c r="P119" s="120"/>
    </row>
    <row r="120" spans="1:16" ht="12.75">
      <c r="A120" s="162"/>
      <c r="B120" s="136"/>
      <c r="C120" s="147"/>
      <c r="D120" s="74"/>
      <c r="E120" s="79"/>
      <c r="F120" s="78"/>
      <c r="G120" s="124"/>
      <c r="H120" s="112"/>
      <c r="I120" s="85">
        <f>SUM(I119-I118)</f>
        <v>0</v>
      </c>
      <c r="J120" s="151"/>
      <c r="K120" s="179"/>
      <c r="L120" s="182"/>
      <c r="M120" s="88"/>
      <c r="N120" s="71"/>
      <c r="O120" s="118"/>
      <c r="P120" s="121"/>
    </row>
    <row r="126" spans="2:3" ht="12.75">
      <c r="B126" s="50"/>
      <c r="C126" s="50"/>
    </row>
    <row r="127" spans="2:3" ht="12.75">
      <c r="B127" s="50"/>
      <c r="C127" s="50"/>
    </row>
    <row r="128" spans="2:3" ht="12.75">
      <c r="B128" s="50"/>
      <c r="C128" s="50"/>
    </row>
    <row r="129" ht="12.75">
      <c r="N129" s="49"/>
    </row>
  </sheetData>
  <sheetProtection selectLockedCells="1" selectUnlockedCells="1"/>
  <mergeCells count="361">
    <mergeCell ref="O1:O2"/>
    <mergeCell ref="P1:P2"/>
    <mergeCell ref="H1:J2"/>
    <mergeCell ref="D4:F4"/>
    <mergeCell ref="K118:L120"/>
    <mergeCell ref="K1:L1"/>
    <mergeCell ref="M1:N2"/>
    <mergeCell ref="D5:F5"/>
    <mergeCell ref="D6:F6"/>
    <mergeCell ref="D7:F7"/>
    <mergeCell ref="D8:F8"/>
    <mergeCell ref="D9:F9"/>
    <mergeCell ref="K16:L18"/>
    <mergeCell ref="K19:L21"/>
    <mergeCell ref="K22:L24"/>
    <mergeCell ref="K25:L27"/>
    <mergeCell ref="K28:L30"/>
    <mergeCell ref="K31:L33"/>
    <mergeCell ref="K34:L36"/>
    <mergeCell ref="K37:L39"/>
    <mergeCell ref="K103:L105"/>
    <mergeCell ref="K106:L108"/>
    <mergeCell ref="K109:L111"/>
    <mergeCell ref="K112:L114"/>
    <mergeCell ref="K91:L93"/>
    <mergeCell ref="K94:L96"/>
    <mergeCell ref="K97:L99"/>
    <mergeCell ref="K100:L102"/>
    <mergeCell ref="K79:L81"/>
    <mergeCell ref="K82:L84"/>
    <mergeCell ref="K85:L87"/>
    <mergeCell ref="K88:L90"/>
    <mergeCell ref="K67:L69"/>
    <mergeCell ref="K70:L72"/>
    <mergeCell ref="K73:L75"/>
    <mergeCell ref="K76:L78"/>
    <mergeCell ref="K55:L57"/>
    <mergeCell ref="K58:L60"/>
    <mergeCell ref="K61:L63"/>
    <mergeCell ref="K64:L66"/>
    <mergeCell ref="K43:L45"/>
    <mergeCell ref="K46:L48"/>
    <mergeCell ref="K49:L51"/>
    <mergeCell ref="K52:L54"/>
    <mergeCell ref="K40:L42"/>
    <mergeCell ref="C1:E2"/>
    <mergeCell ref="F1:G2"/>
    <mergeCell ref="H4:J4"/>
    <mergeCell ref="H5:J5"/>
    <mergeCell ref="H6:J6"/>
    <mergeCell ref="H7:J7"/>
    <mergeCell ref="H8:J8"/>
    <mergeCell ref="H9:J9"/>
    <mergeCell ref="H10:J10"/>
    <mergeCell ref="H11:J11"/>
    <mergeCell ref="A1:B2"/>
    <mergeCell ref="D10:F11"/>
    <mergeCell ref="G10:G11"/>
    <mergeCell ref="M9:N9"/>
    <mergeCell ref="M10:N10"/>
    <mergeCell ref="M11:N11"/>
    <mergeCell ref="M4:N4"/>
    <mergeCell ref="M5:N5"/>
    <mergeCell ref="M6:N6"/>
    <mergeCell ref="M7:N7"/>
    <mergeCell ref="A112:A114"/>
    <mergeCell ref="A115:A117"/>
    <mergeCell ref="A118:A120"/>
    <mergeCell ref="A100:A102"/>
    <mergeCell ref="A103:A105"/>
    <mergeCell ref="A106:A108"/>
    <mergeCell ref="A109:A111"/>
    <mergeCell ref="A88:A90"/>
    <mergeCell ref="A91:A93"/>
    <mergeCell ref="A94:A96"/>
    <mergeCell ref="A97:A99"/>
    <mergeCell ref="A76:A78"/>
    <mergeCell ref="A79:A81"/>
    <mergeCell ref="A82:A84"/>
    <mergeCell ref="A85:A87"/>
    <mergeCell ref="A64:A66"/>
    <mergeCell ref="A67:A69"/>
    <mergeCell ref="A70:A72"/>
    <mergeCell ref="A73:A75"/>
    <mergeCell ref="A52:A54"/>
    <mergeCell ref="A55:A57"/>
    <mergeCell ref="A58:A60"/>
    <mergeCell ref="A61:A63"/>
    <mergeCell ref="A40:A42"/>
    <mergeCell ref="A43:A45"/>
    <mergeCell ref="A46:A48"/>
    <mergeCell ref="A49:A51"/>
    <mergeCell ref="J116:J117"/>
    <mergeCell ref="J119:J120"/>
    <mergeCell ref="A16:A18"/>
    <mergeCell ref="A19:A21"/>
    <mergeCell ref="A22:A24"/>
    <mergeCell ref="A25:A27"/>
    <mergeCell ref="A28:A30"/>
    <mergeCell ref="A31:A33"/>
    <mergeCell ref="A34:A36"/>
    <mergeCell ref="A37:A39"/>
    <mergeCell ref="J104:J105"/>
    <mergeCell ref="J107:J108"/>
    <mergeCell ref="J110:J111"/>
    <mergeCell ref="J113:J114"/>
    <mergeCell ref="J92:J93"/>
    <mergeCell ref="J95:J96"/>
    <mergeCell ref="J98:J99"/>
    <mergeCell ref="J101:J102"/>
    <mergeCell ref="P118:P120"/>
    <mergeCell ref="J65:J66"/>
    <mergeCell ref="J68:J69"/>
    <mergeCell ref="J71:J72"/>
    <mergeCell ref="J74:J75"/>
    <mergeCell ref="J77:J78"/>
    <mergeCell ref="J80:J81"/>
    <mergeCell ref="J83:J84"/>
    <mergeCell ref="J86:J87"/>
    <mergeCell ref="J89:J90"/>
    <mergeCell ref="P106:P108"/>
    <mergeCell ref="P109:P111"/>
    <mergeCell ref="P112:P114"/>
    <mergeCell ref="P115:P117"/>
    <mergeCell ref="O112:O114"/>
    <mergeCell ref="O115:O117"/>
    <mergeCell ref="O118:O120"/>
    <mergeCell ref="P85:P87"/>
    <mergeCell ref="P88:P90"/>
    <mergeCell ref="P91:P93"/>
    <mergeCell ref="P94:P96"/>
    <mergeCell ref="P97:P99"/>
    <mergeCell ref="P100:P102"/>
    <mergeCell ref="P103:P105"/>
    <mergeCell ref="O85:O87"/>
    <mergeCell ref="O88:O90"/>
    <mergeCell ref="O91:O93"/>
    <mergeCell ref="O94:O96"/>
    <mergeCell ref="O97:O99"/>
    <mergeCell ref="O100:O102"/>
    <mergeCell ref="O103:O105"/>
    <mergeCell ref="O106:O108"/>
    <mergeCell ref="O109:O111"/>
    <mergeCell ref="K115:L117"/>
    <mergeCell ref="H112:H114"/>
    <mergeCell ref="H115:H117"/>
    <mergeCell ref="H118:H120"/>
    <mergeCell ref="G118:G120"/>
    <mergeCell ref="H85:H87"/>
    <mergeCell ref="H88:H90"/>
    <mergeCell ref="H91:H93"/>
    <mergeCell ref="H94:H96"/>
    <mergeCell ref="H97:H99"/>
    <mergeCell ref="H100:H102"/>
    <mergeCell ref="H103:H105"/>
    <mergeCell ref="H106:H108"/>
    <mergeCell ref="H109:H111"/>
    <mergeCell ref="G106:G108"/>
    <mergeCell ref="G109:G111"/>
    <mergeCell ref="G112:G114"/>
    <mergeCell ref="G115:G117"/>
    <mergeCell ref="G94:G96"/>
    <mergeCell ref="G97:G99"/>
    <mergeCell ref="G100:G102"/>
    <mergeCell ref="G103:G105"/>
    <mergeCell ref="G82:G84"/>
    <mergeCell ref="G85:G87"/>
    <mergeCell ref="G88:G90"/>
    <mergeCell ref="G91:G93"/>
    <mergeCell ref="G79:G81"/>
    <mergeCell ref="J47:J48"/>
    <mergeCell ref="J50:J51"/>
    <mergeCell ref="J53:J54"/>
    <mergeCell ref="J56:J57"/>
    <mergeCell ref="J59:J60"/>
    <mergeCell ref="J62:J63"/>
    <mergeCell ref="G58:G60"/>
    <mergeCell ref="G61:G63"/>
    <mergeCell ref="G64:G66"/>
    <mergeCell ref="C109:C111"/>
    <mergeCell ref="C112:C114"/>
    <mergeCell ref="C115:C117"/>
    <mergeCell ref="C118:C120"/>
    <mergeCell ref="O34:O36"/>
    <mergeCell ref="P34:P36"/>
    <mergeCell ref="B115:B117"/>
    <mergeCell ref="B118:B120"/>
    <mergeCell ref="C91:C93"/>
    <mergeCell ref="C94:C96"/>
    <mergeCell ref="C97:C99"/>
    <mergeCell ref="C100:C102"/>
    <mergeCell ref="C103:C105"/>
    <mergeCell ref="C106:C108"/>
    <mergeCell ref="B103:B105"/>
    <mergeCell ref="B106:B108"/>
    <mergeCell ref="B109:B111"/>
    <mergeCell ref="B112:B114"/>
    <mergeCell ref="B97:B99"/>
    <mergeCell ref="B100:B102"/>
    <mergeCell ref="B76:B78"/>
    <mergeCell ref="B79:B81"/>
    <mergeCell ref="B82:B84"/>
    <mergeCell ref="B88:B90"/>
    <mergeCell ref="C88:C90"/>
    <mergeCell ref="B91:B93"/>
    <mergeCell ref="B94:B96"/>
    <mergeCell ref="B85:B87"/>
    <mergeCell ref="C85:C87"/>
    <mergeCell ref="G67:G69"/>
    <mergeCell ref="G70:G72"/>
    <mergeCell ref="B73:B75"/>
    <mergeCell ref="C70:C72"/>
    <mergeCell ref="C73:C75"/>
    <mergeCell ref="A13:A15"/>
    <mergeCell ref="B13:B15"/>
    <mergeCell ref="C13:C15"/>
    <mergeCell ref="E13:E15"/>
    <mergeCell ref="G13:G15"/>
    <mergeCell ref="F13:F15"/>
    <mergeCell ref="A12:P12"/>
    <mergeCell ref="P76:P78"/>
    <mergeCell ref="C49:C51"/>
    <mergeCell ref="P79:P81"/>
    <mergeCell ref="P82:P84"/>
    <mergeCell ref="C52:C54"/>
    <mergeCell ref="C55:C57"/>
    <mergeCell ref="C58:C60"/>
    <mergeCell ref="C61:C63"/>
    <mergeCell ref="C64:C66"/>
    <mergeCell ref="C67:C69"/>
    <mergeCell ref="P64:P66"/>
    <mergeCell ref="P67:P69"/>
    <mergeCell ref="P70:P72"/>
    <mergeCell ref="P73:P75"/>
    <mergeCell ref="P52:P54"/>
    <mergeCell ref="P55:P57"/>
    <mergeCell ref="P58:P60"/>
    <mergeCell ref="P61:P63"/>
    <mergeCell ref="P40:P42"/>
    <mergeCell ref="P43:P45"/>
    <mergeCell ref="P46:P48"/>
    <mergeCell ref="P49:P51"/>
    <mergeCell ref="B61:B63"/>
    <mergeCell ref="B64:B66"/>
    <mergeCell ref="B67:B69"/>
    <mergeCell ref="O82:O84"/>
    <mergeCell ref="B70:B72"/>
    <mergeCell ref="C76:C78"/>
    <mergeCell ref="C79:C81"/>
    <mergeCell ref="C82:C84"/>
    <mergeCell ref="G73:G75"/>
    <mergeCell ref="G76:G78"/>
    <mergeCell ref="B49:B51"/>
    <mergeCell ref="B52:B54"/>
    <mergeCell ref="B55:B57"/>
    <mergeCell ref="B58:B60"/>
    <mergeCell ref="B43:B45"/>
    <mergeCell ref="B46:B48"/>
    <mergeCell ref="C43:C45"/>
    <mergeCell ref="C46:C48"/>
    <mergeCell ref="O70:O72"/>
    <mergeCell ref="O73:O75"/>
    <mergeCell ref="O76:O78"/>
    <mergeCell ref="O79:O81"/>
    <mergeCell ref="O58:O60"/>
    <mergeCell ref="O61:O63"/>
    <mergeCell ref="O64:O66"/>
    <mergeCell ref="O67:O69"/>
    <mergeCell ref="B34:B36"/>
    <mergeCell ref="B37:B39"/>
    <mergeCell ref="B40:B42"/>
    <mergeCell ref="O55:O57"/>
    <mergeCell ref="G43:G45"/>
    <mergeCell ref="G46:G48"/>
    <mergeCell ref="G49:G51"/>
    <mergeCell ref="G52:G54"/>
    <mergeCell ref="G55:G57"/>
    <mergeCell ref="J44:J45"/>
    <mergeCell ref="H79:H81"/>
    <mergeCell ref="H82:H84"/>
    <mergeCell ref="H70:H72"/>
    <mergeCell ref="H73:H75"/>
    <mergeCell ref="O43:O45"/>
    <mergeCell ref="O46:O48"/>
    <mergeCell ref="O49:O51"/>
    <mergeCell ref="O52:O54"/>
    <mergeCell ref="G37:G39"/>
    <mergeCell ref="P22:P24"/>
    <mergeCell ref="P25:P27"/>
    <mergeCell ref="P28:P30"/>
    <mergeCell ref="P37:P39"/>
    <mergeCell ref="O37:O39"/>
    <mergeCell ref="O40:O42"/>
    <mergeCell ref="G40:G42"/>
    <mergeCell ref="J41:J42"/>
    <mergeCell ref="H76:H78"/>
    <mergeCell ref="G34:G36"/>
    <mergeCell ref="O31:O33"/>
    <mergeCell ref="P19:P21"/>
    <mergeCell ref="G31:G33"/>
    <mergeCell ref="H64:H66"/>
    <mergeCell ref="H67:H69"/>
    <mergeCell ref="J38:J39"/>
    <mergeCell ref="B22:B24"/>
    <mergeCell ref="B25:B27"/>
    <mergeCell ref="B28:B30"/>
    <mergeCell ref="B31:B33"/>
    <mergeCell ref="C28:C30"/>
    <mergeCell ref="C31:C33"/>
    <mergeCell ref="B19:B21"/>
    <mergeCell ref="P31:P33"/>
    <mergeCell ref="O19:O21"/>
    <mergeCell ref="O22:O24"/>
    <mergeCell ref="O25:O27"/>
    <mergeCell ref="O28:O30"/>
    <mergeCell ref="G25:G27"/>
    <mergeCell ref="G28:G30"/>
    <mergeCell ref="C22:C24"/>
    <mergeCell ref="C25:C27"/>
    <mergeCell ref="G19:G21"/>
    <mergeCell ref="G22:G24"/>
    <mergeCell ref="M8:N8"/>
    <mergeCell ref="C40:C42"/>
    <mergeCell ref="J17:J18"/>
    <mergeCell ref="J20:J21"/>
    <mergeCell ref="J23:J24"/>
    <mergeCell ref="J26:J27"/>
    <mergeCell ref="J29:J30"/>
    <mergeCell ref="J32:J33"/>
    <mergeCell ref="J35:J36"/>
    <mergeCell ref="C19:C21"/>
    <mergeCell ref="C16:C18"/>
    <mergeCell ref="G16:G18"/>
    <mergeCell ref="H58:H60"/>
    <mergeCell ref="H61:H63"/>
    <mergeCell ref="C34:C36"/>
    <mergeCell ref="C37:C39"/>
    <mergeCell ref="H55:H57"/>
    <mergeCell ref="H43:H45"/>
    <mergeCell ref="H46:H48"/>
    <mergeCell ref="H49:H51"/>
    <mergeCell ref="H22:H24"/>
    <mergeCell ref="B16:B18"/>
    <mergeCell ref="H16:H18"/>
    <mergeCell ref="H13:H15"/>
    <mergeCell ref="H19:H21"/>
    <mergeCell ref="P13:P15"/>
    <mergeCell ref="O16:O18"/>
    <mergeCell ref="P16:P18"/>
    <mergeCell ref="O13:O15"/>
    <mergeCell ref="N13:N15"/>
    <mergeCell ref="M13:M15"/>
    <mergeCell ref="K13:L15"/>
    <mergeCell ref="H25:H27"/>
    <mergeCell ref="H28:H30"/>
    <mergeCell ref="H52:H54"/>
    <mergeCell ref="H31:H33"/>
    <mergeCell ref="H34:H36"/>
    <mergeCell ref="H37:H39"/>
    <mergeCell ref="H40:H42"/>
    <mergeCell ref="A3:P3"/>
  </mergeCells>
  <printOptions horizontalCentered="1"/>
  <pageMargins left="0.7874015748031497" right="0.1968503937007874" top="0.7086614173228347" bottom="0.5905511811023623" header="0.31496062992125984" footer="0.31496062992125984"/>
  <pageSetup horizontalDpi="600" verticalDpi="600" orientation="landscape" paperSize="9" scale="65" r:id="rId2"/>
  <headerFooter alignWithMargins="0">
    <oddHeader>&amp;L&amp;"Arial,Italic"&amp;14REALIZACIJA   za: &amp;A / &amp;F&amp;C&amp;"Arial,Italic"&amp;12&amp;P/&amp;N&amp;R&amp;4momo</oddHeader>
    <oddFooter>&amp;L&amp;"Arial,Italic"Tivat, &amp;D&amp;R
&amp;"Arial,Italic"______________________________________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Momo</cp:lastModifiedBy>
  <cp:lastPrinted>2009-08-11T06:47:25Z</cp:lastPrinted>
  <dcterms:created xsi:type="dcterms:W3CDTF">2003-09-24T13:21:46Z</dcterms:created>
  <dcterms:modified xsi:type="dcterms:W3CDTF">2009-08-11T06:57:08Z</dcterms:modified>
  <cp:category/>
  <cp:version/>
  <cp:contentType/>
  <cp:contentStatus/>
</cp:coreProperties>
</file>