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335" windowHeight="13995" activeTab="1"/>
  </bookViews>
  <sheets>
    <sheet name="podaci" sheetId="1" r:id="rId1"/>
    <sheet name="grafik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<sst xmlns="http://schemas.openxmlformats.org/spreadsheetml/2006/main" count="30" uniqueCount="17">
  <si>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jabuke</t>
  </si>
  <si>
    <t>kruske</t>
  </si>
  <si>
    <t>sljive</t>
  </si>
  <si>
    <t>jagode</t>
  </si>
  <si>
    <t>granica 1</t>
  </si>
  <si>
    <t>granica 2</t>
  </si>
  <si>
    <t>granica 3</t>
  </si>
  <si>
    <t>granica 4</t>
  </si>
  <si>
    <t>1 nedelja</t>
  </si>
  <si>
    <t>Gr 1</t>
  </si>
  <si>
    <t>Gr 2</t>
  </si>
  <si>
    <t>Gr 33</t>
  </si>
  <si>
    <t>Gr 3</t>
  </si>
  <si>
    <t>Gr 4</t>
  </si>
  <si>
    <t>granice</t>
  </si>
  <si>
    <t>aktuelne granice</t>
  </si>
  <si>
    <t>zahtevane granice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</si>
</sst>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%"/>
    <numFmt numFmtId="165" formatCode="0.0%"/>
    <numFmt numFmtId="166" formatCode="[$-C07]dddd\,\ d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5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8C1428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49" applyNumberFormat="1" applyFont="1" applyAlignment="1">
      <alignment/>
    </xf>
    <xf numFmtId="10" fontId="0" fillId="0" borderId="0" xfId="49" applyNumberFormat="1" applyFont="1" applyAlignment="1">
      <alignment/>
    </xf>
    <xf numFmtId="10" fontId="39" fillId="0" borderId="0" xfId="49" applyNumberFormat="1" applyFont="1" applyAlignment="1">
      <alignment/>
    </xf>
    <xf numFmtId="10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81175"/>
        </c:manualLayout>
      </c:layout>
      <c:lineChart>
        <c:grouping val="standard"/>
        <c:varyColors val="0"/>
        <c:ser>
          <c:idx val="0"/>
          <c:order val="0"/>
          <c:tx>
            <c:strRef>
              <c:f>grafik!$B$5</c:f>
              <c:strCache>
                <c:ptCount val="1"/>
                <c:pt idx="0">
                  <c:v>kruske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grafik!$A$6:$A$240</c:f>
              <c:strCache/>
            </c:strRef>
          </c:cat>
          <c:val>
            <c:numRef>
              <c:f>grafik!$B$6:$B$240</c:f>
              <c:numCache/>
            </c:numRef>
          </c:val>
          <c:smooth val="0"/>
        </c:ser>
        <c:marker val="1"/>
        <c:axId val="53322209"/>
        <c:axId val="10137834"/>
      </c:lineChart>
      <c:dateAx>
        <c:axId val="533222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13783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0137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2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2"/>
          <c:y val="0.896"/>
          <c:w val="0.17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17</xdr:row>
      <xdr:rowOff>47625</xdr:rowOff>
    </xdr:from>
    <xdr:to>
      <xdr:col>12</xdr:col>
      <xdr:colOff>638175</xdr:colOff>
      <xdr:row>31</xdr:row>
      <xdr:rowOff>123825</xdr:rowOff>
    </xdr:to>
    <xdr:graphicFrame>
      <xdr:nvGraphicFramePr>
        <xdr:cNvPr id="1" name="Diagramm 2"/>
        <xdr:cNvGraphicFramePr/>
      </xdr:nvGraphicFramePr>
      <xdr:xfrm>
        <a:off x="5324475" y="3228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zoomScalePageLayoutView="0" workbookViewId="0" topLeftCell="A1">
      <selection activeCell="N22" sqref="N22"/>
    </sheetView>
  </sheetViews>
  <sheetFormatPr defaultColWidth="11.57421875" defaultRowHeight="15"/>
  <cols>
    <col min="1" max="16384" width="11.57421875" style="2" customWidth="1"/>
  </cols>
  <sheetData>
    <row r="1" spans="1:19" ht="12.75">
      <c r="A1" s="1">
        <v>1</v>
      </c>
      <c r="B1" s="2">
        <v>2</v>
      </c>
      <c r="C1" s="2">
        <v>3</v>
      </c>
      <c r="D1" s="2">
        <v>4</v>
      </c>
      <c r="E1" s="2">
        <v>5</v>
      </c>
      <c r="N1" s="2">
        <v>2</v>
      </c>
      <c r="R1" s="2" t="s">
        <v>0</v>
      </c>
      <c r="S1" s="2">
        <v>2</v>
      </c>
    </row>
    <row r="2" spans="2:19" ht="12.75">
      <c r="B2" s="2" t="s">
        <v>0</v>
      </c>
      <c r="C2" s="2" t="s">
        <v>1</v>
      </c>
      <c r="D2" s="2" t="s">
        <v>2</v>
      </c>
      <c r="E2" s="2" t="s">
        <v>3</v>
      </c>
      <c r="I2" s="2" t="s">
        <v>9</v>
      </c>
      <c r="J2" s="2" t="s">
        <v>10</v>
      </c>
      <c r="K2" s="2" t="s">
        <v>11</v>
      </c>
      <c r="R2" s="2" t="s">
        <v>1</v>
      </c>
      <c r="S2" s="2">
        <v>4</v>
      </c>
    </row>
    <row r="3" spans="1:19" ht="15">
      <c r="A3" s="3">
        <v>38350</v>
      </c>
      <c r="H3" s="3">
        <v>38350</v>
      </c>
      <c r="R3" s="2" t="s">
        <v>2</v>
      </c>
      <c r="S3" s="2">
        <v>1</v>
      </c>
    </row>
    <row r="4" spans="1:19" ht="15">
      <c r="A4" s="3">
        <v>38357</v>
      </c>
      <c r="H4" s="3">
        <v>38357</v>
      </c>
      <c r="N4" s="2" t="s">
        <v>8</v>
      </c>
      <c r="R4" s="2" t="s">
        <v>3</v>
      </c>
      <c r="S4" s="2">
        <v>5</v>
      </c>
    </row>
    <row r="5" spans="1:15" ht="15">
      <c r="A5" s="3">
        <v>38364</v>
      </c>
      <c r="B5" s="4">
        <v>-0.007108841124515049</v>
      </c>
      <c r="C5" s="4">
        <v>-0.007819815568326022</v>
      </c>
      <c r="D5" s="4">
        <v>-0.013240932997767173</v>
      </c>
      <c r="E5" s="4">
        <v>-0.018659139813240706</v>
      </c>
      <c r="H5" s="3">
        <v>38364</v>
      </c>
      <c r="I5" s="4">
        <v>-0.00817930531781163</v>
      </c>
      <c r="J5" s="4">
        <v>-0.013413653852501085</v>
      </c>
      <c r="K5" s="4">
        <v>-0.01794186348939466</v>
      </c>
      <c r="N5" s="6">
        <v>0</v>
      </c>
      <c r="O5" s="2">
        <v>1</v>
      </c>
    </row>
    <row r="6" spans="1:15" ht="15">
      <c r="A6" s="3">
        <v>38371</v>
      </c>
      <c r="B6" s="4">
        <v>-0.006968169248570162</v>
      </c>
      <c r="C6" s="4">
        <v>-0.007627143554030269</v>
      </c>
      <c r="D6" s="4">
        <v>-0.012953468415454607</v>
      </c>
      <c r="E6" s="4">
        <v>-0.018327600280076337</v>
      </c>
      <c r="H6" s="3">
        <v>38371</v>
      </c>
      <c r="I6" s="4">
        <v>-0.008022355780344059</v>
      </c>
      <c r="J6" s="4">
        <v>-0.013255031196770902</v>
      </c>
      <c r="K6" s="4">
        <v>-0.017749749359723548</v>
      </c>
      <c r="M6" s="2" t="s">
        <v>4</v>
      </c>
      <c r="N6" s="6">
        <v>-0.019925592594933667</v>
      </c>
      <c r="O6" s="2">
        <v>2</v>
      </c>
    </row>
    <row r="7" spans="1:15" ht="15">
      <c r="A7" s="3">
        <v>38378</v>
      </c>
      <c r="B7" s="4">
        <v>-0.007605639936519072</v>
      </c>
      <c r="C7" s="4">
        <v>-0.004123428130863805</v>
      </c>
      <c r="D7" s="4">
        <v>-0.011876341968759604</v>
      </c>
      <c r="E7" s="4">
        <v>-0.017257945469220253</v>
      </c>
      <c r="H7" s="3">
        <v>38378</v>
      </c>
      <c r="I7" s="4">
        <v>-0.00510074248646309</v>
      </c>
      <c r="J7" s="4">
        <v>-0.010301891922046948</v>
      </c>
      <c r="K7" s="4">
        <v>-0.01470621218260336</v>
      </c>
      <c r="M7" s="2" t="s">
        <v>5</v>
      </c>
      <c r="N7" s="6">
        <v>-0.03141844834487211</v>
      </c>
      <c r="O7" s="2">
        <v>3</v>
      </c>
    </row>
    <row r="8" spans="1:15" ht="15">
      <c r="A8" s="3">
        <v>38385</v>
      </c>
      <c r="B8" s="4">
        <v>-0.007114151938338724</v>
      </c>
      <c r="C8" s="4">
        <v>-0.004505904363319335</v>
      </c>
      <c r="D8" s="4">
        <v>-0.01068441143994556</v>
      </c>
      <c r="E8" s="4">
        <v>-0.016377192606178495</v>
      </c>
      <c r="H8" s="3">
        <v>38385</v>
      </c>
      <c r="I8" s="4">
        <v>-0.0053064051390268995</v>
      </c>
      <c r="J8" s="4">
        <v>-0.009506926842756004</v>
      </c>
      <c r="K8" s="4">
        <v>-0.013373404019911257</v>
      </c>
      <c r="M8" s="2" t="s">
        <v>6</v>
      </c>
      <c r="N8" s="6">
        <v>-0.05152165884268765</v>
      </c>
      <c r="O8" s="2">
        <v>4</v>
      </c>
    </row>
    <row r="9" spans="1:15" ht="15">
      <c r="A9" s="3">
        <v>38392</v>
      </c>
      <c r="B9" s="4">
        <v>-0.006964256965267123</v>
      </c>
      <c r="C9" s="4">
        <v>-0.003962743912695938</v>
      </c>
      <c r="D9" s="4">
        <v>-0.009869053175748382</v>
      </c>
      <c r="E9" s="4">
        <v>-0.015191620954315302</v>
      </c>
      <c r="H9" s="3">
        <v>38392</v>
      </c>
      <c r="I9" s="4">
        <v>-0.004723991669257027</v>
      </c>
      <c r="J9" s="4">
        <v>-0.008595302912725852</v>
      </c>
      <c r="K9" s="4">
        <v>-0.012201981607081965</v>
      </c>
      <c r="M9" s="2" t="s">
        <v>7</v>
      </c>
      <c r="N9" s="6">
        <v>-0.16959922204510566</v>
      </c>
      <c r="O9" s="2">
        <v>5</v>
      </c>
    </row>
    <row r="10" spans="1:11" ht="15">
      <c r="A10" s="3">
        <v>38399</v>
      </c>
      <c r="B10" s="4">
        <v>-0.007284665308047049</v>
      </c>
      <c r="C10" s="4">
        <v>-0.008609663337470628</v>
      </c>
      <c r="D10" s="4">
        <v>-0.009609819459478731</v>
      </c>
      <c r="E10" s="4">
        <v>-0.014567887135382988</v>
      </c>
      <c r="H10" s="3">
        <v>38399</v>
      </c>
      <c r="I10" s="4">
        <v>-0.0072696959801766626</v>
      </c>
      <c r="J10" s="4">
        <v>-0.010343242486933099</v>
      </c>
      <c r="K10" s="4">
        <v>-0.013543689889138807</v>
      </c>
    </row>
    <row r="11" spans="1:11" ht="15">
      <c r="A11" s="3">
        <v>38406</v>
      </c>
      <c r="B11" s="4">
        <v>-0.008215509347941921</v>
      </c>
      <c r="C11" s="4">
        <v>-0.01073057536909541</v>
      </c>
      <c r="D11" s="4">
        <v>-0.013528666334705933</v>
      </c>
      <c r="E11" s="4">
        <v>-0.01613164539147305</v>
      </c>
      <c r="H11" s="3">
        <v>38406</v>
      </c>
      <c r="I11" s="4">
        <v>-0.009760456351889782</v>
      </c>
      <c r="J11" s="4">
        <v>-0.014408274048847973</v>
      </c>
      <c r="K11" s="4">
        <v>-0.018468521331870373</v>
      </c>
    </row>
    <row r="12" spans="1:11" ht="15">
      <c r="A12" s="3">
        <v>38413</v>
      </c>
      <c r="B12" s="4">
        <v>-0.008163031421156416</v>
      </c>
      <c r="C12" s="4">
        <v>-0.010896763748030022</v>
      </c>
      <c r="D12" s="4">
        <v>-0.012918072648743343</v>
      </c>
      <c r="E12" s="4">
        <v>-0.01849793777041895</v>
      </c>
      <c r="H12" s="3">
        <v>38413</v>
      </c>
      <c r="I12" s="4">
        <v>-0.010274726023754416</v>
      </c>
      <c r="J12" s="4">
        <v>-0.013803935021029527</v>
      </c>
      <c r="K12" s="4">
        <v>-0.01757150074090707</v>
      </c>
    </row>
    <row r="13" spans="1:13" ht="15">
      <c r="A13" s="3">
        <v>38420</v>
      </c>
      <c r="B13" s="4">
        <v>-0.0079068624867965</v>
      </c>
      <c r="C13" s="4">
        <v>-0.011570122874364031</v>
      </c>
      <c r="D13" s="4">
        <v>-0.013787941617179505</v>
      </c>
      <c r="E13" s="4">
        <v>-0.01759682025445776</v>
      </c>
      <c r="H13" s="3">
        <v>38420</v>
      </c>
      <c r="I13" s="4">
        <v>-0.009889255008507503</v>
      </c>
      <c r="J13" s="4">
        <v>-0.014047693039062795</v>
      </c>
      <c r="K13" s="4">
        <v>-0.018443223129228765</v>
      </c>
      <c r="M13" s="2" t="s">
        <v>14</v>
      </c>
    </row>
    <row r="14" spans="1:11" ht="15">
      <c r="A14" s="3">
        <v>38427</v>
      </c>
      <c r="B14" s="4">
        <v>-0.008221670805828005</v>
      </c>
      <c r="C14" s="4">
        <v>-0.011281018566513406</v>
      </c>
      <c r="D14" s="4">
        <v>-0.014433962602244726</v>
      </c>
      <c r="E14" s="4">
        <v>-0.018579486303269145</v>
      </c>
      <c r="H14" s="3">
        <v>38427</v>
      </c>
      <c r="I14" s="4">
        <v>-0.009528866482171192</v>
      </c>
      <c r="J14" s="4">
        <v>-0.013920040308896535</v>
      </c>
      <c r="K14" s="4">
        <v>-0.018887880116929098</v>
      </c>
    </row>
    <row r="15" spans="1:16" ht="15">
      <c r="A15" s="3">
        <v>38434</v>
      </c>
      <c r="B15" s="4">
        <v>-0.00800341781444632</v>
      </c>
      <c r="C15" s="4">
        <v>-0.011227505570504068</v>
      </c>
      <c r="D15" s="4">
        <v>-0.014106097917249788</v>
      </c>
      <c r="E15" s="4">
        <v>-0.01848977633256428</v>
      </c>
      <c r="H15" s="3">
        <v>38434</v>
      </c>
      <c r="I15" s="4">
        <v>-0.010048765111088338</v>
      </c>
      <c r="J15" s="4">
        <v>-0.013576851644716847</v>
      </c>
      <c r="K15" s="4">
        <v>-0.01822376709968182</v>
      </c>
      <c r="M15" s="2">
        <v>1</v>
      </c>
      <c r="N15" s="8">
        <v>0</v>
      </c>
      <c r="O15" s="8" t="s">
        <v>9</v>
      </c>
      <c r="P15" s="7"/>
    </row>
    <row r="16" spans="1:16" ht="15">
      <c r="A16" s="3">
        <v>38441</v>
      </c>
      <c r="B16" s="4">
        <v>-0.007824306189068994</v>
      </c>
      <c r="C16" s="4">
        <v>-0.01085223931739145</v>
      </c>
      <c r="D16" s="4">
        <v>-0.01370691948243006</v>
      </c>
      <c r="E16" s="4">
        <v>-0.025823217065647892</v>
      </c>
      <c r="H16" s="3">
        <v>38441</v>
      </c>
      <c r="I16" s="4">
        <v>-0.009709235194901257</v>
      </c>
      <c r="J16" s="4">
        <v>-0.013082158067556181</v>
      </c>
      <c r="K16" s="4">
        <v>-0.01756728246105733</v>
      </c>
      <c r="M16" s="2">
        <v>2</v>
      </c>
      <c r="N16" s="8" t="s">
        <v>9</v>
      </c>
      <c r="O16" s="8" t="s">
        <v>10</v>
      </c>
      <c r="P16" s="7"/>
    </row>
    <row r="17" spans="1:16" ht="15">
      <c r="A17" s="3">
        <v>38448</v>
      </c>
      <c r="B17" s="4">
        <v>-0.007788396195586751</v>
      </c>
      <c r="C17" s="4">
        <v>-0.010534834357638969</v>
      </c>
      <c r="D17" s="4">
        <v>-0.013252523805280903</v>
      </c>
      <c r="E17" s="4">
        <v>-0.02701968885646742</v>
      </c>
      <c r="H17" s="3">
        <v>38448</v>
      </c>
      <c r="I17" s="4">
        <v>-0.009422294199349477</v>
      </c>
      <c r="J17" s="4">
        <v>-0.012635224747875652</v>
      </c>
      <c r="K17" s="4">
        <v>-0.016944483648236325</v>
      </c>
      <c r="M17" s="2">
        <v>3</v>
      </c>
      <c r="N17" s="8" t="s">
        <v>10</v>
      </c>
      <c r="O17" s="8" t="s">
        <v>12</v>
      </c>
      <c r="P17" s="7"/>
    </row>
    <row r="18" spans="1:16" ht="15">
      <c r="A18" s="3">
        <v>38455</v>
      </c>
      <c r="B18" s="4">
        <v>-0.007620468433570842</v>
      </c>
      <c r="C18" s="4">
        <v>-0.010198933593633679</v>
      </c>
      <c r="D18" s="4">
        <v>-0.013136370769515284</v>
      </c>
      <c r="E18" s="4">
        <v>-0.029230987937377887</v>
      </c>
      <c r="H18" s="3">
        <v>38455</v>
      </c>
      <c r="I18" s="4">
        <v>-0.009111808844881433</v>
      </c>
      <c r="J18" s="4">
        <v>-0.012330630202770948</v>
      </c>
      <c r="K18" s="4">
        <v>-0.016788549005196062</v>
      </c>
      <c r="M18" s="2">
        <v>4</v>
      </c>
      <c r="N18" s="8" t="s">
        <v>12</v>
      </c>
      <c r="O18" s="8" t="s">
        <v>13</v>
      </c>
      <c r="P18" s="7"/>
    </row>
    <row r="19" spans="1:11" ht="15">
      <c r="A19" s="3">
        <v>38462</v>
      </c>
      <c r="B19" s="4">
        <v>-0.00794656533197094</v>
      </c>
      <c r="C19" s="4">
        <v>-0.009900541198875132</v>
      </c>
      <c r="D19" s="4">
        <v>-0.015074625301716868</v>
      </c>
      <c r="E19" s="4">
        <v>-0.04179453845521118</v>
      </c>
      <c r="H19" s="3">
        <v>38462</v>
      </c>
      <c r="I19" s="4">
        <v>-0.008801830021673882</v>
      </c>
      <c r="J19" s="4">
        <v>-0.014191576765470245</v>
      </c>
      <c r="K19" s="4">
        <v>-0.02122078013418451</v>
      </c>
    </row>
    <row r="20" spans="1:11" ht="15">
      <c r="A20" s="3">
        <v>38469</v>
      </c>
      <c r="B20" s="4">
        <v>-0.007744595318905041</v>
      </c>
      <c r="C20" s="4">
        <v>-0.009646720386461773</v>
      </c>
      <c r="D20" s="4">
        <v>-0.014625218266700485</v>
      </c>
      <c r="E20" s="4">
        <v>-0.040785730017126605</v>
      </c>
      <c r="H20" s="3">
        <v>38469</v>
      </c>
      <c r="I20" s="4">
        <v>-0.008494798987144423</v>
      </c>
      <c r="J20" s="4">
        <v>-0.013932384092895225</v>
      </c>
      <c r="K20" s="4">
        <v>-0.020864558770917814</v>
      </c>
    </row>
    <row r="21" spans="1:15" ht="15">
      <c r="A21" s="3">
        <v>38476</v>
      </c>
      <c r="B21" s="4">
        <v>-0.007591380539455212</v>
      </c>
      <c r="C21" s="4">
        <v>-0.009340925782643304</v>
      </c>
      <c r="D21" s="4">
        <v>-0.014190737002641967</v>
      </c>
      <c r="E21" s="4">
        <v>-0.03967811476605606</v>
      </c>
      <c r="H21" s="3">
        <v>38476</v>
      </c>
      <c r="I21" s="4">
        <v>-0.00836692680841917</v>
      </c>
      <c r="J21" s="4">
        <v>-0.01348341580898816</v>
      </c>
      <c r="K21" s="4">
        <v>-0.020255171554123843</v>
      </c>
      <c r="N21" s="2" t="s">
        <v>16</v>
      </c>
      <c r="O21" s="2" t="s">
        <v>15</v>
      </c>
    </row>
    <row r="22" spans="1:15" ht="15">
      <c r="A22" s="3">
        <v>38483</v>
      </c>
      <c r="B22" s="4">
        <v>-0.00740830190874614</v>
      </c>
      <c r="C22" s="4">
        <v>-0.009189070562395946</v>
      </c>
      <c r="D22" s="4">
        <v>-0.013910903239054315</v>
      </c>
      <c r="E22" s="4">
        <v>-0.03892562511925782</v>
      </c>
      <c r="H22" s="3">
        <v>38483</v>
      </c>
      <c r="I22" s="4">
        <v>-0.0082897080712052</v>
      </c>
      <c r="J22" s="4">
        <v>-0.013110625095994165</v>
      </c>
      <c r="K22" s="4">
        <v>-0.019633266962812628</v>
      </c>
      <c r="M22" s="2" t="s">
        <v>0</v>
      </c>
      <c r="N22" s="2">
        <v>2</v>
      </c>
      <c r="O22" s="2">
        <f>LOOKUP(-B237,-1*($N$5:$N$8),$O$5:$O$8)</f>
        <v>3</v>
      </c>
    </row>
    <row r="23" spans="1:15" ht="15">
      <c r="A23" s="3">
        <v>38490</v>
      </c>
      <c r="B23" s="4">
        <v>-0.007248302400322305</v>
      </c>
      <c r="C23" s="4">
        <v>-0.008903342248886989</v>
      </c>
      <c r="D23" s="4">
        <v>-0.014088949505853966</v>
      </c>
      <c r="E23" s="4">
        <v>-0.042825637054225985</v>
      </c>
      <c r="H23" s="3">
        <v>38490</v>
      </c>
      <c r="I23" s="4">
        <v>-0.008011418025543289</v>
      </c>
      <c r="J23" s="4">
        <v>-0.01271005989347041</v>
      </c>
      <c r="K23" s="4">
        <v>-0.01907323111436714</v>
      </c>
      <c r="M23" s="2" t="s">
        <v>1</v>
      </c>
      <c r="N23" s="2">
        <v>4</v>
      </c>
      <c r="O23" s="2">
        <f>LOOKUP(-C237,-1*($N$5:$N$8),$O$5:$O$8)</f>
        <v>2</v>
      </c>
    </row>
    <row r="24" spans="1:15" ht="15">
      <c r="A24" s="3">
        <v>38497</v>
      </c>
      <c r="B24" s="4">
        <v>-0.007268632775952248</v>
      </c>
      <c r="C24" s="4">
        <v>-0.008636170225098536</v>
      </c>
      <c r="D24" s="4">
        <v>-0.01367794721435621</v>
      </c>
      <c r="E24" s="4">
        <v>-0.04317238561539458</v>
      </c>
      <c r="H24" s="3">
        <v>38497</v>
      </c>
      <c r="I24" s="4">
        <v>-0.00778104880983772</v>
      </c>
      <c r="J24" s="4">
        <v>-0.012302726767239142</v>
      </c>
      <c r="K24" s="4">
        <v>-0.018508839350181897</v>
      </c>
      <c r="M24" s="2" t="s">
        <v>2</v>
      </c>
      <c r="N24" s="2">
        <v>1</v>
      </c>
      <c r="O24" s="2">
        <f>LOOKUP(-D237,-1*($N$5:$N$8),$O$5:$O$8)</f>
        <v>3</v>
      </c>
    </row>
    <row r="25" spans="1:15" ht="15">
      <c r="A25" s="3">
        <v>38504</v>
      </c>
      <c r="B25" s="4">
        <v>-0.007086566643688</v>
      </c>
      <c r="C25" s="4">
        <v>-0.008864788184139794</v>
      </c>
      <c r="D25" s="4">
        <v>-0.015399822464967452</v>
      </c>
      <c r="E25" s="4">
        <v>-0.04235395098174793</v>
      </c>
      <c r="H25" s="3">
        <v>38504</v>
      </c>
      <c r="I25" s="4">
        <v>-0.0075219348977389</v>
      </c>
      <c r="J25" s="4">
        <v>-0.01338084772554147</v>
      </c>
      <c r="K25" s="4">
        <v>-0.0204886602645725</v>
      </c>
      <c r="M25" s="2" t="s">
        <v>3</v>
      </c>
      <c r="N25" s="2">
        <v>5</v>
      </c>
      <c r="O25" s="2">
        <f>LOOKUP(-E237,-1*($N$5:$N$8),$O$5:$O$8)</f>
        <v>4</v>
      </c>
    </row>
    <row r="26" spans="1:11" ht="15">
      <c r="A26" s="3">
        <v>38511</v>
      </c>
      <c r="B26" s="4">
        <v>-0.007429290503027524</v>
      </c>
      <c r="C26" s="4">
        <v>-0.008658344082527221</v>
      </c>
      <c r="D26" s="4">
        <v>-0.015015342187781245</v>
      </c>
      <c r="E26" s="4">
        <v>-0.04144540729437455</v>
      </c>
      <c r="H26" s="3">
        <v>38511</v>
      </c>
      <c r="I26" s="4">
        <v>-0.007800360335214334</v>
      </c>
      <c r="J26" s="4">
        <v>-0.012940549062255552</v>
      </c>
      <c r="K26" s="4">
        <v>-0.019899976821569354</v>
      </c>
    </row>
    <row r="27" spans="1:11" ht="15">
      <c r="A27" s="3">
        <v>38518</v>
      </c>
      <c r="B27" s="4">
        <v>-0.007316313785708009</v>
      </c>
      <c r="C27" s="4">
        <v>-0.009516012197279194</v>
      </c>
      <c r="D27" s="4">
        <v>-0.014646128509720378</v>
      </c>
      <c r="E27" s="4">
        <v>-0.04055295377596579</v>
      </c>
      <c r="H27" s="3">
        <v>38518</v>
      </c>
      <c r="I27" s="4">
        <v>-0.01062773426378773</v>
      </c>
      <c r="J27" s="4">
        <v>-0.013320283353161147</v>
      </c>
      <c r="K27" s="4">
        <v>-0.019483447653309328</v>
      </c>
    </row>
    <row r="28" spans="1:11" ht="15">
      <c r="A28" s="3">
        <v>38525</v>
      </c>
      <c r="B28" s="4">
        <v>-0.007138554797442168</v>
      </c>
      <c r="C28" s="4">
        <v>-0.009290705667309409</v>
      </c>
      <c r="D28" s="4">
        <v>-0.014181181438547446</v>
      </c>
      <c r="E28" s="4">
        <v>-0.039465983138749404</v>
      </c>
      <c r="H28" s="3">
        <v>38525</v>
      </c>
      <c r="I28" s="4">
        <v>-0.01115597714925942</v>
      </c>
      <c r="J28" s="4">
        <v>-0.013379284770011437</v>
      </c>
      <c r="K28" s="4">
        <v>-0.019096667860700828</v>
      </c>
    </row>
    <row r="29" spans="1:11" ht="15">
      <c r="A29" s="3">
        <v>38532</v>
      </c>
      <c r="B29" s="4">
        <v>-0.007088141513721952</v>
      </c>
      <c r="C29" s="4">
        <v>-0.009172050562750212</v>
      </c>
      <c r="D29" s="4">
        <v>-0.013935270655963037</v>
      </c>
      <c r="E29" s="4">
        <v>-0.03837025168511067</v>
      </c>
      <c r="H29" s="3">
        <v>38532</v>
      </c>
      <c r="I29" s="4">
        <v>-0.011280265135696254</v>
      </c>
      <c r="J29" s="4">
        <v>-0.013661190933725899</v>
      </c>
      <c r="K29" s="4">
        <v>-0.019279128433732293</v>
      </c>
    </row>
    <row r="30" spans="1:11" ht="15">
      <c r="A30" s="3">
        <v>38539</v>
      </c>
      <c r="B30" s="4">
        <v>-0.0075172364622752685</v>
      </c>
      <c r="C30" s="4">
        <v>-0.008909744868784398</v>
      </c>
      <c r="D30" s="4">
        <v>-0.013522483738102296</v>
      </c>
      <c r="E30" s="4">
        <v>-0.03744703473349654</v>
      </c>
      <c r="H30" s="3">
        <v>38539</v>
      </c>
      <c r="I30" s="4">
        <v>-0.011370746505600883</v>
      </c>
      <c r="J30" s="4">
        <v>-0.013333850519538008</v>
      </c>
      <c r="K30" s="4">
        <v>-0.01870379841025112</v>
      </c>
    </row>
    <row r="31" spans="1:11" ht="15">
      <c r="A31" s="3">
        <v>38546</v>
      </c>
      <c r="B31" s="4">
        <v>-0.0076130384179413195</v>
      </c>
      <c r="C31" s="4">
        <v>-0.009685253334644053</v>
      </c>
      <c r="D31" s="4">
        <v>-0.013120227022264942</v>
      </c>
      <c r="E31" s="4">
        <v>-0.03642778907970351</v>
      </c>
      <c r="H31" s="3">
        <v>38546</v>
      </c>
      <c r="I31" s="4">
        <v>-0.011333134879777811</v>
      </c>
      <c r="J31" s="4">
        <v>-0.01307409152835233</v>
      </c>
      <c r="K31" s="4">
        <v>-0.018224880731916523</v>
      </c>
    </row>
    <row r="32" spans="1:11" ht="15">
      <c r="A32" s="3">
        <v>38553</v>
      </c>
      <c r="B32" s="4">
        <v>-0.00748218093109093</v>
      </c>
      <c r="C32" s="4">
        <v>-0.009553774934677106</v>
      </c>
      <c r="D32" s="4">
        <v>-0.012889686055068881</v>
      </c>
      <c r="E32" s="4">
        <v>-0.03542682784236258</v>
      </c>
      <c r="H32" s="3">
        <v>38553</v>
      </c>
      <c r="I32" s="4">
        <v>-0.011293392455794277</v>
      </c>
      <c r="J32" s="4">
        <v>-0.012971298029151687</v>
      </c>
      <c r="K32" s="4">
        <v>-0.017950105307874817</v>
      </c>
    </row>
    <row r="33" spans="1:11" ht="15">
      <c r="A33" s="3">
        <v>38560</v>
      </c>
      <c r="B33" s="4">
        <v>-0.007358577638171217</v>
      </c>
      <c r="C33" s="4">
        <v>-0.009307010624876717</v>
      </c>
      <c r="D33" s="4">
        <v>-0.012481600372529513</v>
      </c>
      <c r="E33" s="4">
        <v>-0.034552075200935554</v>
      </c>
      <c r="H33" s="3">
        <v>38560</v>
      </c>
      <c r="I33" s="4">
        <v>-0.01104925163091925</v>
      </c>
      <c r="J33" s="4">
        <v>-0.012720219607766597</v>
      </c>
      <c r="K33" s="4">
        <v>-0.017534217331493546</v>
      </c>
    </row>
    <row r="34" spans="1:11" ht="15">
      <c r="A34" s="3">
        <v>38567</v>
      </c>
      <c r="B34" s="4">
        <v>-0.0071731073978309485</v>
      </c>
      <c r="C34" s="4">
        <v>-0.010113338921684818</v>
      </c>
      <c r="D34" s="4">
        <v>-0.012397991943498186</v>
      </c>
      <c r="E34" s="4">
        <v>-0.03390679888919219</v>
      </c>
      <c r="H34" s="3">
        <v>38567</v>
      </c>
      <c r="I34" s="4">
        <v>-0.011595113639682554</v>
      </c>
      <c r="J34" s="4">
        <v>-0.013229452628455327</v>
      </c>
      <c r="K34" s="4">
        <v>-0.01781233788124846</v>
      </c>
    </row>
    <row r="35" spans="1:11" ht="15">
      <c r="A35" s="3">
        <v>38574</v>
      </c>
      <c r="B35" s="4">
        <v>-0.007024867618565111</v>
      </c>
      <c r="C35" s="4">
        <v>-0.010115845225202508</v>
      </c>
      <c r="D35" s="4">
        <v>-0.012474263532094411</v>
      </c>
      <c r="E35" s="4">
        <v>-0.03346992937747388</v>
      </c>
      <c r="H35" s="3">
        <v>38574</v>
      </c>
      <c r="I35" s="4">
        <v>-0.011444022763761795</v>
      </c>
      <c r="J35" s="4">
        <v>-0.01322434197353605</v>
      </c>
      <c r="K35" s="4">
        <v>-0.017774307202651867</v>
      </c>
    </row>
    <row r="36" spans="1:11" ht="15">
      <c r="A36" s="3">
        <v>38581</v>
      </c>
      <c r="B36" s="4">
        <v>-0.006850809765953078</v>
      </c>
      <c r="C36" s="4">
        <v>-0.010478299744846004</v>
      </c>
      <c r="D36" s="4">
        <v>-0.012097350918733478</v>
      </c>
      <c r="E36" s="4">
        <v>-0.03408407651500292</v>
      </c>
      <c r="H36" s="3">
        <v>38581</v>
      </c>
      <c r="I36" s="4">
        <v>-0.011534673070510695</v>
      </c>
      <c r="J36" s="4">
        <v>-0.012921690315860686</v>
      </c>
      <c r="K36" s="4">
        <v>-0.017242559254156256</v>
      </c>
    </row>
    <row r="37" spans="1:11" ht="15">
      <c r="A37" s="3">
        <v>38588</v>
      </c>
      <c r="B37" s="4">
        <v>-0.0067106728129374205</v>
      </c>
      <c r="C37" s="4">
        <v>-0.0102159253208237</v>
      </c>
      <c r="D37" s="4">
        <v>-0.011730297695915482</v>
      </c>
      <c r="E37" s="4">
        <v>-0.03423673303439882</v>
      </c>
      <c r="H37" s="3">
        <v>38588</v>
      </c>
      <c r="I37" s="4">
        <v>-0.011216578904127798</v>
      </c>
      <c r="J37" s="4">
        <v>-0.01259501865778496</v>
      </c>
      <c r="K37" s="4">
        <v>-0.016968784400190565</v>
      </c>
    </row>
    <row r="38" spans="1:11" ht="15">
      <c r="A38" s="3">
        <v>38595</v>
      </c>
      <c r="B38" s="4">
        <v>-0.006566499052731226</v>
      </c>
      <c r="C38" s="4">
        <v>-0.010058996968877519</v>
      </c>
      <c r="D38" s="4">
        <v>-0.011400968885826855</v>
      </c>
      <c r="E38" s="4">
        <v>-0.03410404135625057</v>
      </c>
      <c r="H38" s="3">
        <v>38595</v>
      </c>
      <c r="I38" s="4">
        <v>-0.010930816740760081</v>
      </c>
      <c r="J38" s="4">
        <v>-0.012211194814424982</v>
      </c>
      <c r="K38" s="4">
        <v>-0.016517165441526066</v>
      </c>
    </row>
    <row r="39" spans="1:11" ht="15">
      <c r="A39" s="3">
        <v>38602</v>
      </c>
      <c r="B39" s="4">
        <v>-0.006414422094232884</v>
      </c>
      <c r="C39" s="4">
        <v>-0.010095573706145286</v>
      </c>
      <c r="D39" s="4">
        <v>-0.011044151072183768</v>
      </c>
      <c r="E39" s="4">
        <v>-0.03353790135634683</v>
      </c>
      <c r="H39" s="3">
        <v>38602</v>
      </c>
      <c r="I39" s="4">
        <v>-0.010622804735214106</v>
      </c>
      <c r="J39" s="4">
        <v>-0.011910034822090848</v>
      </c>
      <c r="K39" s="4">
        <v>-0.01622451763100186</v>
      </c>
    </row>
    <row r="40" spans="1:11" ht="15">
      <c r="A40" s="3">
        <v>38609</v>
      </c>
      <c r="B40" s="4">
        <v>-0.007815761123171446</v>
      </c>
      <c r="C40" s="4">
        <v>-0.009812825900084907</v>
      </c>
      <c r="D40" s="4">
        <v>-0.010704616508585525</v>
      </c>
      <c r="E40" s="4">
        <v>-0.03415334313319183</v>
      </c>
      <c r="H40" s="3">
        <v>38609</v>
      </c>
      <c r="I40" s="4">
        <v>-0.010396799769246264</v>
      </c>
      <c r="J40" s="4">
        <v>-0.01155812559693935</v>
      </c>
      <c r="K40" s="4">
        <v>-0.01573165295062736</v>
      </c>
    </row>
    <row r="41" spans="1:11" ht="15">
      <c r="A41" s="3">
        <v>38616</v>
      </c>
      <c r="B41" s="4">
        <v>-0.008276932113498777</v>
      </c>
      <c r="C41" s="4">
        <v>-0.009532228309902522</v>
      </c>
      <c r="D41" s="4">
        <v>-0.010424277975016048</v>
      </c>
      <c r="E41" s="4">
        <v>-0.038556699035555045</v>
      </c>
      <c r="H41" s="3">
        <v>38616</v>
      </c>
      <c r="I41" s="4">
        <v>-0.010169975752768961</v>
      </c>
      <c r="J41" s="4">
        <v>-0.011195731006088663</v>
      </c>
      <c r="K41" s="4">
        <v>-0.01527760961956872</v>
      </c>
    </row>
    <row r="42" spans="1:11" ht="15">
      <c r="A42" s="3">
        <v>38623</v>
      </c>
      <c r="B42" s="4">
        <v>-0.008076522684151542</v>
      </c>
      <c r="C42" s="4">
        <v>-0.009533166827099952</v>
      </c>
      <c r="D42" s="4">
        <v>-0.010100794079404356</v>
      </c>
      <c r="E42" s="4">
        <v>-0.03945482809791225</v>
      </c>
      <c r="H42" s="3">
        <v>38623</v>
      </c>
      <c r="I42" s="4">
        <v>-0.010994126615911879</v>
      </c>
      <c r="J42" s="4">
        <v>-0.010883231868068874</v>
      </c>
      <c r="K42" s="4">
        <v>-0.014879770752561564</v>
      </c>
    </row>
    <row r="43" spans="1:11" ht="15">
      <c r="A43" s="3">
        <v>38630</v>
      </c>
      <c r="B43" s="4">
        <v>-0.008896261050619497</v>
      </c>
      <c r="C43" s="4">
        <v>-0.009366820342778706</v>
      </c>
      <c r="D43" s="4">
        <v>-0.01104873201057478</v>
      </c>
      <c r="E43" s="4">
        <v>-0.03828456631516508</v>
      </c>
      <c r="H43" s="3">
        <v>38630</v>
      </c>
      <c r="I43" s="4">
        <v>-0.010906321391554789</v>
      </c>
      <c r="J43" s="4">
        <v>-0.011041002423443434</v>
      </c>
      <c r="K43" s="4">
        <v>-0.015018605785769771</v>
      </c>
    </row>
    <row r="44" spans="1:11" ht="15">
      <c r="A44" s="3">
        <v>38637</v>
      </c>
      <c r="B44" s="4">
        <v>-0.01225672999235477</v>
      </c>
      <c r="C44" s="4">
        <v>-0.009777469957255773</v>
      </c>
      <c r="D44" s="4">
        <v>-0.012198269101417612</v>
      </c>
      <c r="E44" s="4">
        <v>-0.03774144491972447</v>
      </c>
      <c r="H44" s="3">
        <v>38637</v>
      </c>
      <c r="I44" s="4">
        <v>-0.010968363522179071</v>
      </c>
      <c r="J44" s="4">
        <v>-0.012336576243600943</v>
      </c>
      <c r="K44" s="4">
        <v>-0.016899642979278443</v>
      </c>
    </row>
    <row r="45" spans="1:11" ht="15">
      <c r="A45" s="3">
        <v>38644</v>
      </c>
      <c r="B45" s="4">
        <v>-0.02281282681215679</v>
      </c>
      <c r="C45" s="4">
        <v>-0.009832425031183568</v>
      </c>
      <c r="D45" s="4">
        <v>-0.012048679729783825</v>
      </c>
      <c r="E45" s="4">
        <v>-0.04085772160261269</v>
      </c>
      <c r="H45" s="3">
        <v>38644</v>
      </c>
      <c r="I45" s="4">
        <v>-0.010833001375725005</v>
      </c>
      <c r="J45" s="4">
        <v>-0.012300935019882026</v>
      </c>
      <c r="K45" s="4">
        <v>-0.0167895194472503</v>
      </c>
    </row>
    <row r="46" spans="1:11" ht="15">
      <c r="A46" s="3">
        <v>38651</v>
      </c>
      <c r="B46" s="4">
        <v>-0.023790922872357893</v>
      </c>
      <c r="C46" s="4">
        <v>-0.010455901783381754</v>
      </c>
      <c r="D46" s="4">
        <v>-0.01178631001734681</v>
      </c>
      <c r="E46" s="4">
        <v>-0.04005933456584697</v>
      </c>
      <c r="H46" s="3">
        <v>38651</v>
      </c>
      <c r="I46" s="4">
        <v>-0.011574853199558654</v>
      </c>
      <c r="J46" s="4">
        <v>-0.012583352846833797</v>
      </c>
      <c r="K46" s="4">
        <v>-0.016693861842079973</v>
      </c>
    </row>
    <row r="47" spans="1:11" ht="15">
      <c r="A47" s="3">
        <v>38658</v>
      </c>
      <c r="B47" s="4">
        <v>-0.023195201955810218</v>
      </c>
      <c r="C47" s="4">
        <v>-0.010513243743051796</v>
      </c>
      <c r="D47" s="4">
        <v>-0.012408508538119409</v>
      </c>
      <c r="E47" s="4">
        <v>-0.04653206483695633</v>
      </c>
      <c r="H47" s="3">
        <v>38658</v>
      </c>
      <c r="I47" s="4">
        <v>-0.011855701135615161</v>
      </c>
      <c r="J47" s="4">
        <v>-0.01221312987831757</v>
      </c>
      <c r="K47" s="4">
        <v>-0.016396828084033515</v>
      </c>
    </row>
    <row r="48" spans="1:11" ht="15">
      <c r="A48" s="3">
        <v>38665</v>
      </c>
      <c r="B48" s="4">
        <v>-0.023458168605260756</v>
      </c>
      <c r="C48" s="4">
        <v>-0.01023240103577683</v>
      </c>
      <c r="D48" s="4">
        <v>-0.012038552848638915</v>
      </c>
      <c r="E48" s="4">
        <v>-0.04518330863111243</v>
      </c>
      <c r="H48" s="3">
        <v>38665</v>
      </c>
      <c r="I48" s="4">
        <v>-0.011885449144038322</v>
      </c>
      <c r="J48" s="4">
        <v>-0.011985587053989038</v>
      </c>
      <c r="K48" s="4">
        <v>-0.016599054219868743</v>
      </c>
    </row>
    <row r="49" spans="1:11" ht="15">
      <c r="A49" s="3">
        <v>38672</v>
      </c>
      <c r="B49" s="4">
        <v>-0.02299081956764755</v>
      </c>
      <c r="C49" s="4">
        <v>-0.01052944161365758</v>
      </c>
      <c r="D49" s="4">
        <v>-0.011678141880185192</v>
      </c>
      <c r="E49" s="4">
        <v>-0.044232510558752484</v>
      </c>
      <c r="H49" s="3">
        <v>38672</v>
      </c>
      <c r="I49" s="4">
        <v>-0.011949446143272258</v>
      </c>
      <c r="J49" s="4">
        <v>-0.011982564545968733</v>
      </c>
      <c r="K49" s="4">
        <v>-0.01633603598151409</v>
      </c>
    </row>
    <row r="50" spans="1:11" ht="15">
      <c r="A50" s="3">
        <v>38679</v>
      </c>
      <c r="B50" s="4">
        <v>-0.024287187936423486</v>
      </c>
      <c r="C50" s="4">
        <v>-0.010318594426999513</v>
      </c>
      <c r="D50" s="4">
        <v>-0.011479085549437468</v>
      </c>
      <c r="E50" s="4">
        <v>-0.04504780848025651</v>
      </c>
      <c r="H50" s="3">
        <v>38679</v>
      </c>
      <c r="I50" s="4">
        <v>-0.01185342342365403</v>
      </c>
      <c r="J50" s="4">
        <v>-0.011632820734402008</v>
      </c>
      <c r="K50" s="4">
        <v>-0.01599858092488099</v>
      </c>
    </row>
    <row r="51" spans="1:11" ht="15">
      <c r="A51" s="3">
        <v>38686</v>
      </c>
      <c r="B51" s="4">
        <v>-0.02367421908935032</v>
      </c>
      <c r="C51" s="4">
        <v>-0.010046729265858033</v>
      </c>
      <c r="D51" s="4">
        <v>-0.011713536330274135</v>
      </c>
      <c r="E51" s="4">
        <v>-0.04371197553255455</v>
      </c>
      <c r="H51" s="3">
        <v>38686</v>
      </c>
      <c r="I51" s="4">
        <v>-0.011525697947119228</v>
      </c>
      <c r="J51" s="4">
        <v>-0.011469058372853119</v>
      </c>
      <c r="K51" s="4">
        <v>-0.015956248218498628</v>
      </c>
    </row>
    <row r="52" spans="1:11" ht="15">
      <c r="A52" s="3">
        <v>38693</v>
      </c>
      <c r="B52" s="4">
        <v>-0.025266528055330476</v>
      </c>
      <c r="C52" s="4">
        <v>-0.009806723896647133</v>
      </c>
      <c r="D52" s="4">
        <v>-0.012026230896831778</v>
      </c>
      <c r="E52" s="4">
        <v>-0.04785779990687605</v>
      </c>
      <c r="H52" s="3">
        <v>38693</v>
      </c>
      <c r="I52" s="4">
        <v>-0.011268149129177098</v>
      </c>
      <c r="J52" s="4">
        <v>-0.011604598461904233</v>
      </c>
      <c r="K52" s="4">
        <v>-0.01615500916895147</v>
      </c>
    </row>
    <row r="53" spans="1:11" ht="15">
      <c r="A53" s="3">
        <v>38700</v>
      </c>
      <c r="B53" s="4">
        <v>-0.02599081653584187</v>
      </c>
      <c r="C53" s="4">
        <v>-0.009566246888289873</v>
      </c>
      <c r="D53" s="4">
        <v>-0.011773279090525097</v>
      </c>
      <c r="E53" s="4">
        <v>-0.046436278975819936</v>
      </c>
      <c r="H53" s="3">
        <v>38700</v>
      </c>
      <c r="I53" s="4">
        <v>-0.010960394476513547</v>
      </c>
      <c r="J53" s="4">
        <v>-0.011370635835457723</v>
      </c>
      <c r="K53" s="4">
        <v>-0.015976512465921976</v>
      </c>
    </row>
    <row r="54" spans="1:11" ht="15">
      <c r="A54" s="3">
        <v>38707</v>
      </c>
      <c r="B54" s="4">
        <v>-0.025470749792037273</v>
      </c>
      <c r="C54" s="4">
        <v>-0.009307658108807529</v>
      </c>
      <c r="D54" s="4">
        <v>-0.011419399772472682</v>
      </c>
      <c r="E54" s="4">
        <v>-0.04505305291801769</v>
      </c>
      <c r="H54" s="3">
        <v>38707</v>
      </c>
      <c r="I54" s="4">
        <v>-0.01080468654976065</v>
      </c>
      <c r="J54" s="4">
        <v>-0.011032996455820903</v>
      </c>
      <c r="K54" s="4">
        <v>-0.01550128305253206</v>
      </c>
    </row>
    <row r="55" spans="1:11" ht="15">
      <c r="A55" s="3">
        <v>38714</v>
      </c>
      <c r="B55" s="4">
        <v>-0.02482590349845138</v>
      </c>
      <c r="C55" s="4">
        <v>-0.009288233492120691</v>
      </c>
      <c r="D55" s="4">
        <v>-0.011074586139625406</v>
      </c>
      <c r="E55" s="4">
        <v>-0.04374042715617921</v>
      </c>
      <c r="H55" s="3">
        <v>38714</v>
      </c>
      <c r="I55" s="4">
        <v>-0.010841790884905311</v>
      </c>
      <c r="J55" s="4">
        <v>-0.01077770378915692</v>
      </c>
      <c r="K55" s="4">
        <v>-0.015037147153379313</v>
      </c>
    </row>
    <row r="56" spans="1:11" ht="15">
      <c r="A56" s="3">
        <v>38721</v>
      </c>
      <c r="B56" s="4">
        <v>-0.025821288757326772</v>
      </c>
      <c r="C56" s="4">
        <v>-0.009059538468247579</v>
      </c>
      <c r="D56" s="4">
        <v>-0.011020660941037272</v>
      </c>
      <c r="E56" s="4">
        <v>-0.04248977255098699</v>
      </c>
      <c r="H56" s="3">
        <v>38721</v>
      </c>
      <c r="I56" s="4">
        <v>-0.010540165940215625</v>
      </c>
      <c r="J56" s="4">
        <v>-0.010530399615069751</v>
      </c>
      <c r="K56" s="4">
        <v>-0.014796107658312019</v>
      </c>
    </row>
    <row r="57" spans="1:11" ht="15">
      <c r="A57" s="3">
        <v>38728</v>
      </c>
      <c r="B57" s="4">
        <v>-0.026962689603961764</v>
      </c>
      <c r="C57" s="4">
        <v>-0.008898196317722212</v>
      </c>
      <c r="D57" s="4">
        <v>-0.010842681099684996</v>
      </c>
      <c r="E57" s="4">
        <v>-0.041200998463365175</v>
      </c>
      <c r="H57" s="3">
        <v>38728</v>
      </c>
      <c r="I57" s="4">
        <v>-0.010314504980678702</v>
      </c>
      <c r="J57" s="4">
        <v>-0.010225310821312613</v>
      </c>
      <c r="K57" s="4">
        <v>-0.014446525632990726</v>
      </c>
    </row>
    <row r="58" spans="1:11" ht="15">
      <c r="A58" s="3">
        <v>38735</v>
      </c>
      <c r="B58" s="4">
        <v>-0.027432010173174745</v>
      </c>
      <c r="C58" s="4">
        <v>-0.008972563276614528</v>
      </c>
      <c r="D58" s="4">
        <v>-0.014081171837064695</v>
      </c>
      <c r="E58" s="4">
        <v>-0.05429790841000098</v>
      </c>
      <c r="H58" s="3">
        <v>38735</v>
      </c>
      <c r="I58" s="4">
        <v>-0.010022558849912017</v>
      </c>
      <c r="J58" s="4">
        <v>-0.010732345456343217</v>
      </c>
      <c r="K58" s="4">
        <v>-0.015669598003861335</v>
      </c>
    </row>
    <row r="59" spans="1:11" ht="15">
      <c r="A59" s="3">
        <v>38742</v>
      </c>
      <c r="B59" s="4">
        <v>-0.02683338463983817</v>
      </c>
      <c r="C59" s="4">
        <v>-0.009893399936760167</v>
      </c>
      <c r="D59" s="4">
        <v>-0.01461258511708761</v>
      </c>
      <c r="E59" s="4">
        <v>-0.053015005701703775</v>
      </c>
      <c r="H59" s="3">
        <v>38742</v>
      </c>
      <c r="I59" s="4">
        <v>-0.011481955583817455</v>
      </c>
      <c r="J59" s="4">
        <v>-0.012105574199002335</v>
      </c>
      <c r="K59" s="4">
        <v>-0.016544943255405214</v>
      </c>
    </row>
    <row r="60" spans="1:11" ht="15">
      <c r="A60" s="3">
        <v>38749</v>
      </c>
      <c r="B60" s="4">
        <v>-0.028487741770165553</v>
      </c>
      <c r="C60" s="4">
        <v>-0.00999496825501724</v>
      </c>
      <c r="D60" s="4">
        <v>-0.014815767433478247</v>
      </c>
      <c r="E60" s="4">
        <v>-0.05436080545013197</v>
      </c>
      <c r="H60" s="3">
        <v>38749</v>
      </c>
      <c r="I60" s="4">
        <v>-0.011830005200618804</v>
      </c>
      <c r="J60" s="4">
        <v>-0.012014527020770025</v>
      </c>
      <c r="K60" s="4">
        <v>-0.017357993434253677</v>
      </c>
    </row>
    <row r="61" spans="1:11" ht="15">
      <c r="A61" s="3">
        <v>38756</v>
      </c>
      <c r="B61" s="4">
        <v>-0.028180724070609314</v>
      </c>
      <c r="C61" s="4">
        <v>-0.009744238155901438</v>
      </c>
      <c r="D61" s="4">
        <v>-0.014695094969606687</v>
      </c>
      <c r="E61" s="4">
        <v>-0.05414533015407338</v>
      </c>
      <c r="H61" s="3">
        <v>38756</v>
      </c>
      <c r="I61" s="4">
        <v>-0.011516414480399095</v>
      </c>
      <c r="J61" s="4">
        <v>-0.01192406428225958</v>
      </c>
      <c r="K61" s="4">
        <v>-0.01747048249145599</v>
      </c>
    </row>
    <row r="62" spans="1:11" ht="15">
      <c r="A62" s="3">
        <v>38763</v>
      </c>
      <c r="B62" s="4">
        <v>-0.0276492235634698</v>
      </c>
      <c r="C62" s="4">
        <v>-0.009518297298681545</v>
      </c>
      <c r="D62" s="4">
        <v>-0.014270827045161954</v>
      </c>
      <c r="E62" s="4">
        <v>-0.05676254260091855</v>
      </c>
      <c r="H62" s="3">
        <v>38763</v>
      </c>
      <c r="I62" s="4">
        <v>-0.011211736396792297</v>
      </c>
      <c r="J62" s="4">
        <v>-0.011602481503752154</v>
      </c>
      <c r="K62" s="4">
        <v>-0.017035205191368512</v>
      </c>
    </row>
    <row r="63" spans="1:11" ht="15">
      <c r="A63" s="3">
        <v>38770</v>
      </c>
      <c r="B63" s="4">
        <v>-0.026964928098635713</v>
      </c>
      <c r="C63" s="4">
        <v>-0.009517467155149064</v>
      </c>
      <c r="D63" s="4">
        <v>-0.014130543847181182</v>
      </c>
      <c r="E63" s="4">
        <v>-0.05642389595559702</v>
      </c>
      <c r="H63" s="3">
        <v>38770</v>
      </c>
      <c r="I63" s="4">
        <v>-0.011147725491620478</v>
      </c>
      <c r="J63" s="4">
        <v>-0.011443725025708756</v>
      </c>
      <c r="K63" s="4">
        <v>-0.01663485064599108</v>
      </c>
    </row>
    <row r="64" spans="1:11" ht="15">
      <c r="A64" s="3">
        <v>38777</v>
      </c>
      <c r="B64" s="4">
        <v>-0.026266133905801476</v>
      </c>
      <c r="C64" s="4">
        <v>-0.009308113654816898</v>
      </c>
      <c r="D64" s="4">
        <v>-0.013804135430551118</v>
      </c>
      <c r="E64" s="4">
        <v>-0.0549000799245132</v>
      </c>
      <c r="H64" s="3">
        <v>38777</v>
      </c>
      <c r="I64" s="4">
        <v>-0.011431997131253174</v>
      </c>
      <c r="J64" s="4">
        <v>-0.011332511410621781</v>
      </c>
      <c r="K64" s="4">
        <v>-0.016221672082136852</v>
      </c>
    </row>
    <row r="65" spans="1:11" ht="15">
      <c r="A65" s="3">
        <v>38784</v>
      </c>
      <c r="B65" s="4">
        <v>-0.02581045493920232</v>
      </c>
      <c r="C65" s="4">
        <v>-0.010854335140386568</v>
      </c>
      <c r="D65" s="4">
        <v>-0.015595660689733639</v>
      </c>
      <c r="E65" s="4">
        <v>-0.056989485256030835</v>
      </c>
      <c r="H65" s="3">
        <v>38784</v>
      </c>
      <c r="I65" s="4">
        <v>-0.012308572573859755</v>
      </c>
      <c r="J65" s="4">
        <v>-0.013246706697371354</v>
      </c>
      <c r="K65" s="4">
        <v>-0.0181476889689435</v>
      </c>
    </row>
    <row r="66" spans="1:11" ht="15">
      <c r="A66" s="3">
        <v>38791</v>
      </c>
      <c r="B66" s="4">
        <v>-0.02514757313599343</v>
      </c>
      <c r="C66" s="4">
        <v>-0.010743947711260571</v>
      </c>
      <c r="D66" s="4">
        <v>-0.015756348041765792</v>
      </c>
      <c r="E66" s="4">
        <v>-0.05944409114831328</v>
      </c>
      <c r="H66" s="3">
        <v>38791</v>
      </c>
      <c r="I66" s="4">
        <v>-0.012146903742543558</v>
      </c>
      <c r="J66" s="4">
        <v>-0.012870390199360189</v>
      </c>
      <c r="K66" s="4">
        <v>-0.017715244507069055</v>
      </c>
    </row>
    <row r="67" spans="1:11" ht="15">
      <c r="A67" s="3">
        <v>38798</v>
      </c>
      <c r="B67" s="4">
        <v>-0.024493453283705096</v>
      </c>
      <c r="C67" s="4">
        <v>-0.010500171894443557</v>
      </c>
      <c r="D67" s="4">
        <v>-0.015319300509142176</v>
      </c>
      <c r="E67" s="4">
        <v>-0.05776971527189536</v>
      </c>
      <c r="H67" s="3">
        <v>38798</v>
      </c>
      <c r="I67" s="4">
        <v>-0.011899900337157855</v>
      </c>
      <c r="J67" s="4">
        <v>-0.012529379651732515</v>
      </c>
      <c r="K67" s="4">
        <v>-0.017208726520502485</v>
      </c>
    </row>
    <row r="68" spans="1:11" ht="15">
      <c r="A68" s="3">
        <v>38805</v>
      </c>
      <c r="B68" s="4">
        <v>-0.02426843636626683</v>
      </c>
      <c r="C68" s="4">
        <v>-0.010862780994803943</v>
      </c>
      <c r="D68" s="4">
        <v>-0.015042951313131788</v>
      </c>
      <c r="E68" s="4">
        <v>-0.05658731901438875</v>
      </c>
      <c r="H68" s="3">
        <v>38805</v>
      </c>
      <c r="I68" s="4">
        <v>-0.012498942650985119</v>
      </c>
      <c r="J68" s="4">
        <v>-0.012795604840215065</v>
      </c>
      <c r="K68" s="4">
        <v>-0.01710500814617606</v>
      </c>
    </row>
    <row r="69" spans="1:11" ht="15">
      <c r="A69" s="3">
        <v>38812</v>
      </c>
      <c r="B69" s="4">
        <v>-0.0239651742954908</v>
      </c>
      <c r="C69" s="4">
        <v>-0.01093496999001646</v>
      </c>
      <c r="D69" s="4">
        <v>-0.014684151439889735</v>
      </c>
      <c r="E69" s="4">
        <v>-0.05554637205740119</v>
      </c>
      <c r="H69" s="3">
        <v>38812</v>
      </c>
      <c r="I69" s="4">
        <v>-0.012773023017654726</v>
      </c>
      <c r="J69" s="4">
        <v>-0.013110922998645046</v>
      </c>
      <c r="K69" s="4">
        <v>-0.017214236900381066</v>
      </c>
    </row>
    <row r="70" spans="1:11" ht="15">
      <c r="A70" s="3">
        <v>38819</v>
      </c>
      <c r="B70" s="4">
        <v>-0.02349524037093958</v>
      </c>
      <c r="C70" s="4">
        <v>-0.011288755460401182</v>
      </c>
      <c r="D70" s="4">
        <v>-0.014896087398365999</v>
      </c>
      <c r="E70" s="4">
        <v>-0.05421105312396461</v>
      </c>
      <c r="H70" s="3">
        <v>38819</v>
      </c>
      <c r="I70" s="4">
        <v>-0.012498844213069944</v>
      </c>
      <c r="J70" s="4">
        <v>-0.012884908360320035</v>
      </c>
      <c r="K70" s="4">
        <v>-0.016903743692610225</v>
      </c>
    </row>
    <row r="71" spans="1:11" ht="15">
      <c r="A71" s="3">
        <v>38826</v>
      </c>
      <c r="B71" s="4">
        <v>-0.02430189224733784</v>
      </c>
      <c r="C71" s="4">
        <v>-0.011094419504755133</v>
      </c>
      <c r="D71" s="4">
        <v>-0.01448665524867906</v>
      </c>
      <c r="E71" s="4">
        <v>-0.05267485635448632</v>
      </c>
      <c r="H71" s="3">
        <v>38826</v>
      </c>
      <c r="I71" s="4">
        <v>-0.012419122158746338</v>
      </c>
      <c r="J71" s="4">
        <v>-0.01276883385123345</v>
      </c>
      <c r="K71" s="4">
        <v>-0.016631168122804955</v>
      </c>
    </row>
    <row r="72" spans="1:11" ht="15">
      <c r="A72" s="3">
        <v>38833</v>
      </c>
      <c r="B72" s="4">
        <v>-0.02365886967397282</v>
      </c>
      <c r="C72" s="4">
        <v>-0.011419013297898413</v>
      </c>
      <c r="D72" s="4">
        <v>-0.014224734486392545</v>
      </c>
      <c r="E72" s="4">
        <v>-0.05315720212863861</v>
      </c>
      <c r="H72" s="3">
        <v>38833</v>
      </c>
      <c r="I72" s="4">
        <v>-0.012214777564384756</v>
      </c>
      <c r="J72" s="4">
        <v>-0.012580792966263476</v>
      </c>
      <c r="K72" s="4">
        <v>-0.016333827401998978</v>
      </c>
    </row>
    <row r="73" spans="1:11" ht="15">
      <c r="A73" s="3">
        <v>38840</v>
      </c>
      <c r="B73" s="4">
        <v>-0.023205467451815193</v>
      </c>
      <c r="C73" s="4">
        <v>-0.011170399426430297</v>
      </c>
      <c r="D73" s="4">
        <v>-0.013968397132818786</v>
      </c>
      <c r="E73" s="4">
        <v>-0.051632583925915854</v>
      </c>
      <c r="H73" s="3">
        <v>38840</v>
      </c>
      <c r="I73" s="4">
        <v>-0.011893925970520027</v>
      </c>
      <c r="J73" s="4">
        <v>-0.012482787917919414</v>
      </c>
      <c r="K73" s="4">
        <v>-0.016432016213429934</v>
      </c>
    </row>
    <row r="74" spans="1:11" ht="15">
      <c r="A74" s="3">
        <v>38847</v>
      </c>
      <c r="B74" s="4">
        <v>-0.024491674719333695</v>
      </c>
      <c r="C74" s="4">
        <v>-0.010902955082373185</v>
      </c>
      <c r="D74" s="4">
        <v>-0.013663069612525402</v>
      </c>
      <c r="E74" s="4">
        <v>-0.0510558806054897</v>
      </c>
      <c r="H74" s="3">
        <v>38847</v>
      </c>
      <c r="I74" s="4">
        <v>-0.011598326401353887</v>
      </c>
      <c r="J74" s="4">
        <v>-0.012160549568872626</v>
      </c>
      <c r="K74" s="4">
        <v>-0.015990659024693068</v>
      </c>
    </row>
    <row r="75" spans="1:11" ht="15">
      <c r="A75" s="3">
        <v>38854</v>
      </c>
      <c r="B75" s="4">
        <v>-0.03561881696320331</v>
      </c>
      <c r="C75" s="4">
        <v>-0.010700485201021305</v>
      </c>
      <c r="D75" s="4">
        <v>-0.022061870143646394</v>
      </c>
      <c r="E75" s="4">
        <v>-0.05895384282292544</v>
      </c>
      <c r="H75" s="3">
        <v>38854</v>
      </c>
      <c r="I75" s="4">
        <v>-0.011516767108334932</v>
      </c>
      <c r="J75" s="4">
        <v>-0.015763033642961433</v>
      </c>
      <c r="K75" s="4">
        <v>-0.02227047728316817</v>
      </c>
    </row>
    <row r="76" spans="1:11" ht="15">
      <c r="A76" s="3">
        <v>38861</v>
      </c>
      <c r="B76" s="4">
        <v>-0.03548601783493041</v>
      </c>
      <c r="C76" s="4">
        <v>-0.010470230981225181</v>
      </c>
      <c r="D76" s="4">
        <v>-0.022240221945108815</v>
      </c>
      <c r="E76" s="4">
        <v>-0.06710741767697924</v>
      </c>
      <c r="H76" s="3">
        <v>38861</v>
      </c>
      <c r="I76" s="4">
        <v>-0.012672608833250663</v>
      </c>
      <c r="J76" s="4">
        <v>-0.015361690165540733</v>
      </c>
      <c r="K76" s="4">
        <v>-0.022362900052755808</v>
      </c>
    </row>
    <row r="77" spans="1:11" ht="15">
      <c r="A77" s="3">
        <v>38868</v>
      </c>
      <c r="B77" s="4">
        <v>-0.0345704074508327</v>
      </c>
      <c r="C77" s="4">
        <v>-0.010442636410931218</v>
      </c>
      <c r="D77" s="4">
        <v>-0.02164612110763048</v>
      </c>
      <c r="E77" s="4">
        <v>-0.06565592289046093</v>
      </c>
      <c r="H77" s="3">
        <v>38868</v>
      </c>
      <c r="I77" s="4">
        <v>-0.012876052119781352</v>
      </c>
      <c r="J77" s="4">
        <v>-0.015047082569342311</v>
      </c>
      <c r="K77" s="4">
        <v>-0.021764178465124583</v>
      </c>
    </row>
    <row r="78" spans="1:11" ht="15">
      <c r="A78" s="3">
        <v>38875</v>
      </c>
      <c r="B78" s="4">
        <v>-0.033718797355740744</v>
      </c>
      <c r="C78" s="4">
        <v>-0.010186544950239147</v>
      </c>
      <c r="D78" s="4">
        <v>-0.022296570132654552</v>
      </c>
      <c r="E78" s="4">
        <v>-0.0683207790008595</v>
      </c>
      <c r="H78" s="3">
        <v>38875</v>
      </c>
      <c r="I78" s="4">
        <v>-0.012585930310279698</v>
      </c>
      <c r="J78" s="4">
        <v>-0.015304204657486201</v>
      </c>
      <c r="K78" s="4">
        <v>-0.022248760279295482</v>
      </c>
    </row>
    <row r="79" spans="1:11" ht="15">
      <c r="A79" s="3">
        <v>38882</v>
      </c>
      <c r="B79" s="4">
        <v>-0.03333746483986402</v>
      </c>
      <c r="C79" s="4">
        <v>-0.010146721538929026</v>
      </c>
      <c r="D79" s="4">
        <v>-0.022662281554624727</v>
      </c>
      <c r="E79" s="4">
        <v>-0.0774682564587446</v>
      </c>
      <c r="H79" s="3">
        <v>38882</v>
      </c>
      <c r="I79" s="4">
        <v>-0.012834920745312058</v>
      </c>
      <c r="J79" s="4">
        <v>-0.015030580183787777</v>
      </c>
      <c r="K79" s="4">
        <v>-0.022481292050147574</v>
      </c>
    </row>
    <row r="80" spans="1:11" ht="15">
      <c r="A80" s="3">
        <v>38889</v>
      </c>
      <c r="B80" s="4">
        <v>-0.03247265090539798</v>
      </c>
      <c r="C80" s="4">
        <v>-0.010992676241789774</v>
      </c>
      <c r="D80" s="4">
        <v>-0.02224870156844183</v>
      </c>
      <c r="E80" s="4">
        <v>-0.07760671892491451</v>
      </c>
      <c r="H80" s="3">
        <v>38889</v>
      </c>
      <c r="I80" s="4">
        <v>-0.013247780934261547</v>
      </c>
      <c r="J80" s="4">
        <v>-0.014623504645125969</v>
      </c>
      <c r="K80" s="4">
        <v>-0.0220461352317647</v>
      </c>
    </row>
    <row r="81" spans="1:11" ht="15">
      <c r="A81" s="3">
        <v>38896</v>
      </c>
      <c r="B81" s="4">
        <v>-0.03164537482906832</v>
      </c>
      <c r="C81" s="4">
        <v>-0.011029939037595604</v>
      </c>
      <c r="D81" s="4">
        <v>-0.021681616517493014</v>
      </c>
      <c r="E81" s="4">
        <v>-0.07580996072690824</v>
      </c>
      <c r="H81" s="3">
        <v>38896</v>
      </c>
      <c r="I81" s="4">
        <v>-0.013164847025609312</v>
      </c>
      <c r="J81" s="4">
        <v>-0.014338968298453178</v>
      </c>
      <c r="K81" s="4">
        <v>-0.021495560951315645</v>
      </c>
    </row>
    <row r="82" spans="1:11" ht="15">
      <c r="A82" s="3">
        <v>38903</v>
      </c>
      <c r="B82" s="4">
        <v>-0.030839046093961514</v>
      </c>
      <c r="C82" s="4">
        <v>-0.01075931728517662</v>
      </c>
      <c r="D82" s="4">
        <v>-0.02172189396605095</v>
      </c>
      <c r="E82" s="4">
        <v>-0.07768555684971302</v>
      </c>
      <c r="H82" s="3">
        <v>38903</v>
      </c>
      <c r="I82" s="4">
        <v>-0.012875572705688858</v>
      </c>
      <c r="J82" s="4">
        <v>-0.01410541845135566</v>
      </c>
      <c r="K82" s="4">
        <v>-0.02132035729635811</v>
      </c>
    </row>
    <row r="83" spans="1:11" ht="15">
      <c r="A83" s="3">
        <v>38910</v>
      </c>
      <c r="B83" s="4">
        <v>-0.03005511542487756</v>
      </c>
      <c r="C83" s="4">
        <v>-0.01060943285853685</v>
      </c>
      <c r="D83" s="4">
        <v>-0.021168559496301892</v>
      </c>
      <c r="E83" s="4">
        <v>-0.0770328020127896</v>
      </c>
      <c r="H83" s="3">
        <v>38910</v>
      </c>
      <c r="I83" s="4">
        <v>-0.012626124385007848</v>
      </c>
      <c r="J83" s="4">
        <v>-0.013727676087278963</v>
      </c>
      <c r="K83" s="4">
        <v>-0.020816715621870045</v>
      </c>
    </row>
    <row r="84" spans="1:11" ht="15">
      <c r="A84" s="3">
        <v>38917</v>
      </c>
      <c r="B84" s="4">
        <v>-0.029289068505508636</v>
      </c>
      <c r="C84" s="4">
        <v>-0.010866130796440545</v>
      </c>
      <c r="D84" s="4">
        <v>-0.02087396155081064</v>
      </c>
      <c r="E84" s="4">
        <v>-0.08505805663841891</v>
      </c>
      <c r="H84" s="3">
        <v>38917</v>
      </c>
      <c r="I84" s="4">
        <v>-0.012732441999324436</v>
      </c>
      <c r="J84" s="4">
        <v>-0.013359294875965193</v>
      </c>
      <c r="K84" s="4">
        <v>-0.02031809991828407</v>
      </c>
    </row>
    <row r="85" spans="1:11" ht="15">
      <c r="A85" s="3">
        <v>38924</v>
      </c>
      <c r="B85" s="4">
        <v>-0.02853453749768014</v>
      </c>
      <c r="C85" s="4">
        <v>-0.010590161413544207</v>
      </c>
      <c r="D85" s="4">
        <v>-0.020775755555856226</v>
      </c>
      <c r="E85" s="4">
        <v>-0.08497636428482164</v>
      </c>
      <c r="H85" s="3">
        <v>38924</v>
      </c>
      <c r="I85" s="4">
        <v>-0.012397718785377414</v>
      </c>
      <c r="J85" s="4">
        <v>-0.012999492802468829</v>
      </c>
      <c r="K85" s="4">
        <v>-0.01977349985803575</v>
      </c>
    </row>
    <row r="86" spans="1:11" ht="15">
      <c r="A86" s="3">
        <v>38931</v>
      </c>
      <c r="B86" s="4">
        <v>-0.027805138410372222</v>
      </c>
      <c r="C86" s="4">
        <v>-0.01032621438595488</v>
      </c>
      <c r="D86" s="4">
        <v>-0.020657762921299113</v>
      </c>
      <c r="E86" s="4">
        <v>-0.08408818727941075</v>
      </c>
      <c r="H86" s="3">
        <v>38931</v>
      </c>
      <c r="I86" s="4">
        <v>-0.01219344819796721</v>
      </c>
      <c r="J86" s="4">
        <v>-0.013097759469752812</v>
      </c>
      <c r="K86" s="4">
        <v>-0.019749578331547106</v>
      </c>
    </row>
    <row r="87" spans="1:11" ht="15">
      <c r="A87" s="3">
        <v>38938</v>
      </c>
      <c r="B87" s="4">
        <v>-0.027100142514526363</v>
      </c>
      <c r="C87" s="4">
        <v>-0.010108141237011986</v>
      </c>
      <c r="D87" s="4">
        <v>-0.020382424253551502</v>
      </c>
      <c r="E87" s="4">
        <v>-0.08191793642115046</v>
      </c>
      <c r="H87" s="3">
        <v>38938</v>
      </c>
      <c r="I87" s="4">
        <v>-0.011872326435124451</v>
      </c>
      <c r="J87" s="4">
        <v>-0.012934252618830645</v>
      </c>
      <c r="K87" s="4">
        <v>-0.01957460712141976</v>
      </c>
    </row>
    <row r="88" spans="1:11" ht="15">
      <c r="A88" s="3">
        <v>38945</v>
      </c>
      <c r="B88" s="4">
        <v>-0.026675899816835057</v>
      </c>
      <c r="C88" s="4">
        <v>-0.009870627717942329</v>
      </c>
      <c r="D88" s="4">
        <v>-0.020133365452913735</v>
      </c>
      <c r="E88" s="4">
        <v>-0.08126974043701239</v>
      </c>
      <c r="H88" s="3">
        <v>38945</v>
      </c>
      <c r="I88" s="4">
        <v>-0.011559036900711176</v>
      </c>
      <c r="J88" s="4">
        <v>-0.012953489830409783</v>
      </c>
      <c r="K88" s="4">
        <v>-0.01972535229620339</v>
      </c>
    </row>
    <row r="89" spans="1:11" ht="15">
      <c r="A89" s="3">
        <v>38952</v>
      </c>
      <c r="B89" s="4">
        <v>-0.026005402722221568</v>
      </c>
      <c r="C89" s="4">
        <v>-0.009760752863292118</v>
      </c>
      <c r="D89" s="4">
        <v>-0.019594540231375374</v>
      </c>
      <c r="E89" s="4">
        <v>-0.07908087850888729</v>
      </c>
      <c r="H89" s="3">
        <v>38952</v>
      </c>
      <c r="I89" s="4">
        <v>-0.01193134125553858</v>
      </c>
      <c r="J89" s="4">
        <v>-0.012851309556907064</v>
      </c>
      <c r="K89" s="4">
        <v>-0.01924935853336263</v>
      </c>
    </row>
    <row r="90" spans="1:11" ht="15">
      <c r="A90" s="3">
        <v>38959</v>
      </c>
      <c r="B90" s="4">
        <v>-0.025330509938164724</v>
      </c>
      <c r="C90" s="4">
        <v>-0.009519932758993509</v>
      </c>
      <c r="D90" s="4">
        <v>-0.019068173089697247</v>
      </c>
      <c r="E90" s="4">
        <v>-0.07822070233528294</v>
      </c>
      <c r="H90" s="3">
        <v>38959</v>
      </c>
      <c r="I90" s="4">
        <v>-0.01163099916674091</v>
      </c>
      <c r="J90" s="4">
        <v>-0.012507011960857762</v>
      </c>
      <c r="K90" s="4">
        <v>-0.018724970881821658</v>
      </c>
    </row>
    <row r="91" spans="1:11" ht="15">
      <c r="A91" s="3">
        <v>38966</v>
      </c>
      <c r="B91" s="4">
        <v>-0.02473884171372702</v>
      </c>
      <c r="C91" s="4">
        <v>-0.009289655882515572</v>
      </c>
      <c r="D91" s="4">
        <v>-0.018555149396572962</v>
      </c>
      <c r="E91" s="4">
        <v>-0.07670813830919347</v>
      </c>
      <c r="H91" s="3">
        <v>38966</v>
      </c>
      <c r="I91" s="4">
        <v>-0.011404341831425418</v>
      </c>
      <c r="J91" s="4">
        <v>-0.012239853253635458</v>
      </c>
      <c r="K91" s="4">
        <v>-0.018273469224578717</v>
      </c>
    </row>
    <row r="92" spans="1:11" ht="15">
      <c r="A92" s="3">
        <v>38973</v>
      </c>
      <c r="B92" s="4">
        <v>-0.025477422817425516</v>
      </c>
      <c r="C92" s="4">
        <v>-0.009179099455173149</v>
      </c>
      <c r="D92" s="4">
        <v>-0.01805513121802932</v>
      </c>
      <c r="E92" s="4">
        <v>-0.07951399775866576</v>
      </c>
      <c r="H92" s="3">
        <v>38973</v>
      </c>
      <c r="I92" s="4">
        <v>-0.011201108202552473</v>
      </c>
      <c r="J92" s="4">
        <v>-0.01203170109649325</v>
      </c>
      <c r="K92" s="4">
        <v>-0.017871776373268453</v>
      </c>
    </row>
    <row r="93" spans="1:11" ht="15">
      <c r="A93" s="3">
        <v>38980</v>
      </c>
      <c r="B93" s="4">
        <v>-0.02482538674738636</v>
      </c>
      <c r="C93" s="4">
        <v>-0.008962304848170682</v>
      </c>
      <c r="D93" s="4">
        <v>-0.01757036472559321</v>
      </c>
      <c r="E93" s="4">
        <v>-0.07830274783794464</v>
      </c>
      <c r="H93" s="3">
        <v>38980</v>
      </c>
      <c r="I93" s="4">
        <v>-0.010919345483764296</v>
      </c>
      <c r="J93" s="4">
        <v>-0.011723045165867876</v>
      </c>
      <c r="K93" s="4">
        <v>-0.017398235134891988</v>
      </c>
    </row>
    <row r="94" spans="1:11" ht="15">
      <c r="A94" s="3">
        <v>38987</v>
      </c>
      <c r="B94" s="4">
        <v>-0.024294861172591272</v>
      </c>
      <c r="C94" s="4">
        <v>-0.00903157419730624</v>
      </c>
      <c r="D94" s="4">
        <v>-0.01742142641655217</v>
      </c>
      <c r="E94" s="4">
        <v>-0.07627428321432418</v>
      </c>
      <c r="H94" s="3">
        <v>38987</v>
      </c>
      <c r="I94" s="4">
        <v>-0.01125322057086454</v>
      </c>
      <c r="J94" s="4">
        <v>-0.01199486954571458</v>
      </c>
      <c r="K94" s="4">
        <v>-0.017329678719917987</v>
      </c>
    </row>
    <row r="95" spans="1:11" ht="15">
      <c r="A95" s="3">
        <v>38994</v>
      </c>
      <c r="B95" s="4">
        <v>-0.023686099289682416</v>
      </c>
      <c r="C95" s="4">
        <v>-0.008808188152435293</v>
      </c>
      <c r="D95" s="4">
        <v>-0.016949191507701928</v>
      </c>
      <c r="E95" s="4">
        <v>-0.07422632153798239</v>
      </c>
      <c r="H95" s="3">
        <v>38994</v>
      </c>
      <c r="I95" s="4">
        <v>-0.011012117661131174</v>
      </c>
      <c r="J95" s="4">
        <v>-0.011673510758327362</v>
      </c>
      <c r="K95" s="4">
        <v>-0.016850021238257365</v>
      </c>
    </row>
    <row r="96" spans="1:11" ht="15">
      <c r="A96" s="3">
        <v>39001</v>
      </c>
      <c r="B96" s="4">
        <v>-0.023351123869864307</v>
      </c>
      <c r="C96" s="4">
        <v>-0.008924890610445572</v>
      </c>
      <c r="D96" s="4">
        <v>-0.01649015620443053</v>
      </c>
      <c r="E96" s="4">
        <v>-0.0723231226319039</v>
      </c>
      <c r="H96" s="3">
        <v>39001</v>
      </c>
      <c r="I96" s="4">
        <v>-0.011334402831735806</v>
      </c>
      <c r="J96" s="4">
        <v>-0.011349947793113994</v>
      </c>
      <c r="K96" s="4">
        <v>-0.016632261650809898</v>
      </c>
    </row>
    <row r="97" spans="1:11" ht="15">
      <c r="A97" s="3">
        <v>39008</v>
      </c>
      <c r="B97" s="4">
        <v>-0.02274083900727713</v>
      </c>
      <c r="C97" s="4">
        <v>-0.008695975304789114</v>
      </c>
      <c r="D97" s="4">
        <v>-0.016241876977107134</v>
      </c>
      <c r="E97" s="4">
        <v>-0.07102023912904668</v>
      </c>
      <c r="H97" s="3">
        <v>39008</v>
      </c>
      <c r="I97" s="4">
        <v>-0.011034324771537112</v>
      </c>
      <c r="J97" s="4">
        <v>-0.011097175435320916</v>
      </c>
      <c r="K97" s="4">
        <v>-0.016304651678087246</v>
      </c>
    </row>
    <row r="98" spans="1:11" ht="15">
      <c r="A98" s="3">
        <v>39015</v>
      </c>
      <c r="B98" s="4">
        <v>-0.022319226323771424</v>
      </c>
      <c r="C98" s="4">
        <v>-0.008529139066798162</v>
      </c>
      <c r="D98" s="4">
        <v>-0.015798781475695526</v>
      </c>
      <c r="E98" s="4">
        <v>-0.06934063908284874</v>
      </c>
      <c r="H98" s="3">
        <v>39015</v>
      </c>
      <c r="I98" s="4">
        <v>-0.011048673768256701</v>
      </c>
      <c r="J98" s="4">
        <v>-0.010815037859167022</v>
      </c>
      <c r="K98" s="4">
        <v>-0.015847146056836115</v>
      </c>
    </row>
    <row r="99" spans="1:11" ht="15">
      <c r="A99" s="3">
        <v>39022</v>
      </c>
      <c r="B99" s="4">
        <v>-0.021755498827727864</v>
      </c>
      <c r="C99" s="4">
        <v>-0.00920362088308536</v>
      </c>
      <c r="D99" s="4">
        <v>-0.015400793893058037</v>
      </c>
      <c r="E99" s="4">
        <v>-0.06987595292392738</v>
      </c>
      <c r="H99" s="3">
        <v>39022</v>
      </c>
      <c r="I99" s="4">
        <v>-0.012752380321875107</v>
      </c>
      <c r="J99" s="4">
        <v>-0.010629856644796059</v>
      </c>
      <c r="K99" s="4">
        <v>-0.015509008167359027</v>
      </c>
    </row>
    <row r="100" spans="1:11" ht="15">
      <c r="A100" s="3">
        <v>39029</v>
      </c>
      <c r="B100" s="4">
        <v>-0.02148546863786681</v>
      </c>
      <c r="C100" s="4">
        <v>-0.009002552760969267</v>
      </c>
      <c r="D100" s="4">
        <v>-0.014979897655632748</v>
      </c>
      <c r="E100" s="4">
        <v>-0.06853469031209394</v>
      </c>
      <c r="H100" s="3">
        <v>39029</v>
      </c>
      <c r="I100" s="4">
        <v>-0.012685398795613843</v>
      </c>
      <c r="J100" s="4">
        <v>-0.0103413507127694</v>
      </c>
      <c r="K100" s="4">
        <v>-0.015086478671989634</v>
      </c>
    </row>
    <row r="101" spans="1:11" ht="15">
      <c r="A101" s="3">
        <v>39036</v>
      </c>
      <c r="B101" s="4">
        <v>-0.02101536619653068</v>
      </c>
      <c r="C101" s="4">
        <v>-0.008795292170898654</v>
      </c>
      <c r="D101" s="4">
        <v>-0.014605359835440488</v>
      </c>
      <c r="E101" s="4">
        <v>-0.06671860945548436</v>
      </c>
      <c r="H101" s="3">
        <v>39036</v>
      </c>
      <c r="I101" s="4">
        <v>-0.012356779497173875</v>
      </c>
      <c r="J101" s="4">
        <v>-0.010049374392629304</v>
      </c>
      <c r="K101" s="4">
        <v>-0.014683254429236845</v>
      </c>
    </row>
    <row r="102" spans="1:11" ht="15">
      <c r="A102" s="3">
        <v>39043</v>
      </c>
      <c r="B102" s="4">
        <v>-0.020501112597818866</v>
      </c>
      <c r="C102" s="4">
        <v>-0.00859753262068169</v>
      </c>
      <c r="D102" s="4">
        <v>-0.014239178141570998</v>
      </c>
      <c r="E102" s="4">
        <v>-0.06852511802189137</v>
      </c>
      <c r="H102" s="3">
        <v>39043</v>
      </c>
      <c r="I102" s="4">
        <v>-0.01208317753112035</v>
      </c>
      <c r="J102" s="4">
        <v>-0.009768071626258132</v>
      </c>
      <c r="K102" s="4">
        <v>-0.014339163581391668</v>
      </c>
    </row>
    <row r="103" spans="1:11" ht="15">
      <c r="A103" s="3">
        <v>39050</v>
      </c>
      <c r="B103" s="4">
        <v>-0.0210808697673033</v>
      </c>
      <c r="C103" s="4">
        <v>-0.008439958219607056</v>
      </c>
      <c r="D103" s="4">
        <v>-0.01460024530224019</v>
      </c>
      <c r="E103" s="4">
        <v>-0.0670501808300458</v>
      </c>
      <c r="H103" s="3">
        <v>39050</v>
      </c>
      <c r="I103" s="4">
        <v>-0.01177148944822222</v>
      </c>
      <c r="J103" s="4">
        <v>-0.010129847976956324</v>
      </c>
      <c r="K103" s="4">
        <v>-0.015058900500150378</v>
      </c>
    </row>
    <row r="104" spans="1:11" ht="15">
      <c r="A104" s="3">
        <v>39057</v>
      </c>
      <c r="B104" s="4">
        <v>-0.02054348612514531</v>
      </c>
      <c r="C104" s="4">
        <v>-0.008390388959498675</v>
      </c>
      <c r="D104" s="4">
        <v>-0.014318254400985275</v>
      </c>
      <c r="E104" s="4">
        <v>-0.06580729743175025</v>
      </c>
      <c r="H104" s="3">
        <v>39057</v>
      </c>
      <c r="I104" s="4">
        <v>-0.011486991928379143</v>
      </c>
      <c r="J104" s="4">
        <v>-0.009851895773930638</v>
      </c>
      <c r="K104" s="4">
        <v>-0.01463577009353685</v>
      </c>
    </row>
    <row r="105" spans="1:11" ht="15">
      <c r="A105" s="3">
        <v>39064</v>
      </c>
      <c r="B105" s="4">
        <v>-0.020327058971419208</v>
      </c>
      <c r="C105" s="4">
        <v>-0.008298625395130479</v>
      </c>
      <c r="D105" s="4">
        <v>-0.013924295672660347</v>
      </c>
      <c r="E105" s="4">
        <v>-0.06473385577504288</v>
      </c>
      <c r="H105" s="3">
        <v>39064</v>
      </c>
      <c r="I105" s="4">
        <v>-0.011515352431776807</v>
      </c>
      <c r="J105" s="4">
        <v>-0.00959303119913557</v>
      </c>
      <c r="K105" s="4">
        <v>-0.014235375115339286</v>
      </c>
    </row>
    <row r="106" spans="1:11" ht="15">
      <c r="A106" s="3">
        <v>39071</v>
      </c>
      <c r="B106" s="4">
        <v>-0.020028977153236604</v>
      </c>
      <c r="C106" s="4">
        <v>-0.008250965290833112</v>
      </c>
      <c r="D106" s="4">
        <v>-0.013540340182759777</v>
      </c>
      <c r="E106" s="4">
        <v>-0.06346103196168504</v>
      </c>
      <c r="H106" s="3">
        <v>39071</v>
      </c>
      <c r="I106" s="4">
        <v>-0.01197505807542604</v>
      </c>
      <c r="J106" s="4">
        <v>-0.00947018693151996</v>
      </c>
      <c r="K106" s="4">
        <v>-0.013833459112859908</v>
      </c>
    </row>
    <row r="107" spans="1:11" ht="15">
      <c r="A107" s="3">
        <v>39078</v>
      </c>
      <c r="B107" s="4">
        <v>-0.019510155765855346</v>
      </c>
      <c r="C107" s="4">
        <v>-0.008637345353581759</v>
      </c>
      <c r="D107" s="4">
        <v>-0.013166134758316505</v>
      </c>
      <c r="E107" s="4">
        <v>-0.061735976932837</v>
      </c>
      <c r="H107" s="3">
        <v>39078</v>
      </c>
      <c r="I107" s="4">
        <v>-0.011913517983240949</v>
      </c>
      <c r="J107" s="4">
        <v>-0.009261121529832444</v>
      </c>
      <c r="K107" s="4">
        <v>-0.013443535853755057</v>
      </c>
    </row>
    <row r="108" spans="1:11" ht="15">
      <c r="A108" s="3">
        <v>39085</v>
      </c>
      <c r="B108" s="4">
        <v>-0.02007929231620341</v>
      </c>
      <c r="C108" s="4">
        <v>-0.008415819781177572</v>
      </c>
      <c r="D108" s="4">
        <v>-0.012836869047541562</v>
      </c>
      <c r="E108" s="4">
        <v>-0.06006020043027535</v>
      </c>
      <c r="H108" s="3">
        <v>39085</v>
      </c>
      <c r="I108" s="4">
        <v>-0.011601061531643392</v>
      </c>
      <c r="J108" s="4">
        <v>-0.009052620914761207</v>
      </c>
      <c r="K108" s="4">
        <v>-0.013158068439534352</v>
      </c>
    </row>
    <row r="109" spans="1:11" ht="15">
      <c r="A109" s="3">
        <v>39092</v>
      </c>
      <c r="B109" s="4">
        <v>-0.020283524144234195</v>
      </c>
      <c r="C109" s="4">
        <v>-0.008403950801014182</v>
      </c>
      <c r="D109" s="4">
        <v>-0.01306721692966754</v>
      </c>
      <c r="E109" s="4">
        <v>-0.060182438695104284</v>
      </c>
      <c r="H109" s="3">
        <v>39092</v>
      </c>
      <c r="I109" s="4">
        <v>-0.011574854953134041</v>
      </c>
      <c r="J109" s="4">
        <v>-0.008998125957589052</v>
      </c>
      <c r="K109" s="4">
        <v>-0.012887205124752853</v>
      </c>
    </row>
    <row r="110" spans="1:11" ht="15">
      <c r="A110" s="3">
        <v>39099</v>
      </c>
      <c r="B110" s="4">
        <v>-0.0207236803831609</v>
      </c>
      <c r="C110" s="4">
        <v>-0.008251285651895273</v>
      </c>
      <c r="D110" s="4">
        <v>-0.013144941827407457</v>
      </c>
      <c r="E110" s="4">
        <v>-0.05983684711428244</v>
      </c>
      <c r="H110" s="3">
        <v>39099</v>
      </c>
      <c r="I110" s="4">
        <v>-0.011276277311022823</v>
      </c>
      <c r="J110" s="4">
        <v>-0.009031447225002726</v>
      </c>
      <c r="K110" s="4">
        <v>-0.013138269312250053</v>
      </c>
    </row>
    <row r="111" spans="1:11" ht="15">
      <c r="A111" s="3">
        <v>39106</v>
      </c>
      <c r="B111" s="4">
        <v>-0.020360322842517233</v>
      </c>
      <c r="C111" s="4">
        <v>-0.008226392539083428</v>
      </c>
      <c r="D111" s="4">
        <v>-0.013039175159099668</v>
      </c>
      <c r="E111" s="4">
        <v>-0.05839967215523907</v>
      </c>
      <c r="H111" s="3">
        <v>39106</v>
      </c>
      <c r="I111" s="4">
        <v>-0.010978427681355575</v>
      </c>
      <c r="J111" s="4">
        <v>-0.008832312460516545</v>
      </c>
      <c r="K111" s="4">
        <v>-0.012861281151435816</v>
      </c>
    </row>
    <row r="112" spans="1:11" ht="15">
      <c r="A112" s="3">
        <v>39113</v>
      </c>
      <c r="B112" s="4">
        <v>-0.019835288486904128</v>
      </c>
      <c r="C112" s="4">
        <v>-0.008085634245504503</v>
      </c>
      <c r="D112" s="4">
        <v>-0.012789550792773632</v>
      </c>
      <c r="E112" s="4">
        <v>-0.05775556915862645</v>
      </c>
      <c r="H112" s="3">
        <v>39113</v>
      </c>
      <c r="I112" s="4">
        <v>-0.010908352106704787</v>
      </c>
      <c r="J112" s="4">
        <v>-0.009341637689475789</v>
      </c>
      <c r="K112" s="4">
        <v>-0.013397836688256734</v>
      </c>
    </row>
    <row r="113" spans="1:11" ht="15">
      <c r="A113" s="3">
        <v>39120</v>
      </c>
      <c r="B113" s="4">
        <v>-0.01950064793772739</v>
      </c>
      <c r="C113" s="4">
        <v>-0.007982701015416871</v>
      </c>
      <c r="D113" s="4">
        <v>-0.013054696027661834</v>
      </c>
      <c r="E113" s="4">
        <v>-0.057293964865808886</v>
      </c>
      <c r="H113" s="3">
        <v>39120</v>
      </c>
      <c r="I113" s="4">
        <v>-0.010898915964941587</v>
      </c>
      <c r="J113" s="4">
        <v>-0.009906884003392142</v>
      </c>
      <c r="K113" s="4">
        <v>-0.013941166953940423</v>
      </c>
    </row>
    <row r="114" spans="1:11" ht="15">
      <c r="A114" s="3">
        <v>39127</v>
      </c>
      <c r="B114" s="4">
        <v>-0.019219743931882294</v>
      </c>
      <c r="C114" s="4">
        <v>-0.007875293040808477</v>
      </c>
      <c r="D114" s="4">
        <v>-0.012805521633668963</v>
      </c>
      <c r="E114" s="4">
        <v>-0.05731128714313513</v>
      </c>
      <c r="H114" s="3">
        <v>39127</v>
      </c>
      <c r="I114" s="4">
        <v>-0.01086495928071197</v>
      </c>
      <c r="J114" s="4">
        <v>-0.009892923744194182</v>
      </c>
      <c r="K114" s="4">
        <v>-0.013749037122598248</v>
      </c>
    </row>
    <row r="115" spans="1:11" ht="15">
      <c r="A115" s="3">
        <v>39134</v>
      </c>
      <c r="B115" s="4">
        <v>-0.018970065641872667</v>
      </c>
      <c r="C115" s="4">
        <v>-0.007769910551897993</v>
      </c>
      <c r="D115" s="4">
        <v>-0.012449400065548684</v>
      </c>
      <c r="E115" s="4">
        <v>-0.05625802524888483</v>
      </c>
      <c r="H115" s="3">
        <v>39134</v>
      </c>
      <c r="I115" s="4">
        <v>-0.010683426921916438</v>
      </c>
      <c r="J115" s="4">
        <v>-0.009619032492214347</v>
      </c>
      <c r="K115" s="4">
        <v>-0.013363716464671925</v>
      </c>
    </row>
    <row r="116" spans="1:11" ht="15">
      <c r="A116" s="3">
        <v>39141</v>
      </c>
      <c r="B116" s="4">
        <v>-0.022703562274018145</v>
      </c>
      <c r="C116" s="4">
        <v>-0.008239797809995045</v>
      </c>
      <c r="D116" s="4">
        <v>-0.015926195765053604</v>
      </c>
      <c r="E116" s="4">
        <v>-0.05847492655917308</v>
      </c>
      <c r="H116" s="3">
        <v>39141</v>
      </c>
      <c r="I116" s="4">
        <v>-0.010933314571718235</v>
      </c>
      <c r="J116" s="4">
        <v>-0.010517472075264152</v>
      </c>
      <c r="K116" s="4">
        <v>-0.016608296727315734</v>
      </c>
    </row>
    <row r="117" spans="1:11" ht="15">
      <c r="A117" s="3">
        <v>39148</v>
      </c>
      <c r="B117" s="4">
        <v>-0.02332312444656205</v>
      </c>
      <c r="C117" s="4">
        <v>-0.008270777313748446</v>
      </c>
      <c r="D117" s="4">
        <v>-0.016391438195972167</v>
      </c>
      <c r="E117" s="4">
        <v>-0.06598390887065074</v>
      </c>
      <c r="H117" s="3">
        <v>39148</v>
      </c>
      <c r="I117" s="4">
        <v>-0.010688371579775396</v>
      </c>
      <c r="J117" s="4">
        <v>-0.010330821925857265</v>
      </c>
      <c r="K117" s="4">
        <v>-0.016470370161619716</v>
      </c>
    </row>
    <row r="118" spans="1:11" ht="15">
      <c r="A118" s="3">
        <v>39155</v>
      </c>
      <c r="B118" s="4">
        <v>-0.023132744124901683</v>
      </c>
      <c r="C118" s="4">
        <v>-0.00810364918243033</v>
      </c>
      <c r="D118" s="4">
        <v>-0.016410684561936267</v>
      </c>
      <c r="E118" s="4">
        <v>-0.06499386224027026</v>
      </c>
      <c r="H118" s="3">
        <v>39155</v>
      </c>
      <c r="I118" s="4">
        <v>-0.010439040358315785</v>
      </c>
      <c r="J118" s="4">
        <v>-0.010302883811218954</v>
      </c>
      <c r="K118" s="4">
        <v>-0.016646101647249622</v>
      </c>
    </row>
    <row r="119" spans="1:11" ht="15">
      <c r="A119" s="3">
        <v>39162</v>
      </c>
      <c r="B119" s="4">
        <v>-0.022537537398672768</v>
      </c>
      <c r="C119" s="4">
        <v>-0.0082550876519916</v>
      </c>
      <c r="D119" s="4">
        <v>-0.016962560745447004</v>
      </c>
      <c r="E119" s="4">
        <v>-0.06395409340881232</v>
      </c>
      <c r="H119" s="3">
        <v>39162</v>
      </c>
      <c r="I119" s="4">
        <v>-0.010332117890821583</v>
      </c>
      <c r="J119" s="4">
        <v>-0.010446934173170984</v>
      </c>
      <c r="K119" s="4">
        <v>-0.01731545964779991</v>
      </c>
    </row>
    <row r="120" spans="1:11" ht="15">
      <c r="A120" s="3">
        <v>39169</v>
      </c>
      <c r="B120" s="4">
        <v>-0.022190536243796768</v>
      </c>
      <c r="C120" s="4">
        <v>-0.00877827746356334</v>
      </c>
      <c r="D120" s="4">
        <v>-0.016677406141556442</v>
      </c>
      <c r="E120" s="4">
        <v>-0.06223308975082055</v>
      </c>
      <c r="H120" s="3">
        <v>39169</v>
      </c>
      <c r="I120" s="4">
        <v>-0.010767684875306337</v>
      </c>
      <c r="J120" s="4">
        <v>-0.01042619017482705</v>
      </c>
      <c r="K120" s="4">
        <v>-0.01690918169927677</v>
      </c>
    </row>
    <row r="121" spans="1:11" ht="15">
      <c r="A121" s="3">
        <v>39176</v>
      </c>
      <c r="B121" s="4">
        <v>-0.02163325158228777</v>
      </c>
      <c r="C121" s="4">
        <v>-0.008649582363730896</v>
      </c>
      <c r="D121" s="4">
        <v>-0.01695205337825969</v>
      </c>
      <c r="E121" s="4">
        <v>-0.06198319591181684</v>
      </c>
      <c r="H121" s="3">
        <v>39176</v>
      </c>
      <c r="I121" s="4">
        <v>-0.010574315572436488</v>
      </c>
      <c r="J121" s="4">
        <v>-0.010199626093642302</v>
      </c>
      <c r="K121" s="4">
        <v>-0.01667300815100715</v>
      </c>
    </row>
    <row r="122" spans="1:11" ht="15">
      <c r="A122" s="3">
        <v>39183</v>
      </c>
      <c r="B122" s="4">
        <v>-0.021503465582652728</v>
      </c>
      <c r="C122" s="4">
        <v>-0.008524523603856096</v>
      </c>
      <c r="D122" s="4">
        <v>-0.016519248753394243</v>
      </c>
      <c r="E122" s="4">
        <v>-0.0603092912425715</v>
      </c>
      <c r="H122" s="3">
        <v>39183</v>
      </c>
      <c r="I122" s="4">
        <v>-0.010606775745535842</v>
      </c>
      <c r="J122" s="4">
        <v>-0.010185194730057858</v>
      </c>
      <c r="K122" s="4">
        <v>-0.016378860529773193</v>
      </c>
    </row>
    <row r="123" spans="1:11" ht="15">
      <c r="A123" s="3">
        <v>39190</v>
      </c>
      <c r="B123" s="4">
        <v>-0.021043637082293044</v>
      </c>
      <c r="C123" s="4">
        <v>-0.008307526416213242</v>
      </c>
      <c r="D123" s="4">
        <v>-0.016186251895192523</v>
      </c>
      <c r="E123" s="4">
        <v>-0.05904976363729389</v>
      </c>
      <c r="H123" s="3">
        <v>39190</v>
      </c>
      <c r="I123" s="4">
        <v>-0.010333161483739488</v>
      </c>
      <c r="J123" s="4">
        <v>-0.009916803876874433</v>
      </c>
      <c r="K123" s="4">
        <v>-0.01596611993065242</v>
      </c>
    </row>
    <row r="124" spans="1:11" ht="15">
      <c r="A124" s="3">
        <v>39197</v>
      </c>
      <c r="B124" s="4">
        <v>-0.020718597507040044</v>
      </c>
      <c r="C124" s="4">
        <v>-0.00815120025650392</v>
      </c>
      <c r="D124" s="4">
        <v>-0.015773622654448583</v>
      </c>
      <c r="E124" s="4">
        <v>-0.06064175584091287</v>
      </c>
      <c r="H124" s="3">
        <v>39197</v>
      </c>
      <c r="I124" s="4">
        <v>-0.010087137648672412</v>
      </c>
      <c r="J124" s="4">
        <v>-0.009637919283882973</v>
      </c>
      <c r="K124" s="4">
        <v>-0.015526246243483866</v>
      </c>
    </row>
    <row r="125" spans="1:11" ht="15">
      <c r="A125" s="3">
        <v>39204</v>
      </c>
      <c r="B125" s="4">
        <v>-0.020200031723324623</v>
      </c>
      <c r="C125" s="4">
        <v>-0.007943482734333582</v>
      </c>
      <c r="D125" s="4">
        <v>-0.01535020321362988</v>
      </c>
      <c r="E125" s="4">
        <v>-0.05939875823805044</v>
      </c>
      <c r="H125" s="3">
        <v>39204</v>
      </c>
      <c r="I125" s="4">
        <v>-0.009876712417034545</v>
      </c>
      <c r="J125" s="4">
        <v>-0.009399027922539226</v>
      </c>
      <c r="K125" s="4">
        <v>-0.015110621319031787</v>
      </c>
    </row>
    <row r="126" spans="1:11" ht="15">
      <c r="A126" s="3">
        <v>39211</v>
      </c>
      <c r="B126" s="4">
        <v>-0.02002395963679131</v>
      </c>
      <c r="C126" s="4">
        <v>-0.007741033283707353</v>
      </c>
      <c r="D126" s="4">
        <v>-0.01515912674956418</v>
      </c>
      <c r="E126" s="4">
        <v>-0.059554405838416265</v>
      </c>
      <c r="H126" s="3">
        <v>39211</v>
      </c>
      <c r="I126" s="4">
        <v>-0.009622442434091173</v>
      </c>
      <c r="J126" s="4">
        <v>-0.009455953818488776</v>
      </c>
      <c r="K126" s="4">
        <v>-0.015175264174510724</v>
      </c>
    </row>
    <row r="127" spans="1:11" ht="15">
      <c r="A127" s="3">
        <v>39218</v>
      </c>
      <c r="B127" s="4">
        <v>-0.019539297187074457</v>
      </c>
      <c r="C127" s="4">
        <v>-0.00764743957628288</v>
      </c>
      <c r="D127" s="4">
        <v>-0.015066723681484857</v>
      </c>
      <c r="E127" s="4">
        <v>-0.06038996310098867</v>
      </c>
      <c r="H127" s="3">
        <v>39218</v>
      </c>
      <c r="I127" s="4">
        <v>-0.009903539946641267</v>
      </c>
      <c r="J127" s="4">
        <v>-0.00969424631124529</v>
      </c>
      <c r="K127" s="4">
        <v>-0.015086057120225456</v>
      </c>
    </row>
    <row r="128" spans="1:11" ht="15">
      <c r="A128" s="3">
        <v>39225</v>
      </c>
      <c r="B128" s="4">
        <v>-0.019630707228653024</v>
      </c>
      <c r="C128" s="4">
        <v>-0.007556478700645813</v>
      </c>
      <c r="D128" s="4">
        <v>-0.015201343361605453</v>
      </c>
      <c r="E128" s="4">
        <v>-0.05924464880383822</v>
      </c>
      <c r="H128" s="3">
        <v>39225</v>
      </c>
      <c r="I128" s="4">
        <v>-0.00989396693423515</v>
      </c>
      <c r="J128" s="4">
        <v>-0.009431219607677524</v>
      </c>
      <c r="K128" s="4">
        <v>-0.014813415514654392</v>
      </c>
    </row>
    <row r="129" spans="1:11" ht="15">
      <c r="A129" s="3">
        <v>39232</v>
      </c>
      <c r="B129" s="4">
        <v>-0.019234737428712737</v>
      </c>
      <c r="C129" s="4">
        <v>-0.007364221420130178</v>
      </c>
      <c r="D129" s="4">
        <v>-0.014878523162053707</v>
      </c>
      <c r="E129" s="4">
        <v>-0.057844240563734065</v>
      </c>
      <c r="H129" s="3">
        <v>39232</v>
      </c>
      <c r="I129" s="4">
        <v>-0.00964847006908248</v>
      </c>
      <c r="J129" s="4">
        <v>-0.00920881571578267</v>
      </c>
      <c r="K129" s="4">
        <v>-0.014450569065409133</v>
      </c>
    </row>
    <row r="130" spans="1:11" ht="15">
      <c r="A130" s="3">
        <v>39239</v>
      </c>
      <c r="B130" s="4">
        <v>-0.019204576315970803</v>
      </c>
      <c r="C130" s="4">
        <v>-0.007556281546283948</v>
      </c>
      <c r="D130" s="4">
        <v>-0.014476391028386002</v>
      </c>
      <c r="E130" s="4">
        <v>-0.05761591215658397</v>
      </c>
      <c r="H130" s="3">
        <v>39239</v>
      </c>
      <c r="I130" s="4">
        <v>-0.009559001866476718</v>
      </c>
      <c r="J130" s="4">
        <v>-0.009382608181494598</v>
      </c>
      <c r="K130" s="4">
        <v>-0.014510043975983516</v>
      </c>
    </row>
    <row r="131" spans="1:11" ht="15">
      <c r="A131" s="3">
        <v>39246</v>
      </c>
      <c r="B131" s="4">
        <v>-0.020365880378224416</v>
      </c>
      <c r="C131" s="4">
        <v>-0.0077336422538221315</v>
      </c>
      <c r="D131" s="4">
        <v>-0.015574605666898979</v>
      </c>
      <c r="E131" s="4">
        <v>-0.0573351566676671</v>
      </c>
      <c r="H131" s="3">
        <v>39246</v>
      </c>
      <c r="I131" s="4">
        <v>-0.011434566504942359</v>
      </c>
      <c r="J131" s="4">
        <v>-0.01015389436175771</v>
      </c>
      <c r="K131" s="4">
        <v>-0.014469727097824491</v>
      </c>
    </row>
    <row r="132" spans="1:11" ht="15">
      <c r="A132" s="3">
        <v>39253</v>
      </c>
      <c r="B132" s="4">
        <v>-0.02102980930745703</v>
      </c>
      <c r="C132" s="4">
        <v>-0.0076079022151647625</v>
      </c>
      <c r="D132" s="4">
        <v>-0.015273577136957164</v>
      </c>
      <c r="E132" s="4">
        <v>-0.05778603081028083</v>
      </c>
      <c r="H132" s="3">
        <v>39253</v>
      </c>
      <c r="I132" s="4">
        <v>-0.01114105984921284</v>
      </c>
      <c r="J132" s="4">
        <v>-0.009907673079748637</v>
      </c>
      <c r="K132" s="4">
        <v>-0.014116450518442836</v>
      </c>
    </row>
    <row r="133" spans="1:11" ht="15">
      <c r="A133" s="3">
        <v>39260</v>
      </c>
      <c r="B133" s="4">
        <v>-0.022412189703679797</v>
      </c>
      <c r="C133" s="4">
        <v>-0.007484863725358227</v>
      </c>
      <c r="D133" s="4">
        <v>-0.015331968585093541</v>
      </c>
      <c r="E133" s="4">
        <v>-0.05826520204094377</v>
      </c>
      <c r="H133" s="3">
        <v>39260</v>
      </c>
      <c r="I133" s="4">
        <v>-0.011435440304803906</v>
      </c>
      <c r="J133" s="4">
        <v>-0.009728258965982828</v>
      </c>
      <c r="K133" s="4">
        <v>-0.01449002021783399</v>
      </c>
    </row>
    <row r="134" spans="1:11" ht="15">
      <c r="A134" s="3">
        <v>39267</v>
      </c>
      <c r="B134" s="4">
        <v>-0.022687260193420954</v>
      </c>
      <c r="C134" s="4">
        <v>-0.00739724371328247</v>
      </c>
      <c r="D134" s="4">
        <v>-0.015466007368697736</v>
      </c>
      <c r="E134" s="4">
        <v>-0.05826117679601158</v>
      </c>
      <c r="H134" s="3">
        <v>39267</v>
      </c>
      <c r="I134" s="4">
        <v>-0.01128457328064387</v>
      </c>
      <c r="J134" s="4">
        <v>-0.009476594592103899</v>
      </c>
      <c r="K134" s="4">
        <v>-0.014245061137598262</v>
      </c>
    </row>
    <row r="135" spans="1:11" ht="15">
      <c r="A135" s="3">
        <v>39274</v>
      </c>
      <c r="B135" s="4">
        <v>-0.022131178322751435</v>
      </c>
      <c r="C135" s="4">
        <v>-0.00720966760706324</v>
      </c>
      <c r="D135" s="4">
        <v>-0.015132262846824838</v>
      </c>
      <c r="E135" s="4">
        <v>-0.05668064564941253</v>
      </c>
      <c r="H135" s="3">
        <v>39274</v>
      </c>
      <c r="I135" s="4">
        <v>-0.01100784247951252</v>
      </c>
      <c r="J135" s="4">
        <v>-0.009452190460197516</v>
      </c>
      <c r="K135" s="4">
        <v>-0.014411969251154143</v>
      </c>
    </row>
    <row r="136" spans="1:11" ht="15">
      <c r="A136" s="3">
        <v>39281</v>
      </c>
      <c r="B136" s="4">
        <v>-0.022029193827659763</v>
      </c>
      <c r="C136" s="4">
        <v>-0.007101631522327734</v>
      </c>
      <c r="D136" s="4">
        <v>-0.014950813809861376</v>
      </c>
      <c r="E136" s="4">
        <v>-0.05590040953099101</v>
      </c>
      <c r="H136" s="3">
        <v>39281</v>
      </c>
      <c r="I136" s="4">
        <v>-0.01078360937915381</v>
      </c>
      <c r="J136" s="4">
        <v>-0.009332670779691082</v>
      </c>
      <c r="K136" s="4">
        <v>-0.014142122456146477</v>
      </c>
    </row>
    <row r="137" spans="1:11" ht="15">
      <c r="A137" s="3">
        <v>39288</v>
      </c>
      <c r="B137" s="4">
        <v>-0.022107829266769154</v>
      </c>
      <c r="C137" s="4">
        <v>-0.008182077171911667</v>
      </c>
      <c r="D137" s="4">
        <v>-0.0152162369608838</v>
      </c>
      <c r="E137" s="4">
        <v>-0.05489693480547125</v>
      </c>
      <c r="H137" s="3">
        <v>39288</v>
      </c>
      <c r="I137" s="4">
        <v>-0.011620394622885848</v>
      </c>
      <c r="J137" s="4">
        <v>-0.009098907809956305</v>
      </c>
      <c r="K137" s="4">
        <v>-0.013906536043447198</v>
      </c>
    </row>
    <row r="138" spans="1:11" ht="15">
      <c r="A138" s="3">
        <v>39295</v>
      </c>
      <c r="B138" s="4">
        <v>-0.023622747836048272</v>
      </c>
      <c r="C138" s="4">
        <v>-0.009047996431131014</v>
      </c>
      <c r="D138" s="4">
        <v>-0.018912872595334862</v>
      </c>
      <c r="E138" s="4">
        <v>-0.06229534484223081</v>
      </c>
      <c r="H138" s="3">
        <v>39295</v>
      </c>
      <c r="I138" s="4">
        <v>-0.011422990321133019</v>
      </c>
      <c r="J138" s="4">
        <v>-0.010386740143159604</v>
      </c>
      <c r="K138" s="4">
        <v>-0.016952373170593768</v>
      </c>
    </row>
    <row r="139" spans="1:11" ht="15">
      <c r="A139" s="3">
        <v>39302</v>
      </c>
      <c r="B139" s="4">
        <v>-0.02323049650972631</v>
      </c>
      <c r="C139" s="4">
        <v>-0.009487627519377524</v>
      </c>
      <c r="D139" s="4">
        <v>-0.018416203167600252</v>
      </c>
      <c r="E139" s="4">
        <v>-0.060626432146768466</v>
      </c>
      <c r="H139" s="3">
        <v>39302</v>
      </c>
      <c r="I139" s="4">
        <v>-0.01135302866811408</v>
      </c>
      <c r="J139" s="4">
        <v>-0.010103965045412878</v>
      </c>
      <c r="K139" s="4">
        <v>-0.0165935317505268</v>
      </c>
    </row>
    <row r="140" spans="1:11" ht="15">
      <c r="A140" s="3">
        <v>39309</v>
      </c>
      <c r="B140" s="4">
        <v>-0.026090985155995467</v>
      </c>
      <c r="C140" s="4">
        <v>-0.010680924425816475</v>
      </c>
      <c r="D140" s="4">
        <v>-0.021985501647011258</v>
      </c>
      <c r="E140" s="4">
        <v>-0.06627821714059531</v>
      </c>
      <c r="H140" s="3">
        <v>39309</v>
      </c>
      <c r="I140" s="4">
        <v>-0.011726356990485872</v>
      </c>
      <c r="J140" s="4">
        <v>-0.010643162316923927</v>
      </c>
      <c r="K140" s="4">
        <v>-0.01874780774314352</v>
      </c>
    </row>
    <row r="141" spans="1:11" ht="15">
      <c r="A141" s="3">
        <v>39316</v>
      </c>
      <c r="B141" s="4">
        <v>-0.026071679222974386</v>
      </c>
      <c r="C141" s="4">
        <v>-0.010848003250985686</v>
      </c>
      <c r="D141" s="4">
        <v>-0.021853978931386738</v>
      </c>
      <c r="E141" s="4">
        <v>-0.07059782692190229</v>
      </c>
      <c r="H141" s="3">
        <v>39316</v>
      </c>
      <c r="I141" s="4">
        <v>-0.011514994196573949</v>
      </c>
      <c r="J141" s="4">
        <v>-0.010932054191467437</v>
      </c>
      <c r="K141" s="4">
        <v>-0.018870531411418673</v>
      </c>
    </row>
    <row r="142" spans="1:11" ht="15">
      <c r="A142" s="3">
        <v>39323</v>
      </c>
      <c r="B142" s="4">
        <v>-0.02573184637764974</v>
      </c>
      <c r="C142" s="4">
        <v>-0.01074364503404214</v>
      </c>
      <c r="D142" s="4">
        <v>-0.021380332246532928</v>
      </c>
      <c r="E142" s="4">
        <v>-0.06877113282232773</v>
      </c>
      <c r="H142" s="3">
        <v>39323</v>
      </c>
      <c r="I142" s="4">
        <v>-0.011332381279355933</v>
      </c>
      <c r="J142" s="4">
        <v>-0.0106386246938394</v>
      </c>
      <c r="K142" s="4">
        <v>-0.018450578319569755</v>
      </c>
    </row>
    <row r="143" spans="1:11" ht="15">
      <c r="A143" s="3">
        <v>39330</v>
      </c>
      <c r="B143" s="4">
        <v>-0.025076069869299198</v>
      </c>
      <c r="C143" s="4">
        <v>-0.010498485455045805</v>
      </c>
      <c r="D143" s="4">
        <v>-0.021114838321828443</v>
      </c>
      <c r="E143" s="4">
        <v>-0.06702564895246287</v>
      </c>
      <c r="H143" s="3">
        <v>39330</v>
      </c>
      <c r="I143" s="4">
        <v>-0.011053193932437009</v>
      </c>
      <c r="J143" s="4">
        <v>-0.010698496360669852</v>
      </c>
      <c r="K143" s="4">
        <v>-0.018404362151351467</v>
      </c>
    </row>
    <row r="144" spans="1:11" ht="15">
      <c r="A144" s="3">
        <v>39337</v>
      </c>
      <c r="B144" s="4">
        <v>-0.024471878721918295</v>
      </c>
      <c r="C144" s="4">
        <v>-0.011001206586955687</v>
      </c>
      <c r="D144" s="4">
        <v>-0.020904111108009733</v>
      </c>
      <c r="E144" s="4">
        <v>-0.06759936009554367</v>
      </c>
      <c r="H144" s="3">
        <v>39337</v>
      </c>
      <c r="I144" s="4">
        <v>-0.0110480275831454</v>
      </c>
      <c r="J144" s="4">
        <v>-0.010535582949164738</v>
      </c>
      <c r="K144" s="4">
        <v>-0.01847417983513094</v>
      </c>
    </row>
    <row r="145" spans="1:11" ht="15">
      <c r="A145" s="3">
        <v>39344</v>
      </c>
      <c r="B145" s="4">
        <v>-0.023946251931236368</v>
      </c>
      <c r="C145" s="4">
        <v>-0.012139861448316414</v>
      </c>
      <c r="D145" s="4">
        <v>-0.021142587639923147</v>
      </c>
      <c r="E145" s="4">
        <v>-0.06724791351645727</v>
      </c>
      <c r="H145" s="3">
        <v>39344</v>
      </c>
      <c r="I145" s="4">
        <v>-0.011738187933992998</v>
      </c>
      <c r="J145" s="4">
        <v>-0.010349599866095157</v>
      </c>
      <c r="K145" s="4">
        <v>-0.018783298745425628</v>
      </c>
    </row>
    <row r="146" spans="1:11" ht="15">
      <c r="A146" s="3">
        <v>39351</v>
      </c>
      <c r="B146" s="4">
        <v>-0.023335511624941067</v>
      </c>
      <c r="C146" s="4">
        <v>-0.012704213928200949</v>
      </c>
      <c r="D146" s="4">
        <v>-0.020808298289717128</v>
      </c>
      <c r="E146" s="4">
        <v>-0.06562054640813281</v>
      </c>
      <c r="H146" s="3">
        <v>39351</v>
      </c>
      <c r="I146" s="4">
        <v>-0.011807647329992137</v>
      </c>
      <c r="J146" s="4">
        <v>-0.010758181616259417</v>
      </c>
      <c r="K146" s="4">
        <v>-0.018831730032215173</v>
      </c>
    </row>
    <row r="147" spans="1:11" ht="15">
      <c r="A147" s="3">
        <v>39358</v>
      </c>
      <c r="B147" s="4">
        <v>-0.022742111204605082</v>
      </c>
      <c r="C147" s="4">
        <v>-0.012530968844072649</v>
      </c>
      <c r="D147" s="4">
        <v>-0.02103331990524858</v>
      </c>
      <c r="E147" s="4">
        <v>-0.0686679253119603</v>
      </c>
      <c r="H147" s="3">
        <v>39358</v>
      </c>
      <c r="I147" s="4">
        <v>-0.011821236989815149</v>
      </c>
      <c r="J147" s="4">
        <v>-0.011875730549780243</v>
      </c>
      <c r="K147" s="4">
        <v>-0.01981638238316021</v>
      </c>
    </row>
    <row r="148" spans="1:11" ht="15">
      <c r="A148" s="3">
        <v>39365</v>
      </c>
      <c r="B148" s="4">
        <v>-0.022481272287666627</v>
      </c>
      <c r="C148" s="4">
        <v>-0.012210866221498659</v>
      </c>
      <c r="D148" s="4">
        <v>-0.02075412781079303</v>
      </c>
      <c r="E148" s="4">
        <v>-0.06723583361001133</v>
      </c>
      <c r="H148" s="3">
        <v>39365</v>
      </c>
      <c r="I148" s="4">
        <v>-0.011512862225887776</v>
      </c>
      <c r="J148" s="4">
        <v>-0.011602583016544364</v>
      </c>
      <c r="K148" s="4">
        <v>-0.01937481021492021</v>
      </c>
    </row>
    <row r="149" spans="1:11" ht="15">
      <c r="A149" s="3">
        <v>39372</v>
      </c>
      <c r="B149" s="4">
        <v>-0.022562695690828017</v>
      </c>
      <c r="C149" s="4">
        <v>-0.011898890097773595</v>
      </c>
      <c r="D149" s="4">
        <v>-0.020553433625830668</v>
      </c>
      <c r="E149" s="4">
        <v>-0.06993155714356318</v>
      </c>
      <c r="H149" s="3">
        <v>39372</v>
      </c>
      <c r="I149" s="4">
        <v>-0.011392707299393201</v>
      </c>
      <c r="J149" s="4">
        <v>-0.01216116013581909</v>
      </c>
      <c r="K149" s="4">
        <v>-0.01988917495525142</v>
      </c>
    </row>
    <row r="150" spans="1:11" ht="15">
      <c r="A150" s="3">
        <v>39379</v>
      </c>
      <c r="B150" s="4">
        <v>-0.02206591946069394</v>
      </c>
      <c r="C150" s="4">
        <v>-0.013725223468123602</v>
      </c>
      <c r="D150" s="4">
        <v>-0.020024463089222826</v>
      </c>
      <c r="E150" s="4">
        <v>-0.0708443551987004</v>
      </c>
      <c r="H150" s="3">
        <v>39379</v>
      </c>
      <c r="I150" s="4">
        <v>-0.01412445558724473</v>
      </c>
      <c r="J150" s="4">
        <v>-0.011983019113150882</v>
      </c>
      <c r="K150" s="4">
        <v>-0.019529788334991957</v>
      </c>
    </row>
    <row r="151" spans="1:11" ht="15">
      <c r="A151" s="3">
        <v>39386</v>
      </c>
      <c r="B151" s="4">
        <v>-0.021569371735442874</v>
      </c>
      <c r="C151" s="4">
        <v>-0.013596519016415391</v>
      </c>
      <c r="D151" s="4">
        <v>-0.019786074768532152</v>
      </c>
      <c r="E151" s="4">
        <v>-0.07067625571292442</v>
      </c>
      <c r="H151" s="3">
        <v>39386</v>
      </c>
      <c r="I151" s="4">
        <v>-0.014245682213759587</v>
      </c>
      <c r="J151" s="4">
        <v>-0.011662214498503978</v>
      </c>
      <c r="K151" s="4">
        <v>-0.019243736848519533</v>
      </c>
    </row>
    <row r="152" spans="1:11" ht="15">
      <c r="A152" s="3">
        <v>39393</v>
      </c>
      <c r="B152" s="4">
        <v>-0.021034169944412602</v>
      </c>
      <c r="C152" s="4">
        <v>-0.013269192303297343</v>
      </c>
      <c r="D152" s="4">
        <v>-0.020894204904266616</v>
      </c>
      <c r="E152" s="4">
        <v>-0.07490626876229795</v>
      </c>
      <c r="H152" s="3">
        <v>39393</v>
      </c>
      <c r="I152" s="4">
        <v>-0.014178626964913713</v>
      </c>
      <c r="J152" s="4">
        <v>-0.012973646576516918</v>
      </c>
      <c r="K152" s="4">
        <v>-0.022582146180117224</v>
      </c>
    </row>
    <row r="153" spans="1:11" ht="15">
      <c r="A153" s="3">
        <v>39400</v>
      </c>
      <c r="B153" s="4">
        <v>-0.022336420399780715</v>
      </c>
      <c r="C153" s="4">
        <v>-0.012950246981822755</v>
      </c>
      <c r="D153" s="4">
        <v>-0.020830626857848214</v>
      </c>
      <c r="E153" s="4">
        <v>-0.07528030360066053</v>
      </c>
      <c r="H153" s="3">
        <v>39400</v>
      </c>
      <c r="I153" s="4">
        <v>-0.013807463829488408</v>
      </c>
      <c r="J153" s="4">
        <v>-0.012974992447129362</v>
      </c>
      <c r="K153" s="4">
        <v>-0.022598966809180242</v>
      </c>
    </row>
    <row r="154" spans="1:11" ht="15">
      <c r="A154" s="3">
        <v>39407</v>
      </c>
      <c r="B154" s="4">
        <v>-0.0229186148202055</v>
      </c>
      <c r="C154" s="4">
        <v>-0.013233336510341908</v>
      </c>
      <c r="D154" s="4">
        <v>-0.022471038039698688</v>
      </c>
      <c r="E154" s="4">
        <v>-0.0780487232586824</v>
      </c>
      <c r="H154" s="3">
        <v>39407</v>
      </c>
      <c r="I154" s="4">
        <v>-0.013884929129674362</v>
      </c>
      <c r="J154" s="4">
        <v>-0.015051996659001596</v>
      </c>
      <c r="K154" s="4">
        <v>-0.027330464492726487</v>
      </c>
    </row>
    <row r="155" spans="1:11" ht="15">
      <c r="A155" s="3">
        <v>39414</v>
      </c>
      <c r="B155" s="4">
        <v>-0.022421225760241446</v>
      </c>
      <c r="C155" s="4">
        <v>-0.013368189097313707</v>
      </c>
      <c r="D155" s="4">
        <v>-0.022470036609581807</v>
      </c>
      <c r="E155" s="4">
        <v>-0.0770538760389464</v>
      </c>
      <c r="H155" s="3">
        <v>39414</v>
      </c>
      <c r="I155" s="4">
        <v>-0.014084993979975086</v>
      </c>
      <c r="J155" s="4">
        <v>-0.015017931664994643</v>
      </c>
      <c r="K155" s="4">
        <v>-0.027802163631991506</v>
      </c>
    </row>
    <row r="156" spans="1:11" ht="15">
      <c r="A156" s="3">
        <v>39421</v>
      </c>
      <c r="B156" s="4">
        <v>-0.023028262595009723</v>
      </c>
      <c r="C156" s="4">
        <v>-0.01315256321000008</v>
      </c>
      <c r="D156" s="4">
        <v>-0.022620140177943747</v>
      </c>
      <c r="E156" s="4">
        <v>-0.07800598481304481</v>
      </c>
      <c r="H156" s="3">
        <v>39421</v>
      </c>
      <c r="I156" s="4">
        <v>-0.014048548105550139</v>
      </c>
      <c r="J156" s="4">
        <v>-0.016110296240561275</v>
      </c>
      <c r="K156" s="4">
        <v>-0.028596532642665453</v>
      </c>
    </row>
    <row r="157" spans="1:11" ht="15">
      <c r="A157" s="3">
        <v>39428</v>
      </c>
      <c r="B157" s="4">
        <v>-0.022468225208016567</v>
      </c>
      <c r="C157" s="4">
        <v>-0.01450132820796374</v>
      </c>
      <c r="D157" s="4">
        <v>-0.02234225679023903</v>
      </c>
      <c r="E157" s="4">
        <v>-0.07763730393842767</v>
      </c>
      <c r="H157" s="3">
        <v>39428</v>
      </c>
      <c r="I157" s="4">
        <v>-0.01589277477055997</v>
      </c>
      <c r="J157" s="4">
        <v>-0.016712715191438056</v>
      </c>
      <c r="K157" s="4">
        <v>-0.02819434678788409</v>
      </c>
    </row>
    <row r="158" spans="1:11" ht="15">
      <c r="A158" s="3">
        <v>39435</v>
      </c>
      <c r="B158" s="4">
        <v>-0.023711162214161224</v>
      </c>
      <c r="C158" s="4">
        <v>-0.014259455307593856</v>
      </c>
      <c r="D158" s="4">
        <v>-0.02300394996831577</v>
      </c>
      <c r="E158" s="4">
        <v>-0.08514520835681058</v>
      </c>
      <c r="H158" s="3">
        <v>39435</v>
      </c>
      <c r="I158" s="4">
        <v>-0.01554180328651669</v>
      </c>
      <c r="J158" s="4">
        <v>-0.016635896722842256</v>
      </c>
      <c r="K158" s="4">
        <v>-0.028299152115761693</v>
      </c>
    </row>
    <row r="159" spans="1:11" ht="15">
      <c r="A159" s="3">
        <v>39442</v>
      </c>
      <c r="B159" s="4">
        <v>-0.023361623439010996</v>
      </c>
      <c r="C159" s="4">
        <v>-0.013894747309867827</v>
      </c>
      <c r="D159" s="4">
        <v>-0.022988243244267095</v>
      </c>
      <c r="E159" s="4">
        <v>-0.08468458219273106</v>
      </c>
      <c r="H159" s="3">
        <v>39442</v>
      </c>
      <c r="I159" s="4">
        <v>-0.015150531146599202</v>
      </c>
      <c r="J159" s="4">
        <v>-0.01649826668484547</v>
      </c>
      <c r="K159" s="4">
        <v>-0.02812330724285332</v>
      </c>
    </row>
    <row r="160" spans="1:11" ht="15">
      <c r="A160" s="3">
        <v>39449</v>
      </c>
      <c r="B160" s="4">
        <v>-0.02276608924350142</v>
      </c>
      <c r="C160" s="4">
        <v>-0.014146408300565785</v>
      </c>
      <c r="D160" s="4">
        <v>-0.02258891914001669</v>
      </c>
      <c r="E160" s="4">
        <v>-0.08423460511740583</v>
      </c>
      <c r="H160" s="3">
        <v>39449</v>
      </c>
      <c r="I160" s="4">
        <v>-0.01542241258674764</v>
      </c>
      <c r="J160" s="4">
        <v>-0.016268392361717163</v>
      </c>
      <c r="K160" s="4">
        <v>-0.0283830669951269</v>
      </c>
    </row>
    <row r="161" spans="1:11" ht="15">
      <c r="A161" s="3">
        <v>39456</v>
      </c>
      <c r="B161" s="4">
        <v>-0.02268529854203465</v>
      </c>
      <c r="C161" s="4">
        <v>-0.013906951650628597</v>
      </c>
      <c r="D161" s="4">
        <v>-0.022457034264697057</v>
      </c>
      <c r="E161" s="4">
        <v>-0.0866501159713738</v>
      </c>
      <c r="H161" s="3">
        <v>39456</v>
      </c>
      <c r="I161" s="4">
        <v>-0.015214716076363974</v>
      </c>
      <c r="J161" s="4">
        <v>-0.01625294383291343</v>
      </c>
      <c r="K161" s="4">
        <v>-0.02874121225967409</v>
      </c>
    </row>
    <row r="162" spans="1:11" ht="15">
      <c r="A162" s="3">
        <v>39463</v>
      </c>
      <c r="B162" s="4">
        <v>-0.02315763302858134</v>
      </c>
      <c r="C162" s="4">
        <v>-0.014129834899729389</v>
      </c>
      <c r="D162" s="4">
        <v>-0.023989257425565604</v>
      </c>
      <c r="E162" s="4">
        <v>-0.11373660570843326</v>
      </c>
      <c r="H162" s="3">
        <v>39463</v>
      </c>
      <c r="I162" s="4">
        <v>-0.015320402898744773</v>
      </c>
      <c r="J162" s="4">
        <v>-0.016612839189091566</v>
      </c>
      <c r="K162" s="4">
        <v>-0.030163610141884022</v>
      </c>
    </row>
    <row r="163" spans="1:11" ht="15">
      <c r="A163" s="3">
        <v>39470</v>
      </c>
      <c r="B163" s="4">
        <v>-0.024900131088738127</v>
      </c>
      <c r="C163" s="4">
        <v>-0.014320032470556016</v>
      </c>
      <c r="D163" s="4">
        <v>-0.026413461109203062</v>
      </c>
      <c r="E163" s="4">
        <v>-0.11430731467602301</v>
      </c>
      <c r="H163" s="3">
        <v>39470</v>
      </c>
      <c r="I163" s="4">
        <v>-0.015266061241932768</v>
      </c>
      <c r="J163" s="4">
        <v>-0.01772743254263282</v>
      </c>
      <c r="K163" s="4">
        <v>-0.03276657739840373</v>
      </c>
    </row>
    <row r="164" spans="1:11" ht="15">
      <c r="A164" s="3">
        <v>39477</v>
      </c>
      <c r="B164" s="4">
        <v>-0.024393494457652702</v>
      </c>
      <c r="C164" s="4">
        <v>-0.014714951554204835</v>
      </c>
      <c r="D164" s="4">
        <v>-0.02592699867018354</v>
      </c>
      <c r="E164" s="4">
        <v>-0.116398578557246</v>
      </c>
      <c r="H164" s="3">
        <v>39477</v>
      </c>
      <c r="I164" s="4">
        <v>-0.015680161428857302</v>
      </c>
      <c r="J164" s="4">
        <v>-0.017262847832234886</v>
      </c>
      <c r="K164" s="4">
        <v>-0.032117218106922696</v>
      </c>
    </row>
    <row r="165" spans="1:11" ht="15">
      <c r="A165" s="3">
        <v>39484</v>
      </c>
      <c r="B165" s="4">
        <v>-0.023812687993296496</v>
      </c>
      <c r="C165" s="4">
        <v>-0.015189964947015062</v>
      </c>
      <c r="D165" s="4">
        <v>-0.02526633931422208</v>
      </c>
      <c r="E165" s="4">
        <v>-0.11388485047883905</v>
      </c>
      <c r="H165" s="3">
        <v>39484</v>
      </c>
      <c r="I165" s="4">
        <v>-0.016269456462653785</v>
      </c>
      <c r="J165" s="4">
        <v>-0.01724623677519623</v>
      </c>
      <c r="K165" s="4">
        <v>-0.03138963734045693</v>
      </c>
    </row>
    <row r="166" spans="1:11" ht="15">
      <c r="A166" s="3">
        <v>39491</v>
      </c>
      <c r="B166" s="4">
        <v>-0.023348167380402792</v>
      </c>
      <c r="C166" s="4">
        <v>-0.015230078022453752</v>
      </c>
      <c r="D166" s="4">
        <v>-0.024810148696301496</v>
      </c>
      <c r="E166" s="4">
        <v>-0.11206430908845788</v>
      </c>
      <c r="H166" s="3">
        <v>39491</v>
      </c>
      <c r="I166" s="4">
        <v>-0.015942364591938377</v>
      </c>
      <c r="J166" s="4">
        <v>-0.016901951356860893</v>
      </c>
      <c r="K166" s="4">
        <v>-0.030877950802516364</v>
      </c>
    </row>
    <row r="167" spans="1:11" ht="15">
      <c r="A167" s="3">
        <v>39498</v>
      </c>
      <c r="B167" s="4">
        <v>-0.02298620998501084</v>
      </c>
      <c r="C167" s="4">
        <v>-0.015048697557515676</v>
      </c>
      <c r="D167" s="4">
        <v>-0.024265671007306287</v>
      </c>
      <c r="E167" s="4">
        <v>-0.11035378196574083</v>
      </c>
      <c r="H167" s="3">
        <v>39498</v>
      </c>
      <c r="I167" s="4">
        <v>-0.015797019517306273</v>
      </c>
      <c r="J167" s="4">
        <v>-0.01704064691888962</v>
      </c>
      <c r="K167" s="4">
        <v>-0.030590520039148125</v>
      </c>
    </row>
    <row r="168" spans="1:11" ht="15">
      <c r="A168" s="3">
        <v>39505</v>
      </c>
      <c r="B168" s="4">
        <v>-0.02309187141099279</v>
      </c>
      <c r="C168" s="4">
        <v>-0.014873639357322605</v>
      </c>
      <c r="D168" s="4">
        <v>-0.02368743037489878</v>
      </c>
      <c r="E168" s="4">
        <v>-0.11318432377499227</v>
      </c>
      <c r="H168" s="3">
        <v>39505</v>
      </c>
      <c r="I168" s="4">
        <v>-0.01573534700599363</v>
      </c>
      <c r="J168" s="4">
        <v>-0.016603946357843236</v>
      </c>
      <c r="K168" s="4">
        <v>-0.029813843734087655</v>
      </c>
    </row>
    <row r="169" spans="1:11" ht="15">
      <c r="A169" s="3">
        <v>39512</v>
      </c>
      <c r="B169" s="4">
        <v>-0.022779651891200032</v>
      </c>
      <c r="C169" s="4">
        <v>-0.01573944484700703</v>
      </c>
      <c r="D169" s="4">
        <v>-0.02406581568751643</v>
      </c>
      <c r="E169" s="4">
        <v>-0.1275587606996494</v>
      </c>
      <c r="H169" s="3">
        <v>39512</v>
      </c>
      <c r="I169" s="4">
        <v>-0.01583497015056581</v>
      </c>
      <c r="J169" s="4">
        <v>-0.017266676520975518</v>
      </c>
      <c r="K169" s="4">
        <v>-0.03182231226754141</v>
      </c>
    </row>
    <row r="170" spans="1:11" ht="15">
      <c r="A170" s="3">
        <v>39519</v>
      </c>
      <c r="B170" s="4">
        <v>-0.023958213392987707</v>
      </c>
      <c r="C170" s="4">
        <v>-0.015346842671147748</v>
      </c>
      <c r="D170" s="4">
        <v>-0.023738023469536355</v>
      </c>
      <c r="E170" s="4">
        <v>-0.12491202393246209</v>
      </c>
      <c r="H170" s="3">
        <v>39519</v>
      </c>
      <c r="I170" s="4">
        <v>-0.015522534036872253</v>
      </c>
      <c r="J170" s="4">
        <v>-0.017376158271686853</v>
      </c>
      <c r="K170" s="4">
        <v>-0.032205961005136285</v>
      </c>
    </row>
    <row r="171" spans="1:11" ht="15">
      <c r="A171" s="3">
        <v>39526</v>
      </c>
      <c r="B171" s="4">
        <v>-0.030747394639663382</v>
      </c>
      <c r="C171" s="4">
        <v>-0.014952911648443742</v>
      </c>
      <c r="D171" s="4">
        <v>-0.023560624064058528</v>
      </c>
      <c r="E171" s="4">
        <v>-0.12689526460804468</v>
      </c>
      <c r="H171" s="3">
        <v>39526</v>
      </c>
      <c r="I171" s="4">
        <v>-0.015117416137172778</v>
      </c>
      <c r="J171" s="4">
        <v>-0.017656826129921917</v>
      </c>
      <c r="K171" s="4">
        <v>-0.03250015087758485</v>
      </c>
    </row>
    <row r="172" spans="1:11" ht="15">
      <c r="A172" s="3">
        <v>39533</v>
      </c>
      <c r="B172" s="4">
        <v>-0.030078802069918715</v>
      </c>
      <c r="C172" s="4">
        <v>-0.015298366828217195</v>
      </c>
      <c r="D172" s="4">
        <v>-0.023087220350783897</v>
      </c>
      <c r="E172" s="4">
        <v>-0.12565713382302418</v>
      </c>
      <c r="H172" s="3">
        <v>39533</v>
      </c>
      <c r="I172" s="4">
        <v>-0.015388252054482332</v>
      </c>
      <c r="J172" s="4">
        <v>-0.01720094260535518</v>
      </c>
      <c r="K172" s="4">
        <v>-0.031867499608886816</v>
      </c>
    </row>
    <row r="173" spans="1:11" ht="15">
      <c r="A173" s="3">
        <v>39540</v>
      </c>
      <c r="B173" s="4">
        <v>-0.03037605589782122</v>
      </c>
      <c r="C173" s="4">
        <v>-0.015112773079277306</v>
      </c>
      <c r="D173" s="4">
        <v>-0.022848297411017925</v>
      </c>
      <c r="E173" s="4">
        <v>-0.1245284167910539</v>
      </c>
      <c r="H173" s="3">
        <v>39540</v>
      </c>
      <c r="I173" s="4">
        <v>-0.015060847107674183</v>
      </c>
      <c r="J173" s="4">
        <v>-0.01754913768741482</v>
      </c>
      <c r="K173" s="4">
        <v>-0.032512720206947815</v>
      </c>
    </row>
    <row r="174" spans="1:11" ht="15">
      <c r="A174" s="3">
        <v>39547</v>
      </c>
      <c r="B174" s="4">
        <v>-0.029867628268845887</v>
      </c>
      <c r="C174" s="4">
        <v>-0.014741036597574487</v>
      </c>
      <c r="D174" s="4">
        <v>-0.02226080073162475</v>
      </c>
      <c r="E174" s="4">
        <v>-0.12200748436046216</v>
      </c>
      <c r="H174" s="3">
        <v>39547</v>
      </c>
      <c r="I174" s="4">
        <v>-0.014667511645834016</v>
      </c>
      <c r="J174" s="4">
        <v>-0.017290490609921057</v>
      </c>
      <c r="K174" s="4">
        <v>-0.031973503343983044</v>
      </c>
    </row>
    <row r="175" spans="1:11" ht="15">
      <c r="A175" s="3">
        <v>39554</v>
      </c>
      <c r="B175" s="4">
        <v>-0.029316693777661537</v>
      </c>
      <c r="C175" s="4">
        <v>-0.015104765694903611</v>
      </c>
      <c r="D175" s="4">
        <v>-0.021688289137377963</v>
      </c>
      <c r="E175" s="4">
        <v>-0.11962982206672804</v>
      </c>
      <c r="H175" s="3">
        <v>39554</v>
      </c>
      <c r="I175" s="4">
        <v>-0.01448305867117625</v>
      </c>
      <c r="J175" s="4">
        <v>-0.01689296080539672</v>
      </c>
      <c r="K175" s="4">
        <v>-0.031158950737680123</v>
      </c>
    </row>
    <row r="176" spans="1:11" ht="15">
      <c r="A176" s="3">
        <v>39561</v>
      </c>
      <c r="B176" s="4">
        <v>-0.028853875770787962</v>
      </c>
      <c r="C176" s="4">
        <v>-0.014925336363368938</v>
      </c>
      <c r="D176" s="4">
        <v>-0.021142195202205016</v>
      </c>
      <c r="E176" s="4">
        <v>-0.11868109870189997</v>
      </c>
      <c r="H176" s="3">
        <v>39561</v>
      </c>
      <c r="I176" s="4">
        <v>-0.01459801125534912</v>
      </c>
      <c r="J176" s="4">
        <v>-0.016455528508612594</v>
      </c>
      <c r="K176" s="4">
        <v>-0.030405623699647825</v>
      </c>
    </row>
    <row r="177" spans="1:11" ht="15">
      <c r="A177" s="3">
        <v>39568</v>
      </c>
      <c r="B177" s="4">
        <v>-0.02844940104010742</v>
      </c>
      <c r="C177" s="4">
        <v>-0.014543380939602347</v>
      </c>
      <c r="D177" s="4">
        <v>-0.020735976562465758</v>
      </c>
      <c r="E177" s="4">
        <v>-0.11805157516893837</v>
      </c>
      <c r="H177" s="3">
        <v>39568</v>
      </c>
      <c r="I177" s="4">
        <v>-0.014393665511163386</v>
      </c>
      <c r="J177" s="4">
        <v>-0.016867566836942478</v>
      </c>
      <c r="K177" s="4">
        <v>-0.030486604172073446</v>
      </c>
    </row>
    <row r="178" spans="1:11" ht="15">
      <c r="A178" s="3">
        <v>39575</v>
      </c>
      <c r="B178" s="4">
        <v>-0.02795645024284333</v>
      </c>
      <c r="C178" s="4">
        <v>-0.014191316480616096</v>
      </c>
      <c r="D178" s="4">
        <v>-0.020338971449478632</v>
      </c>
      <c r="E178" s="4">
        <v>-0.11631770421721312</v>
      </c>
      <c r="H178" s="3">
        <v>39575</v>
      </c>
      <c r="I178" s="4">
        <v>-0.014030179065989641</v>
      </c>
      <c r="J178" s="4">
        <v>-0.016889014125428828</v>
      </c>
      <c r="K178" s="4">
        <v>-0.030491101643385924</v>
      </c>
    </row>
    <row r="179" spans="1:11" ht="15">
      <c r="A179" s="3">
        <v>39582</v>
      </c>
      <c r="B179" s="4">
        <v>-0.02726266681455558</v>
      </c>
      <c r="C179" s="4">
        <v>-0.014598252251043439</v>
      </c>
      <c r="D179" s="4">
        <v>-0.019805445997671735</v>
      </c>
      <c r="E179" s="4">
        <v>-0.1137575191842732</v>
      </c>
      <c r="H179" s="3">
        <v>39582</v>
      </c>
      <c r="I179" s="4">
        <v>-0.0138117927810033</v>
      </c>
      <c r="J179" s="4">
        <v>-0.01653748645298479</v>
      </c>
      <c r="K179" s="4">
        <v>-0.029747379846208594</v>
      </c>
    </row>
    <row r="180" spans="1:11" ht="15">
      <c r="A180" s="3">
        <v>39589</v>
      </c>
      <c r="B180" s="4">
        <v>-0.026847495656388595</v>
      </c>
      <c r="C180" s="4">
        <v>-0.014288404385189224</v>
      </c>
      <c r="D180" s="4">
        <v>-0.019504230456564707</v>
      </c>
      <c r="E180" s="4">
        <v>-0.11088642129249987</v>
      </c>
      <c r="H180" s="3">
        <v>39589</v>
      </c>
      <c r="I180" s="4">
        <v>-0.013714991016932111</v>
      </c>
      <c r="J180" s="4">
        <v>-0.017062640210654602</v>
      </c>
      <c r="K180" s="4">
        <v>-0.030000544379835778</v>
      </c>
    </row>
    <row r="181" spans="1:11" ht="15">
      <c r="A181" s="3">
        <v>39596</v>
      </c>
      <c r="B181" s="4">
        <v>-0.026739363043742633</v>
      </c>
      <c r="C181" s="4">
        <v>-0.013987320044016753</v>
      </c>
      <c r="D181" s="4">
        <v>-0.019344336100732513</v>
      </c>
      <c r="E181" s="4">
        <v>-0.10872543503215211</v>
      </c>
      <c r="H181" s="3">
        <v>39596</v>
      </c>
      <c r="I181" s="4">
        <v>-0.013648079866807088</v>
      </c>
      <c r="J181" s="4">
        <v>-0.016805308737074084</v>
      </c>
      <c r="K181" s="4">
        <v>-0.02932465728889963</v>
      </c>
    </row>
    <row r="182" spans="1:11" ht="15">
      <c r="A182" s="3">
        <v>39603</v>
      </c>
      <c r="B182" s="4">
        <v>-0.02631533931471812</v>
      </c>
      <c r="C182" s="4">
        <v>-0.01376888788668313</v>
      </c>
      <c r="D182" s="4">
        <v>-0.018846109506870413</v>
      </c>
      <c r="E182" s="4">
        <v>-0.11732782340797389</v>
      </c>
      <c r="H182" s="3">
        <v>39603</v>
      </c>
      <c r="I182" s="4">
        <v>-0.013364044739477951</v>
      </c>
      <c r="J182" s="4">
        <v>-0.016365486329755628</v>
      </c>
      <c r="K182" s="4">
        <v>-0.028578955547944297</v>
      </c>
    </row>
    <row r="183" spans="1:11" ht="15">
      <c r="A183" s="3">
        <v>39610</v>
      </c>
      <c r="B183" s="4">
        <v>-0.026668982360985208</v>
      </c>
      <c r="C183" s="4">
        <v>-0.014210835398594935</v>
      </c>
      <c r="D183" s="4">
        <v>-0.02298276442053635</v>
      </c>
      <c r="E183" s="4">
        <v>-0.11618970779996841</v>
      </c>
      <c r="H183" s="3">
        <v>39610</v>
      </c>
      <c r="I183" s="4">
        <v>-0.014817563754360188</v>
      </c>
      <c r="J183" s="4">
        <v>-0.020706635350836975</v>
      </c>
      <c r="K183" s="4">
        <v>-0.032876007590137</v>
      </c>
    </row>
    <row r="184" spans="1:11" ht="15">
      <c r="A184" s="3">
        <v>39617</v>
      </c>
      <c r="B184" s="4">
        <v>-0.02603970266942877</v>
      </c>
      <c r="C184" s="4">
        <v>-0.01387404823437204</v>
      </c>
      <c r="D184" s="4">
        <v>-0.022392764460715336</v>
      </c>
      <c r="E184" s="4">
        <v>-0.11353651697191175</v>
      </c>
      <c r="H184" s="3">
        <v>39617</v>
      </c>
      <c r="I184" s="4">
        <v>-0.01443580546286492</v>
      </c>
      <c r="J184" s="4">
        <v>-0.020173618703335224</v>
      </c>
      <c r="K184" s="4">
        <v>-0.0320381753878158</v>
      </c>
    </row>
    <row r="185" spans="1:11" ht="15">
      <c r="A185" s="3">
        <v>39624</v>
      </c>
      <c r="B185" s="4">
        <v>-0.02544402783527293</v>
      </c>
      <c r="C185" s="4">
        <v>-0.013662289901450738</v>
      </c>
      <c r="D185" s="4">
        <v>-0.02264348028076221</v>
      </c>
      <c r="E185" s="4">
        <v>-0.1168898157751484</v>
      </c>
      <c r="H185" s="3">
        <v>39624</v>
      </c>
      <c r="I185" s="4">
        <v>-0.014061389553996733</v>
      </c>
      <c r="J185" s="4">
        <v>-0.020459662187965424</v>
      </c>
      <c r="K185" s="4">
        <v>-0.032633361838219736</v>
      </c>
    </row>
    <row r="186" spans="1:11" ht="15">
      <c r="A186" s="3">
        <v>39631</v>
      </c>
      <c r="B186" s="4">
        <v>-0.02611207055685257</v>
      </c>
      <c r="C186" s="4">
        <v>-0.013312978530448596</v>
      </c>
      <c r="D186" s="4">
        <v>-0.025400198936841707</v>
      </c>
      <c r="E186" s="4">
        <v>-0.11937708606436132</v>
      </c>
      <c r="H186" s="3">
        <v>39631</v>
      </c>
      <c r="I186" s="4">
        <v>-0.013844218258582989</v>
      </c>
      <c r="J186" s="4">
        <v>-0.02291793658614016</v>
      </c>
      <c r="K186" s="4">
        <v>-0.03636614425922229</v>
      </c>
    </row>
    <row r="187" spans="1:11" ht="15">
      <c r="A187" s="3">
        <v>39638</v>
      </c>
      <c r="B187" s="4">
        <v>-0.025472102050663883</v>
      </c>
      <c r="C187" s="4">
        <v>-0.013328288359854773</v>
      </c>
      <c r="D187" s="4">
        <v>-0.024825861022028876</v>
      </c>
      <c r="E187" s="4">
        <v>-0.11680729187872513</v>
      </c>
      <c r="H187" s="3">
        <v>39638</v>
      </c>
      <c r="I187" s="4">
        <v>-0.01550936446370524</v>
      </c>
      <c r="J187" s="4">
        <v>-0.022886248078611213</v>
      </c>
      <c r="K187" s="4">
        <v>-0.03558024283414206</v>
      </c>
    </row>
    <row r="188" spans="1:11" ht="15">
      <c r="A188" s="3">
        <v>39645</v>
      </c>
      <c r="B188" s="4">
        <v>-0.02486395585432487</v>
      </c>
      <c r="C188" s="4">
        <v>-0.013011920600062385</v>
      </c>
      <c r="D188" s="4">
        <v>-0.025175683657035354</v>
      </c>
      <c r="E188" s="4">
        <v>-0.11493484981464668</v>
      </c>
      <c r="H188" s="3">
        <v>39645</v>
      </c>
      <c r="I188" s="4">
        <v>-0.015118682615635487</v>
      </c>
      <c r="J188" s="4">
        <v>-0.022667659266329618</v>
      </c>
      <c r="K188" s="4">
        <v>-0.035435755923697354</v>
      </c>
    </row>
    <row r="189" spans="1:11" ht="15">
      <c r="A189" s="3">
        <v>39652</v>
      </c>
      <c r="B189" s="4">
        <v>-0.025134278911177</v>
      </c>
      <c r="C189" s="4">
        <v>-0.01442729866379079</v>
      </c>
      <c r="D189" s="4">
        <v>-0.025091717870498163</v>
      </c>
      <c r="E189" s="4">
        <v>-0.11600146361462386</v>
      </c>
      <c r="H189" s="3">
        <v>39652</v>
      </c>
      <c r="I189" s="4">
        <v>-0.016317138379100194</v>
      </c>
      <c r="J189" s="4">
        <v>-0.022347377120798994</v>
      </c>
      <c r="K189" s="4">
        <v>-0.036049508571813674</v>
      </c>
    </row>
    <row r="190" spans="1:11" ht="15">
      <c r="A190" s="3">
        <v>39659</v>
      </c>
      <c r="B190" s="4">
        <v>-0.024513748797152526</v>
      </c>
      <c r="C190" s="4">
        <v>-0.01466925218877892</v>
      </c>
      <c r="D190" s="4">
        <v>-0.0251725418453717</v>
      </c>
      <c r="E190" s="4">
        <v>-0.11386217981848447</v>
      </c>
      <c r="H190" s="3">
        <v>39659</v>
      </c>
      <c r="I190" s="4">
        <v>-0.01805214503177655</v>
      </c>
      <c r="J190" s="4">
        <v>-0.02254004664077952</v>
      </c>
      <c r="K190" s="4">
        <v>-0.03534467594919687</v>
      </c>
    </row>
    <row r="191" spans="1:11" ht="15">
      <c r="A191" s="3">
        <v>39666</v>
      </c>
      <c r="B191" s="4">
        <v>-0.025209922997494534</v>
      </c>
      <c r="C191" s="4">
        <v>-0.014316873683593932</v>
      </c>
      <c r="D191" s="4">
        <v>-0.024527957498453233</v>
      </c>
      <c r="E191" s="4">
        <v>-0.1154425280495217</v>
      </c>
      <c r="H191" s="3">
        <v>39666</v>
      </c>
      <c r="I191" s="4">
        <v>-0.017744973587771714</v>
      </c>
      <c r="J191" s="4">
        <v>-0.02213997716227555</v>
      </c>
      <c r="K191" s="4">
        <v>-0.03457298110362465</v>
      </c>
    </row>
    <row r="192" spans="1:11" ht="15">
      <c r="A192" s="3">
        <v>39673</v>
      </c>
      <c r="B192" s="4">
        <v>-0.024583550821834995</v>
      </c>
      <c r="C192" s="4">
        <v>-0.014890479508123906</v>
      </c>
      <c r="D192" s="4">
        <v>-0.02392932295141416</v>
      </c>
      <c r="E192" s="4">
        <v>-0.11561978326518645</v>
      </c>
      <c r="H192" s="3">
        <v>39673</v>
      </c>
      <c r="I192" s="4">
        <v>-0.018013170492832093</v>
      </c>
      <c r="J192" s="4">
        <v>-0.0223351532594418</v>
      </c>
      <c r="K192" s="4">
        <v>-0.034252395939532616</v>
      </c>
    </row>
    <row r="193" spans="1:11" ht="15">
      <c r="A193" s="3">
        <v>39680</v>
      </c>
      <c r="B193" s="4">
        <v>-0.024043268087518912</v>
      </c>
      <c r="C193" s="4">
        <v>-0.014806700942053263</v>
      </c>
      <c r="D193" s="4">
        <v>-0.023314190081510193</v>
      </c>
      <c r="E193" s="4">
        <v>-0.11287202885862019</v>
      </c>
      <c r="H193" s="3">
        <v>39680</v>
      </c>
      <c r="I193" s="4">
        <v>-0.01766814801735279</v>
      </c>
      <c r="J193" s="4">
        <v>-0.021777654660558365</v>
      </c>
      <c r="K193" s="4">
        <v>-0.0333735396654431</v>
      </c>
    </row>
    <row r="194" spans="1:11" ht="15">
      <c r="A194" s="3">
        <v>39687</v>
      </c>
      <c r="B194" s="4">
        <v>-0.023492365525612645</v>
      </c>
      <c r="C194" s="4">
        <v>-0.014490632410038815</v>
      </c>
      <c r="D194" s="4">
        <v>-0.022747408372282382</v>
      </c>
      <c r="E194" s="4">
        <v>-0.11075615441171008</v>
      </c>
      <c r="H194" s="3">
        <v>39687</v>
      </c>
      <c r="I194" s="4">
        <v>-0.01735208696137174</v>
      </c>
      <c r="J194" s="4">
        <v>-0.021215327239534183</v>
      </c>
      <c r="K194" s="4">
        <v>-0.03253197798399663</v>
      </c>
    </row>
    <row r="195" spans="1:11" ht="15">
      <c r="A195" s="3">
        <v>39694</v>
      </c>
      <c r="B195" s="4">
        <v>-0.022919863923080853</v>
      </c>
      <c r="C195" s="4">
        <v>-0.014239488533395728</v>
      </c>
      <c r="D195" s="4">
        <v>-0.02219553107306444</v>
      </c>
      <c r="E195" s="4">
        <v>-0.10912110595868332</v>
      </c>
      <c r="H195" s="3">
        <v>39694</v>
      </c>
      <c r="I195" s="4">
        <v>-0.016945008303936398</v>
      </c>
      <c r="J195" s="4">
        <v>-0.02076315238930602</v>
      </c>
      <c r="K195" s="4">
        <v>-0.031792296023730786</v>
      </c>
    </row>
    <row r="196" spans="1:11" ht="15">
      <c r="A196" s="3">
        <v>39701</v>
      </c>
      <c r="B196" s="4">
        <v>-0.02557429784818925</v>
      </c>
      <c r="C196" s="4">
        <v>-0.014176697466845169</v>
      </c>
      <c r="D196" s="4">
        <v>-0.023567027989995746</v>
      </c>
      <c r="E196" s="4">
        <v>-0.1088859992965759</v>
      </c>
      <c r="H196" s="3">
        <v>39701</v>
      </c>
      <c r="I196" s="4">
        <v>-0.01658483497798465</v>
      </c>
      <c r="J196" s="4">
        <v>-0.020224583608451783</v>
      </c>
      <c r="K196" s="4">
        <v>-0.031002407488031118</v>
      </c>
    </row>
    <row r="197" spans="1:11" ht="15">
      <c r="A197" s="3">
        <v>39708</v>
      </c>
      <c r="B197" s="4">
        <v>-0.03058806446078067</v>
      </c>
      <c r="C197" s="4">
        <v>-0.01382978267238332</v>
      </c>
      <c r="D197" s="4">
        <v>-0.028093098782719348</v>
      </c>
      <c r="E197" s="4">
        <v>-0.11379691239238038</v>
      </c>
      <c r="H197" s="3">
        <v>39708</v>
      </c>
      <c r="I197" s="4">
        <v>-0.016155831014585342</v>
      </c>
      <c r="J197" s="4">
        <v>-0.0249556703604107</v>
      </c>
      <c r="K197" s="4">
        <v>-0.03990815476696932</v>
      </c>
    </row>
    <row r="198" spans="1:11" ht="15">
      <c r="A198" s="3">
        <v>39715</v>
      </c>
      <c r="B198" s="4">
        <v>-0.030089902430039867</v>
      </c>
      <c r="C198" s="4">
        <v>-0.01750282134977031</v>
      </c>
      <c r="D198" s="4">
        <v>-0.027922870359804914</v>
      </c>
      <c r="E198" s="4">
        <v>-0.11578719947404142</v>
      </c>
      <c r="H198" s="3">
        <v>39715</v>
      </c>
      <c r="I198" s="4">
        <v>-0.016564042664020104</v>
      </c>
      <c r="J198" s="4">
        <v>-0.024326389932878823</v>
      </c>
      <c r="K198" s="4">
        <v>-0.039158592272592094</v>
      </c>
    </row>
    <row r="199" spans="1:11" ht="15">
      <c r="A199" s="3">
        <v>39722</v>
      </c>
      <c r="B199" s="4">
        <v>-0.02972711383901338</v>
      </c>
      <c r="C199" s="4">
        <v>-0.018159700626410532</v>
      </c>
      <c r="D199" s="4">
        <v>-0.02791589740552602</v>
      </c>
      <c r="E199" s="4">
        <v>-0.12130945167137562</v>
      </c>
      <c r="H199" s="3">
        <v>39722</v>
      </c>
      <c r="I199" s="4">
        <v>-0.01730522266855574</v>
      </c>
      <c r="J199" s="4">
        <v>-0.023917942241763534</v>
      </c>
      <c r="K199" s="4">
        <v>-0.03816954072954417</v>
      </c>
    </row>
    <row r="200" spans="1:11" ht="15">
      <c r="A200" s="3">
        <v>39729</v>
      </c>
      <c r="B200" s="4">
        <v>-0.041291752672988395</v>
      </c>
      <c r="C200" s="4">
        <v>-0.022302048584425496</v>
      </c>
      <c r="D200" s="4">
        <v>-0.04728156332623649</v>
      </c>
      <c r="E200" s="4">
        <v>-0.19700269733428893</v>
      </c>
      <c r="H200" s="3">
        <v>39729</v>
      </c>
      <c r="I200" s="4">
        <v>-0.02011444867913773</v>
      </c>
      <c r="J200" s="4">
        <v>-0.029643901265722663</v>
      </c>
      <c r="K200" s="4">
        <v>-0.05345322260667471</v>
      </c>
    </row>
    <row r="201" spans="1:11" ht="15">
      <c r="A201" s="3">
        <v>39736</v>
      </c>
      <c r="B201" s="4">
        <v>-0.04076217604409838</v>
      </c>
      <c r="C201" s="4">
        <v>-0.02605927588552821</v>
      </c>
      <c r="D201" s="4">
        <v>-0.04814051768918807</v>
      </c>
      <c r="E201" s="4">
        <v>-0.19873208347478274</v>
      </c>
      <c r="H201" s="3">
        <v>39736</v>
      </c>
      <c r="I201" s="4">
        <v>-0.022958865731679757</v>
      </c>
      <c r="J201" s="4">
        <v>-0.03287132707993705</v>
      </c>
      <c r="K201" s="4">
        <v>-0.05535389264318482</v>
      </c>
    </row>
    <row r="202" spans="1:11" ht="15">
      <c r="A202" s="3">
        <v>39743</v>
      </c>
      <c r="B202" s="4">
        <v>-0.03981322233585963</v>
      </c>
      <c r="C202" s="4">
        <v>-0.032250926261257896</v>
      </c>
      <c r="D202" s="4">
        <v>-0.04727823375344466</v>
      </c>
      <c r="E202" s="4">
        <v>-0.21135717854251304</v>
      </c>
      <c r="H202" s="3">
        <v>39743</v>
      </c>
      <c r="I202" s="4">
        <v>-0.02456786586297151</v>
      </c>
      <c r="J202" s="4">
        <v>-0.033049669853235465</v>
      </c>
      <c r="K202" s="4">
        <v>-0.05433744504881151</v>
      </c>
    </row>
    <row r="203" spans="1:11" ht="15">
      <c r="A203" s="3">
        <v>39750</v>
      </c>
      <c r="B203" s="4">
        <v>-0.0427775666450786</v>
      </c>
      <c r="C203" s="4">
        <v>-0.03177915960298862</v>
      </c>
      <c r="D203" s="4">
        <v>-0.046157331701587</v>
      </c>
      <c r="E203" s="4">
        <v>-0.21480311796982834</v>
      </c>
      <c r="H203" s="3">
        <v>39750</v>
      </c>
      <c r="I203" s="4">
        <v>-0.02397125371291836</v>
      </c>
      <c r="J203" s="4">
        <v>-0.032215010611549126</v>
      </c>
      <c r="K203" s="4">
        <v>-0.052997901386818355</v>
      </c>
    </row>
    <row r="204" spans="1:11" ht="15">
      <c r="A204" s="3">
        <v>39757</v>
      </c>
      <c r="B204" s="4">
        <v>-0.05575800123724106</v>
      </c>
      <c r="C204" s="4">
        <v>-0.031074183124148797</v>
      </c>
      <c r="D204" s="4">
        <v>-0.04696135321178213</v>
      </c>
      <c r="E204" s="4">
        <v>-0.2422093555550117</v>
      </c>
      <c r="H204" s="3">
        <v>39757</v>
      </c>
      <c r="I204" s="4">
        <v>-0.023376361405996155</v>
      </c>
      <c r="J204" s="4">
        <v>-0.03339659429131742</v>
      </c>
      <c r="K204" s="4">
        <v>-0.0552679114068661</v>
      </c>
    </row>
    <row r="205" spans="1:11" ht="15">
      <c r="A205" s="3">
        <v>39764</v>
      </c>
      <c r="B205" s="4">
        <v>-0.06010021000777975</v>
      </c>
      <c r="C205" s="4">
        <v>-0.03083648353471375</v>
      </c>
      <c r="D205" s="4">
        <v>-0.050521117053966585</v>
      </c>
      <c r="E205" s="4">
        <v>-0.24466125646324238</v>
      </c>
      <c r="H205" s="3">
        <v>39764</v>
      </c>
      <c r="I205" s="4">
        <v>-0.023601876591626443</v>
      </c>
      <c r="J205" s="4">
        <v>-0.03455537729760359</v>
      </c>
      <c r="K205" s="4">
        <v>-0.0589188362579019</v>
      </c>
    </row>
    <row r="206" spans="1:11" ht="15">
      <c r="A206" s="3">
        <v>39771</v>
      </c>
      <c r="B206" s="4">
        <v>-0.059478010350741455</v>
      </c>
      <c r="C206" s="4">
        <v>-0.030158568658850346</v>
      </c>
      <c r="D206" s="4">
        <v>-0.05057168446572171</v>
      </c>
      <c r="E206" s="4">
        <v>-0.24506114939390772</v>
      </c>
      <c r="H206" s="3">
        <v>39771</v>
      </c>
      <c r="I206" s="4">
        <v>-0.023269330917830074</v>
      </c>
      <c r="J206" s="4">
        <v>-0.03487991365590873</v>
      </c>
      <c r="K206" s="4">
        <v>-0.060139267294602124</v>
      </c>
    </row>
    <row r="207" spans="1:11" ht="15">
      <c r="A207" s="3">
        <v>39778</v>
      </c>
      <c r="B207" s="4">
        <v>-0.06058690242168629</v>
      </c>
      <c r="C207" s="4">
        <v>-0.029497661775041883</v>
      </c>
      <c r="D207" s="4">
        <v>-0.05148962124040046</v>
      </c>
      <c r="E207" s="4">
        <v>-0.2389976947015565</v>
      </c>
      <c r="H207" s="3">
        <v>39778</v>
      </c>
      <c r="I207" s="4">
        <v>-0.02372006602082357</v>
      </c>
      <c r="J207" s="4">
        <v>-0.0362073103524498</v>
      </c>
      <c r="K207" s="4">
        <v>-0.060711130927388154</v>
      </c>
    </row>
    <row r="208" spans="1:11" ht="15">
      <c r="A208" s="3">
        <v>39785</v>
      </c>
      <c r="B208" s="4">
        <v>-0.059101990489647156</v>
      </c>
      <c r="C208" s="4">
        <v>-0.032825773087251646</v>
      </c>
      <c r="D208" s="4">
        <v>-0.050195462371024534</v>
      </c>
      <c r="E208" s="4">
        <v>-0.23355013146607778</v>
      </c>
      <c r="H208" s="3">
        <v>39785</v>
      </c>
      <c r="I208" s="4">
        <v>-0.024235025322209273</v>
      </c>
      <c r="J208" s="4">
        <v>-0.035576611462165855</v>
      </c>
      <c r="K208" s="4">
        <v>-0.059223056236761475</v>
      </c>
    </row>
    <row r="209" spans="1:11" ht="15">
      <c r="A209" s="3">
        <v>39792</v>
      </c>
      <c r="B209" s="4">
        <v>-0.05765056279848542</v>
      </c>
      <c r="C209" s="4">
        <v>-0.034888170700331414</v>
      </c>
      <c r="D209" s="4">
        <v>-0.048995545192449766</v>
      </c>
      <c r="E209" s="4">
        <v>-0.2302079246965277</v>
      </c>
      <c r="H209" s="3">
        <v>39792</v>
      </c>
      <c r="I209" s="4">
        <v>-0.025886398963731978</v>
      </c>
      <c r="J209" s="4">
        <v>-0.03482420513033975</v>
      </c>
      <c r="K209" s="4">
        <v>-0.057743834952154474</v>
      </c>
    </row>
    <row r="210" spans="1:11" ht="15">
      <c r="A210" s="3">
        <v>39799</v>
      </c>
      <c r="B210" s="4">
        <v>-0.05622785696007741</v>
      </c>
      <c r="C210" s="4">
        <v>-0.034031976907163364</v>
      </c>
      <c r="D210" s="4">
        <v>-0.0478360362861201</v>
      </c>
      <c r="E210" s="4">
        <v>-0.22447139076764874</v>
      </c>
      <c r="H210" s="3">
        <v>39799</v>
      </c>
      <c r="I210" s="4">
        <v>-0.02567485049532802</v>
      </c>
      <c r="J210" s="4">
        <v>-0.03531624336326213</v>
      </c>
      <c r="K210" s="4">
        <v>-0.05967068612418477</v>
      </c>
    </row>
    <row r="211" spans="1:11" ht="15">
      <c r="A211" s="3">
        <v>39806</v>
      </c>
      <c r="B211" s="4">
        <v>-0.05499226411426628</v>
      </c>
      <c r="C211" s="4">
        <v>-0.03315960595884372</v>
      </c>
      <c r="D211" s="4">
        <v>-0.04699310351864006</v>
      </c>
      <c r="E211" s="4">
        <v>-0.21887360198180636</v>
      </c>
      <c r="H211" s="3">
        <v>39806</v>
      </c>
      <c r="I211" s="4">
        <v>-0.025135913159120636</v>
      </c>
      <c r="J211" s="4">
        <v>-0.03443621748546406</v>
      </c>
      <c r="K211" s="4">
        <v>-0.05828865663587754</v>
      </c>
    </row>
    <row r="212" spans="1:11" ht="15">
      <c r="A212" s="3">
        <v>39813</v>
      </c>
      <c r="B212" s="4">
        <v>-0.053781624774113156</v>
      </c>
      <c r="C212" s="4">
        <v>-0.03231098197224558</v>
      </c>
      <c r="D212" s="4">
        <v>-0.04624655420217571</v>
      </c>
      <c r="E212" s="4">
        <v>-0.21356765008250272</v>
      </c>
      <c r="H212" s="3">
        <v>39813</v>
      </c>
      <c r="I212" s="4">
        <v>-0.024488402334409652</v>
      </c>
      <c r="J212" s="4">
        <v>-0.03425643750437693</v>
      </c>
      <c r="K212" s="4">
        <v>-0.058038997292728094</v>
      </c>
    </row>
    <row r="213" spans="1:11" ht="15">
      <c r="A213" s="3">
        <v>39820</v>
      </c>
      <c r="B213" s="4">
        <v>-0.055652817434019466</v>
      </c>
      <c r="C213" s="4">
        <v>-0.03169912833637362</v>
      </c>
      <c r="D213" s="4">
        <v>-0.04539411259311313</v>
      </c>
      <c r="E213" s="4">
        <v>-0.2160962647008097</v>
      </c>
      <c r="H213" s="3">
        <v>39820</v>
      </c>
      <c r="I213" s="4">
        <v>-0.024612377299338493</v>
      </c>
      <c r="J213" s="4">
        <v>-0.03372315320813032</v>
      </c>
      <c r="K213" s="4">
        <v>-0.05781949860997069</v>
      </c>
    </row>
    <row r="214" spans="1:11" ht="15">
      <c r="A214" s="3">
        <v>39827</v>
      </c>
      <c r="B214" s="4">
        <v>-0.05543573795241602</v>
      </c>
      <c r="C214" s="4">
        <v>-0.03313316468728418</v>
      </c>
      <c r="D214" s="4">
        <v>-0.04569431804881393</v>
      </c>
      <c r="E214" s="4">
        <v>-0.2215936269965359</v>
      </c>
      <c r="H214" s="3">
        <v>39827</v>
      </c>
      <c r="I214" s="4">
        <v>-0.02408803831738881</v>
      </c>
      <c r="J214" s="4">
        <v>-0.033820734326581496</v>
      </c>
      <c r="K214" s="4">
        <v>-0.05835556186310898</v>
      </c>
    </row>
    <row r="215" spans="1:11" ht="15">
      <c r="A215" s="3">
        <v>39834</v>
      </c>
      <c r="B215" s="4">
        <v>-0.05405431443818844</v>
      </c>
      <c r="C215" s="4">
        <v>-0.03232059109379773</v>
      </c>
      <c r="D215" s="4">
        <v>-0.04505707842756995</v>
      </c>
      <c r="E215" s="4">
        <v>-0.22008295596511154</v>
      </c>
      <c r="H215" s="3">
        <v>39834</v>
      </c>
      <c r="I215" s="4">
        <v>-0.023963295462349068</v>
      </c>
      <c r="J215" s="4">
        <v>-0.033679989213579856</v>
      </c>
      <c r="K215" s="4">
        <v>-0.0575023319554743</v>
      </c>
    </row>
    <row r="216" spans="1:11" ht="15">
      <c r="A216" s="3">
        <v>39841</v>
      </c>
      <c r="B216" s="4">
        <v>-0.053298144195461056</v>
      </c>
      <c r="C216" s="4">
        <v>-0.03222478271870435</v>
      </c>
      <c r="D216" s="4">
        <v>-0.04400433614526914</v>
      </c>
      <c r="E216" s="4">
        <v>-0.21476359139942755</v>
      </c>
      <c r="H216" s="3">
        <v>39841</v>
      </c>
      <c r="I216" s="4">
        <v>-0.02354257981287369</v>
      </c>
      <c r="J216" s="4">
        <v>-0.033300526845105545</v>
      </c>
      <c r="K216" s="4">
        <v>-0.057194628721315664</v>
      </c>
    </row>
    <row r="217" spans="1:11" ht="15">
      <c r="A217" s="3">
        <v>39848</v>
      </c>
      <c r="B217" s="4">
        <v>-0.051999760348973</v>
      </c>
      <c r="C217" s="4">
        <v>-0.03143178244668157</v>
      </c>
      <c r="D217" s="4">
        <v>-0.04299958538858798</v>
      </c>
      <c r="E217" s="4">
        <v>-0.21077474527952156</v>
      </c>
      <c r="H217" s="3">
        <v>39848</v>
      </c>
      <c r="I217" s="4">
        <v>-0.02315655704737724</v>
      </c>
      <c r="J217" s="4">
        <v>-0.03245156038934488</v>
      </c>
      <c r="K217" s="4">
        <v>-0.05579198176465042</v>
      </c>
    </row>
    <row r="218" spans="1:11" ht="15">
      <c r="A218" s="3">
        <v>39855</v>
      </c>
      <c r="B218" s="4">
        <v>-0.05070533643825654</v>
      </c>
      <c r="C218" s="4">
        <v>-0.030625166453968157</v>
      </c>
      <c r="D218" s="4">
        <v>-0.04200394051514258</v>
      </c>
      <c r="E218" s="4">
        <v>-0.2057326407682407</v>
      </c>
      <c r="H218" s="3">
        <v>39855</v>
      </c>
      <c r="I218" s="4">
        <v>-0.022845416740696813</v>
      </c>
      <c r="J218" s="4">
        <v>-0.031642147803089396</v>
      </c>
      <c r="K218" s="4">
        <v>-0.054388127285833754</v>
      </c>
    </row>
    <row r="219" spans="1:11" ht="15">
      <c r="A219" s="3">
        <v>39862</v>
      </c>
      <c r="B219" s="4">
        <v>-0.052092863401206405</v>
      </c>
      <c r="C219" s="4">
        <v>-0.029944335795092238</v>
      </c>
      <c r="D219" s="4">
        <v>-0.0431205644606934</v>
      </c>
      <c r="E219" s="4">
        <v>-0.20318601069179337</v>
      </c>
      <c r="H219" s="3">
        <v>39862</v>
      </c>
      <c r="I219" s="4">
        <v>-0.02226237459717534</v>
      </c>
      <c r="J219" s="4">
        <v>-0.03151651310539703</v>
      </c>
      <c r="K219" s="4">
        <v>-0.05426555665665581</v>
      </c>
    </row>
    <row r="220" spans="1:11" ht="15">
      <c r="A220" s="3">
        <v>39869</v>
      </c>
      <c r="B220" s="4">
        <v>-0.05169811563514051</v>
      </c>
      <c r="C220" s="4">
        <v>-0.0302157682241747</v>
      </c>
      <c r="D220" s="4">
        <v>-0.04276496412379251</v>
      </c>
      <c r="E220" s="4">
        <v>-0.19809799499422345</v>
      </c>
      <c r="H220" s="3">
        <v>39869</v>
      </c>
      <c r="I220" s="4">
        <v>-0.021691675601238088</v>
      </c>
      <c r="J220" s="4">
        <v>-0.03191510693579864</v>
      </c>
      <c r="K220" s="4">
        <v>-0.05502999149707575</v>
      </c>
    </row>
    <row r="221" spans="1:11" ht="15">
      <c r="A221" s="3">
        <v>39876</v>
      </c>
      <c r="B221" s="4">
        <v>-0.05105064627052634</v>
      </c>
      <c r="C221" s="4">
        <v>-0.029667976685064337</v>
      </c>
      <c r="D221" s="4">
        <v>-0.04263346230041126</v>
      </c>
      <c r="E221" s="4">
        <v>-0.19326185499548382</v>
      </c>
      <c r="H221" s="3">
        <v>39876</v>
      </c>
      <c r="I221" s="4">
        <v>-0.02162482056417776</v>
      </c>
      <c r="J221" s="4">
        <v>-0.03356247875810989</v>
      </c>
      <c r="K221" s="4">
        <v>-0.056631966139878434</v>
      </c>
    </row>
    <row r="222" spans="1:11" ht="15">
      <c r="A222" s="3">
        <v>39883</v>
      </c>
      <c r="B222" s="4">
        <v>-0.051408048967084376</v>
      </c>
      <c r="C222" s="4">
        <v>-0.02894649137378902</v>
      </c>
      <c r="D222" s="4">
        <v>-0.04157616788373295</v>
      </c>
      <c r="E222" s="4">
        <v>-0.18851554623682257</v>
      </c>
      <c r="H222" s="3">
        <v>39883</v>
      </c>
      <c r="I222" s="4">
        <v>-0.021059942452625574</v>
      </c>
      <c r="J222" s="4">
        <v>-0.03271148111936602</v>
      </c>
      <c r="K222" s="4">
        <v>-0.05521063260643837</v>
      </c>
    </row>
    <row r="223" spans="1:11" ht="15">
      <c r="A223" s="3">
        <v>39890</v>
      </c>
      <c r="B223" s="4">
        <v>-0.05294294272670557</v>
      </c>
      <c r="C223" s="4">
        <v>-0.028322407168034285</v>
      </c>
      <c r="D223" s="4">
        <v>-0.04220944966996072</v>
      </c>
      <c r="E223" s="4">
        <v>-0.19027309677588664</v>
      </c>
      <c r="H223" s="3">
        <v>39890</v>
      </c>
      <c r="I223" s="4">
        <v>-0.020625474770329243</v>
      </c>
      <c r="J223" s="4">
        <v>-0.03207330288087375</v>
      </c>
      <c r="K223" s="4">
        <v>-0.05430737759480426</v>
      </c>
    </row>
    <row r="224" spans="1:11" ht="15">
      <c r="A224" s="3">
        <v>39897</v>
      </c>
      <c r="B224" s="4">
        <v>-0.055714506408388056</v>
      </c>
      <c r="C224" s="4">
        <v>-0.028718977581788686</v>
      </c>
      <c r="D224" s="4">
        <v>-0.04185749812452982</v>
      </c>
      <c r="E224" s="4">
        <v>-0.1886620469224688</v>
      </c>
      <c r="H224" s="3">
        <v>39897</v>
      </c>
      <c r="I224" s="4">
        <v>-0.02040534100378742</v>
      </c>
      <c r="J224" s="4">
        <v>-0.03330650038431205</v>
      </c>
      <c r="K224" s="4">
        <v>-0.055496219084475946</v>
      </c>
    </row>
    <row r="225" spans="1:11" ht="15">
      <c r="A225" s="3">
        <v>39904</v>
      </c>
      <c r="B225" s="4">
        <v>-0.05434805180740611</v>
      </c>
      <c r="C225" s="4">
        <v>-0.028607444787139398</v>
      </c>
      <c r="D225" s="4">
        <v>-0.040845229495005596</v>
      </c>
      <c r="E225" s="4">
        <v>-0.18434103706781432</v>
      </c>
      <c r="H225" s="3">
        <v>39904</v>
      </c>
      <c r="I225" s="4">
        <v>-0.02026813418401582</v>
      </c>
      <c r="J225" s="4">
        <v>-0.032896072275211886</v>
      </c>
      <c r="K225" s="4">
        <v>-0.05444059529398675</v>
      </c>
    </row>
    <row r="226" spans="1:11" ht="15">
      <c r="A226" s="3">
        <v>39911</v>
      </c>
      <c r="B226" s="4">
        <v>-0.0590664427909996</v>
      </c>
      <c r="C226" s="4">
        <v>-0.028272562468804368</v>
      </c>
      <c r="D226" s="4">
        <v>-0.03985893434547665</v>
      </c>
      <c r="E226" s="4">
        <v>-0.18103353097177063</v>
      </c>
      <c r="H226" s="3">
        <v>39911</v>
      </c>
      <c r="I226" s="4">
        <v>-0.020277655176676877</v>
      </c>
      <c r="J226" s="4">
        <v>-0.03206536576848808</v>
      </c>
      <c r="K226" s="4">
        <v>-0.05323400195914347</v>
      </c>
    </row>
    <row r="227" spans="1:11" ht="15">
      <c r="A227" s="3">
        <v>39918</v>
      </c>
      <c r="B227" s="4">
        <v>-0.05801600860929616</v>
      </c>
      <c r="C227" s="4">
        <v>-0.027552369538135797</v>
      </c>
      <c r="D227" s="4">
        <v>-0.03957148399772254</v>
      </c>
      <c r="E227" s="4">
        <v>-0.17839611746047712</v>
      </c>
      <c r="H227" s="3">
        <v>39918</v>
      </c>
      <c r="I227" s="4">
        <v>-0.019948191812076525</v>
      </c>
      <c r="J227" s="4">
        <v>-0.0325514655977125</v>
      </c>
      <c r="K227" s="4">
        <v>-0.05355079168140515</v>
      </c>
    </row>
    <row r="228" spans="1:11" ht="15">
      <c r="A228" s="3">
        <v>39925</v>
      </c>
      <c r="B228" s="4">
        <v>-0.05852100843291676</v>
      </c>
      <c r="C228" s="4">
        <v>-0.02711141142359807</v>
      </c>
      <c r="D228" s="4">
        <v>-0.03857433915210114</v>
      </c>
      <c r="E228" s="4">
        <v>-0.17422777445653106</v>
      </c>
      <c r="H228" s="3">
        <v>39925</v>
      </c>
      <c r="I228" s="4">
        <v>-0.019437049814102495</v>
      </c>
      <c r="J228" s="4">
        <v>-0.031760703084588046</v>
      </c>
      <c r="K228" s="4">
        <v>-0.052285620461670373</v>
      </c>
    </row>
    <row r="229" spans="1:11" ht="15">
      <c r="A229" s="3">
        <v>39932</v>
      </c>
      <c r="B229" s="4">
        <v>-0.05707073323510112</v>
      </c>
      <c r="C229" s="4">
        <v>-0.02645726132290192</v>
      </c>
      <c r="D229" s="4">
        <v>-0.038150532795119936</v>
      </c>
      <c r="E229" s="4">
        <v>-0.17072037759031122</v>
      </c>
      <c r="H229" s="3">
        <v>39932</v>
      </c>
      <c r="I229" s="4">
        <v>-0.01954343035552123</v>
      </c>
      <c r="J229" s="4">
        <v>-0.03152389500595787</v>
      </c>
      <c r="K229" s="4">
        <v>-0.051393385474870344</v>
      </c>
    </row>
    <row r="230" spans="1:11" ht="15">
      <c r="A230" s="3">
        <v>39939</v>
      </c>
      <c r="B230" s="4">
        <v>-0.058548637158769706</v>
      </c>
      <c r="C230" s="4">
        <v>-0.02603327127256847</v>
      </c>
      <c r="D230" s="4">
        <v>-0.03931893484171303</v>
      </c>
      <c r="E230" s="4">
        <v>-0.17036449941868398</v>
      </c>
      <c r="H230" s="3">
        <v>39939</v>
      </c>
      <c r="I230" s="4">
        <v>-0.019058915881880037</v>
      </c>
      <c r="J230" s="4">
        <v>-0.031963772690495815</v>
      </c>
      <c r="K230" s="4">
        <v>-0.05242391617576046</v>
      </c>
    </row>
    <row r="231" spans="1:11" ht="15">
      <c r="A231" s="3">
        <v>39946</v>
      </c>
      <c r="B231" s="4">
        <v>-0.057402897154107756</v>
      </c>
      <c r="C231" s="4">
        <v>-0.025799760985671924</v>
      </c>
      <c r="D231" s="4">
        <v>-0.03889442730133454</v>
      </c>
      <c r="E231" s="4">
        <v>-0.16977313184726286</v>
      </c>
      <c r="H231" s="3">
        <v>39946</v>
      </c>
      <c r="I231" s="4">
        <v>-0.01884145721791881</v>
      </c>
      <c r="J231" s="4">
        <v>-0.03253963134183177</v>
      </c>
      <c r="K231" s="4">
        <v>-0.05288343812733134</v>
      </c>
    </row>
    <row r="232" spans="1:11" ht="15">
      <c r="A232" s="3">
        <v>39953</v>
      </c>
      <c r="B232" s="4">
        <v>-0.0569863683572819</v>
      </c>
      <c r="C232" s="4">
        <v>-0.025180524637730923</v>
      </c>
      <c r="D232" s="4">
        <v>-0.03791929612467589</v>
      </c>
      <c r="E232" s="4">
        <v>-0.16657971904979355</v>
      </c>
      <c r="H232" s="3">
        <v>39953</v>
      </c>
      <c r="I232" s="4">
        <v>-0.01854608822472099</v>
      </c>
      <c r="J232" s="4">
        <v>-0.03181607790437592</v>
      </c>
      <c r="K232" s="4">
        <v>-0.05191441489533369</v>
      </c>
    </row>
    <row r="233" spans="1:11" ht="15">
      <c r="A233" s="3">
        <v>39960</v>
      </c>
      <c r="B233" s="4">
        <v>-0.0557041768643161</v>
      </c>
      <c r="C233" s="4">
        <v>-0.02521389775444634</v>
      </c>
      <c r="D233" s="4">
        <v>-0.0370163570896722</v>
      </c>
      <c r="E233" s="4">
        <v>-0.16238807947751796</v>
      </c>
      <c r="H233" s="3">
        <v>39960</v>
      </c>
      <c r="I233" s="4">
        <v>-0.018625911208634344</v>
      </c>
      <c r="J233" s="4">
        <v>-0.031300252746462816</v>
      </c>
      <c r="K233" s="4">
        <v>-0.05077303163302201</v>
      </c>
    </row>
    <row r="234" spans="1:11" ht="15">
      <c r="A234" s="3">
        <v>39967</v>
      </c>
      <c r="B234" s="4">
        <v>-0.05459067153424124</v>
      </c>
      <c r="C234" s="4">
        <v>-0.024610314780419872</v>
      </c>
      <c r="D234" s="4">
        <v>-0.03647783691710311</v>
      </c>
      <c r="E234" s="4">
        <v>-0.16024381304433719</v>
      </c>
      <c r="H234" s="3">
        <v>39967</v>
      </c>
      <c r="I234" s="4">
        <v>-0.018187409586906157</v>
      </c>
      <c r="J234" s="4">
        <v>-0.030630008686236113</v>
      </c>
      <c r="K234" s="4">
        <v>-0.049626804005212084</v>
      </c>
    </row>
    <row r="235" spans="1:11" ht="15">
      <c r="A235" s="3">
        <v>39974</v>
      </c>
      <c r="B235" s="4">
        <v>-0.053219379017724666</v>
      </c>
      <c r="C235" s="4">
        <v>-0.02425432712835296</v>
      </c>
      <c r="D235" s="4">
        <v>-0.03559415077651319</v>
      </c>
      <c r="E235" s="4">
        <v>-0.16110190644466646</v>
      </c>
      <c r="H235" s="3">
        <v>39974</v>
      </c>
      <c r="I235" s="4">
        <v>-0.018492665883075892</v>
      </c>
      <c r="J235" s="4">
        <v>-0.029847952757281693</v>
      </c>
      <c r="K235" s="4">
        <v>-0.04846210929325979</v>
      </c>
    </row>
    <row r="236" spans="1:11" ht="15">
      <c r="A236" s="3">
        <v>39981</v>
      </c>
      <c r="B236" s="4">
        <v>-0.05247562014002668</v>
      </c>
      <c r="C236" s="4">
        <v>-0.024175679751929968</v>
      </c>
      <c r="D236" s="4">
        <v>-0.03501951447281938</v>
      </c>
      <c r="E236" s="4">
        <v>-0.1582840288752935</v>
      </c>
      <c r="H236" s="3">
        <v>39981</v>
      </c>
      <c r="I236" s="4">
        <v>-0.018531795023727815</v>
      </c>
      <c r="J236" s="4">
        <v>-0.02928659232981887</v>
      </c>
      <c r="K236" s="4">
        <v>-0.048047240725439595</v>
      </c>
    </row>
    <row r="237" spans="1:11" ht="15">
      <c r="A237" s="3">
        <v>39988</v>
      </c>
      <c r="B237" s="5">
        <v>-0.05124850878587613</v>
      </c>
      <c r="C237" s="5">
        <v>-0.023557425051499593</v>
      </c>
      <c r="D237" s="5">
        <v>-0.034135221307581606</v>
      </c>
      <c r="E237" s="5">
        <v>-0.15657799180863563</v>
      </c>
      <c r="H237" s="3">
        <v>39988</v>
      </c>
      <c r="I237" s="5">
        <v>-0.018114175086303332</v>
      </c>
      <c r="J237" s="5">
        <v>-0.028562225768065556</v>
      </c>
      <c r="K237" s="5">
        <v>-0.04683787167517058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40"/>
  <sheetViews>
    <sheetView tabSelected="1" zoomScalePageLayoutView="0" workbookViewId="0" topLeftCell="A1">
      <selection activeCell="E14" sqref="E14"/>
    </sheetView>
  </sheetViews>
  <sheetFormatPr defaultColWidth="11.57421875" defaultRowHeight="15"/>
  <cols>
    <col min="1" max="16384" width="11.57421875" style="2" customWidth="1"/>
  </cols>
  <sheetData>
    <row r="4" ht="12.75">
      <c r="F4" s="2">
        <v>2</v>
      </c>
    </row>
    <row r="5" spans="2:6" ht="12.75">
      <c r="B5" s="2" t="str">
        <f>HLOOKUP(F5,podaci!1:2,2,0)</f>
        <v>kruske</v>
      </c>
      <c r="F5" s="2">
        <f>+F4+1</f>
        <v>3</v>
      </c>
    </row>
    <row r="6" ht="15">
      <c r="A6" s="3">
        <v>38350</v>
      </c>
    </row>
    <row r="7" ht="15">
      <c r="A7" s="3">
        <v>38357</v>
      </c>
    </row>
    <row r="8" spans="1:3" ht="15">
      <c r="A8" s="3">
        <v>38364</v>
      </c>
      <c r="B8" s="6">
        <f>VLOOKUP($A8,podaci!A:E,grafik!$F$5,0)</f>
        <v>-0.007819815568326022</v>
      </c>
      <c r="C8" s="2">
        <f>IF(ISERROR(LOOKUP(-B8,-1*(podaci!$N$5:$N$8),podaci!$O$5:$O$8)),"",LOOKUP(-B8,-1*(podaci!$N$5:$N$8),podaci!$O$5:$O$8))</f>
        <v>1</v>
      </c>
    </row>
    <row r="9" spans="1:3" ht="15">
      <c r="A9" s="3">
        <v>38371</v>
      </c>
      <c r="B9" s="6">
        <f>VLOOKUP($A9,podaci!A:E,grafik!$F$5,0)</f>
        <v>-0.007627143554030269</v>
      </c>
      <c r="C9" s="2">
        <f>IF(ISERROR(LOOKUP(-B9,-1*(podaci!$N$5:$N$8),podaci!$O$5:$O$8)),"",LOOKUP(-B9,-1*(podaci!$N$5:$N$8),podaci!$O$5:$O$8))</f>
        <v>1</v>
      </c>
    </row>
    <row r="10" spans="1:3" ht="15">
      <c r="A10" s="3">
        <v>38378</v>
      </c>
      <c r="B10" s="6">
        <f>VLOOKUP($A10,podaci!A:E,grafik!$F$5,0)</f>
        <v>-0.004123428130863805</v>
      </c>
      <c r="C10" s="2">
        <f>IF(ISERROR(LOOKUP(-B10,-1*(podaci!$N$5:$N$8),podaci!$O$5:$O$8)),"",LOOKUP(-B10,-1*(podaci!$N$5:$N$8),podaci!$O$5:$O$8))</f>
        <v>1</v>
      </c>
    </row>
    <row r="11" spans="1:3" ht="15">
      <c r="A11" s="3">
        <v>38385</v>
      </c>
      <c r="B11" s="6">
        <f>VLOOKUP($A11,podaci!A:E,grafik!$F$5,0)</f>
        <v>-0.004505904363319335</v>
      </c>
      <c r="C11" s="2">
        <f>IF(ISERROR(LOOKUP(-B11,-1*(podaci!$N$5:$N$8),podaci!$O$5:$O$8)),"",LOOKUP(-B11,-1*(podaci!$N$5:$N$8),podaci!$O$5:$O$8))</f>
        <v>1</v>
      </c>
    </row>
    <row r="12" spans="1:3" ht="15">
      <c r="A12" s="3">
        <v>38392</v>
      </c>
      <c r="B12" s="6">
        <f>VLOOKUP($A12,podaci!A:E,grafik!$F$5,0)</f>
        <v>-0.003962743912695938</v>
      </c>
      <c r="C12" s="2">
        <f>IF(ISERROR(LOOKUP(-B12,-1*(podaci!$N$5:$N$8),podaci!$O$5:$O$8)),"",LOOKUP(-B12,-1*(podaci!$N$5:$N$8),podaci!$O$5:$O$8))</f>
        <v>1</v>
      </c>
    </row>
    <row r="13" spans="1:3" ht="15">
      <c r="A13" s="3">
        <v>38399</v>
      </c>
      <c r="B13" s="6">
        <f>VLOOKUP($A13,podaci!A:E,grafik!$F$5,0)</f>
        <v>-0.008609663337470628</v>
      </c>
      <c r="C13" s="2">
        <f>IF(ISERROR(LOOKUP(-B13,-1*(podaci!$N$5:$N$8),podaci!$O$5:$O$8)),"",LOOKUP(-B13,-1*(podaci!$N$5:$N$8),podaci!$O$5:$O$8))</f>
        <v>1</v>
      </c>
    </row>
    <row r="14" spans="1:3" ht="15">
      <c r="A14" s="3">
        <v>38406</v>
      </c>
      <c r="B14" s="6">
        <f>VLOOKUP($A14,podaci!A:E,grafik!$F$5,0)</f>
        <v>-0.01073057536909541</v>
      </c>
      <c r="C14" s="2">
        <f>IF(ISERROR(LOOKUP(-B14,-1*(podaci!$N$5:$N$8),podaci!$O$5:$O$8)),"",LOOKUP(-B14,-1*(podaci!$N$5:$N$8),podaci!$O$5:$O$8))</f>
        <v>1</v>
      </c>
    </row>
    <row r="15" spans="1:3" ht="15">
      <c r="A15" s="3">
        <v>38413</v>
      </c>
      <c r="B15" s="6">
        <f>VLOOKUP($A15,podaci!A:E,grafik!$F$5,0)</f>
        <v>-0.010896763748030022</v>
      </c>
      <c r="C15" s="2">
        <f>IF(ISERROR(LOOKUP(-B15,-1*(podaci!$N$5:$N$8),podaci!$O$5:$O$8)),"",LOOKUP(-B15,-1*(podaci!$N$5:$N$8),podaci!$O$5:$O$8))</f>
        <v>1</v>
      </c>
    </row>
    <row r="16" spans="1:3" ht="15">
      <c r="A16" s="3">
        <v>38420</v>
      </c>
      <c r="B16" s="6">
        <f>VLOOKUP($A16,podaci!A:E,grafik!$F$5,0)</f>
        <v>-0.011570122874364031</v>
      </c>
      <c r="C16" s="2">
        <f>IF(ISERROR(LOOKUP(-B16,-1*(podaci!$N$5:$N$8),podaci!$O$5:$O$8)),"",LOOKUP(-B16,-1*(podaci!$N$5:$N$8),podaci!$O$5:$O$8))</f>
        <v>1</v>
      </c>
    </row>
    <row r="17" spans="1:3" ht="15">
      <c r="A17" s="3">
        <v>38427</v>
      </c>
      <c r="B17" s="6">
        <f>VLOOKUP($A17,podaci!A:E,grafik!$F$5,0)</f>
        <v>-0.011281018566513406</v>
      </c>
      <c r="C17" s="2">
        <f>IF(ISERROR(LOOKUP(-B17,-1*(podaci!$N$5:$N$8),podaci!$O$5:$O$8)),"",LOOKUP(-B17,-1*(podaci!$N$5:$N$8),podaci!$O$5:$O$8))</f>
        <v>1</v>
      </c>
    </row>
    <row r="18" spans="1:3" ht="15">
      <c r="A18" s="3">
        <v>38434</v>
      </c>
      <c r="B18" s="6">
        <f>VLOOKUP($A18,podaci!A:E,grafik!$F$5,0)</f>
        <v>-0.011227505570504068</v>
      </c>
      <c r="C18" s="2">
        <f>IF(ISERROR(LOOKUP(-B18,-1*(podaci!$N$5:$N$8),podaci!$O$5:$O$8)),"",LOOKUP(-B18,-1*(podaci!$N$5:$N$8),podaci!$O$5:$O$8))</f>
        <v>1</v>
      </c>
    </row>
    <row r="19" spans="1:3" ht="15">
      <c r="A19" s="3">
        <v>38441</v>
      </c>
      <c r="B19" s="6">
        <f>VLOOKUP($A19,podaci!A:E,grafik!$F$5,0)</f>
        <v>-0.01085223931739145</v>
      </c>
      <c r="C19" s="2">
        <f>IF(ISERROR(LOOKUP(-B19,-1*(podaci!$N$5:$N$8),podaci!$O$5:$O$8)),"",LOOKUP(-B19,-1*(podaci!$N$5:$N$8),podaci!$O$5:$O$8))</f>
        <v>1</v>
      </c>
    </row>
    <row r="20" spans="1:3" ht="15">
      <c r="A20" s="3">
        <v>38448</v>
      </c>
      <c r="B20" s="6">
        <f>VLOOKUP($A20,podaci!A:E,grafik!$F$5,0)</f>
        <v>-0.010534834357638969</v>
      </c>
      <c r="C20" s="2">
        <f>IF(ISERROR(LOOKUP(-B20,-1*(podaci!$N$5:$N$8),podaci!$O$5:$O$8)),"",LOOKUP(-B20,-1*(podaci!$N$5:$N$8),podaci!$O$5:$O$8))</f>
        <v>1</v>
      </c>
    </row>
    <row r="21" spans="1:3" ht="15">
      <c r="A21" s="3">
        <v>38455</v>
      </c>
      <c r="B21" s="6">
        <f>VLOOKUP($A21,podaci!A:E,grafik!$F$5,0)</f>
        <v>-0.010198933593633679</v>
      </c>
      <c r="C21" s="2">
        <f>IF(ISERROR(LOOKUP(-B21,-1*(podaci!$N$5:$N$8),podaci!$O$5:$O$8)),"",LOOKUP(-B21,-1*(podaci!$N$5:$N$8),podaci!$O$5:$O$8))</f>
        <v>1</v>
      </c>
    </row>
    <row r="22" spans="1:3" ht="15">
      <c r="A22" s="3">
        <v>38462</v>
      </c>
      <c r="B22" s="6">
        <f>VLOOKUP($A22,podaci!A:E,grafik!$F$5,0)</f>
        <v>-0.009900541198875132</v>
      </c>
      <c r="C22" s="2">
        <f>IF(ISERROR(LOOKUP(-B22,-1*(podaci!$N$5:$N$8),podaci!$O$5:$O$8)),"",LOOKUP(-B22,-1*(podaci!$N$5:$N$8),podaci!$O$5:$O$8))</f>
        <v>1</v>
      </c>
    </row>
    <row r="23" spans="1:3" ht="15">
      <c r="A23" s="3">
        <v>38469</v>
      </c>
      <c r="B23" s="6">
        <f>VLOOKUP($A23,podaci!A:E,grafik!$F$5,0)</f>
        <v>-0.009646720386461773</v>
      </c>
      <c r="C23" s="2">
        <f>IF(ISERROR(LOOKUP(-B23,-1*(podaci!$N$5:$N$8),podaci!$O$5:$O$8)),"",LOOKUP(-B23,-1*(podaci!$N$5:$N$8),podaci!$O$5:$O$8))</f>
        <v>1</v>
      </c>
    </row>
    <row r="24" spans="1:3" ht="15">
      <c r="A24" s="3">
        <v>38476</v>
      </c>
      <c r="B24" s="6">
        <f>VLOOKUP($A24,podaci!A:E,grafik!$F$5,0)</f>
        <v>-0.009340925782643304</v>
      </c>
      <c r="C24" s="2">
        <f>IF(ISERROR(LOOKUP(-B24,-1*(podaci!$N$5:$N$8),podaci!$O$5:$O$8)),"",LOOKUP(-B24,-1*(podaci!$N$5:$N$8),podaci!$O$5:$O$8))</f>
        <v>1</v>
      </c>
    </row>
    <row r="25" spans="1:3" ht="15">
      <c r="A25" s="3">
        <v>38483</v>
      </c>
      <c r="B25" s="6">
        <f>VLOOKUP($A25,podaci!A:E,grafik!$F$5,0)</f>
        <v>-0.009189070562395946</v>
      </c>
      <c r="C25" s="2">
        <f>IF(ISERROR(LOOKUP(-B25,-1*(podaci!$N$5:$N$8),podaci!$O$5:$O$8)),"",LOOKUP(-B25,-1*(podaci!$N$5:$N$8),podaci!$O$5:$O$8))</f>
        <v>1</v>
      </c>
    </row>
    <row r="26" spans="1:3" ht="15">
      <c r="A26" s="3">
        <v>38490</v>
      </c>
      <c r="B26" s="6">
        <f>VLOOKUP($A26,podaci!A:E,grafik!$F$5,0)</f>
        <v>-0.008903342248886989</v>
      </c>
      <c r="C26" s="2">
        <f>IF(ISERROR(LOOKUP(-B26,-1*(podaci!$N$5:$N$8),podaci!$O$5:$O$8)),"",LOOKUP(-B26,-1*(podaci!$N$5:$N$8),podaci!$O$5:$O$8))</f>
        <v>1</v>
      </c>
    </row>
    <row r="27" spans="1:3" ht="15">
      <c r="A27" s="3">
        <v>38497</v>
      </c>
      <c r="B27" s="6">
        <f>VLOOKUP($A27,podaci!A:E,grafik!$F$5,0)</f>
        <v>-0.008636170225098536</v>
      </c>
      <c r="C27" s="2">
        <f>IF(ISERROR(LOOKUP(-B27,-1*(podaci!$N$5:$N$8),podaci!$O$5:$O$8)),"",LOOKUP(-B27,-1*(podaci!$N$5:$N$8),podaci!$O$5:$O$8))</f>
        <v>1</v>
      </c>
    </row>
    <row r="28" spans="1:3" ht="15">
      <c r="A28" s="3">
        <v>38504</v>
      </c>
      <c r="B28" s="6">
        <f>VLOOKUP($A28,podaci!A:E,grafik!$F$5,0)</f>
        <v>-0.008864788184139794</v>
      </c>
      <c r="C28" s="2">
        <f>IF(ISERROR(LOOKUP(-B28,-1*(podaci!$N$5:$N$8),podaci!$O$5:$O$8)),"",LOOKUP(-B28,-1*(podaci!$N$5:$N$8),podaci!$O$5:$O$8))</f>
        <v>1</v>
      </c>
    </row>
    <row r="29" spans="1:3" ht="15">
      <c r="A29" s="3">
        <v>38511</v>
      </c>
      <c r="B29" s="6">
        <f>VLOOKUP($A29,podaci!A:E,grafik!$F$5,0)</f>
        <v>-0.008658344082527221</v>
      </c>
      <c r="C29" s="2">
        <f>IF(ISERROR(LOOKUP(-B29,-1*(podaci!$N$5:$N$8),podaci!$O$5:$O$8)),"",LOOKUP(-B29,-1*(podaci!$N$5:$N$8),podaci!$O$5:$O$8))</f>
        <v>1</v>
      </c>
    </row>
    <row r="30" spans="1:3" ht="15">
      <c r="A30" s="3">
        <v>38518</v>
      </c>
      <c r="B30" s="6">
        <f>VLOOKUP($A30,podaci!A:E,grafik!$F$5,0)</f>
        <v>-0.009516012197279194</v>
      </c>
      <c r="C30" s="2">
        <f>IF(ISERROR(LOOKUP(-B30,-1*(podaci!$N$5:$N$8),podaci!$O$5:$O$8)),"",LOOKUP(-B30,-1*(podaci!$N$5:$N$8),podaci!$O$5:$O$8))</f>
        <v>1</v>
      </c>
    </row>
    <row r="31" spans="1:3" ht="15">
      <c r="A31" s="3">
        <v>38525</v>
      </c>
      <c r="B31" s="6">
        <f>VLOOKUP($A31,podaci!A:E,grafik!$F$5,0)</f>
        <v>-0.009290705667309409</v>
      </c>
      <c r="C31" s="2">
        <f>IF(ISERROR(LOOKUP(-B31,-1*(podaci!$N$5:$N$8),podaci!$O$5:$O$8)),"",LOOKUP(-B31,-1*(podaci!$N$5:$N$8),podaci!$O$5:$O$8))</f>
        <v>1</v>
      </c>
    </row>
    <row r="32" spans="1:3" ht="15">
      <c r="A32" s="3">
        <v>38532</v>
      </c>
      <c r="B32" s="6">
        <f>VLOOKUP($A32,podaci!A:E,grafik!$F$5,0)</f>
        <v>-0.009172050562750212</v>
      </c>
      <c r="C32" s="2">
        <f>IF(ISERROR(LOOKUP(-B32,-1*(podaci!$N$5:$N$8),podaci!$O$5:$O$8)),"",LOOKUP(-B32,-1*(podaci!$N$5:$N$8),podaci!$O$5:$O$8))</f>
        <v>1</v>
      </c>
    </row>
    <row r="33" spans="1:3" ht="15">
      <c r="A33" s="3">
        <v>38539</v>
      </c>
      <c r="B33" s="6">
        <f>VLOOKUP($A33,podaci!A:E,grafik!$F$5,0)</f>
        <v>-0.008909744868784398</v>
      </c>
      <c r="C33" s="2">
        <f>IF(ISERROR(LOOKUP(-B33,-1*(podaci!$N$5:$N$8),podaci!$O$5:$O$8)),"",LOOKUP(-B33,-1*(podaci!$N$5:$N$8),podaci!$O$5:$O$8))</f>
        <v>1</v>
      </c>
    </row>
    <row r="34" spans="1:3" ht="15">
      <c r="A34" s="3">
        <v>38546</v>
      </c>
      <c r="B34" s="6">
        <f>VLOOKUP($A34,podaci!A:E,grafik!$F$5,0)</f>
        <v>-0.009685253334644053</v>
      </c>
      <c r="C34" s="2">
        <f>IF(ISERROR(LOOKUP(-B34,-1*(podaci!$N$5:$N$8),podaci!$O$5:$O$8)),"",LOOKUP(-B34,-1*(podaci!$N$5:$N$8),podaci!$O$5:$O$8))</f>
        <v>1</v>
      </c>
    </row>
    <row r="35" spans="1:3" ht="15">
      <c r="A35" s="3">
        <v>38553</v>
      </c>
      <c r="B35" s="6">
        <f>VLOOKUP($A35,podaci!A:E,grafik!$F$5,0)</f>
        <v>-0.009553774934677106</v>
      </c>
      <c r="C35" s="2">
        <f>IF(ISERROR(LOOKUP(-B35,-1*(podaci!$N$5:$N$8),podaci!$O$5:$O$8)),"",LOOKUP(-B35,-1*(podaci!$N$5:$N$8),podaci!$O$5:$O$8))</f>
        <v>1</v>
      </c>
    </row>
    <row r="36" spans="1:3" ht="15">
      <c r="A36" s="3">
        <v>38560</v>
      </c>
      <c r="B36" s="6">
        <f>VLOOKUP($A36,podaci!A:E,grafik!$F$5,0)</f>
        <v>-0.009307010624876717</v>
      </c>
      <c r="C36" s="2">
        <f>IF(ISERROR(LOOKUP(-B36,-1*(podaci!$N$5:$N$8),podaci!$O$5:$O$8)),"",LOOKUP(-B36,-1*(podaci!$N$5:$N$8),podaci!$O$5:$O$8))</f>
        <v>1</v>
      </c>
    </row>
    <row r="37" spans="1:3" ht="15">
      <c r="A37" s="3">
        <v>38567</v>
      </c>
      <c r="B37" s="6">
        <f>VLOOKUP($A37,podaci!A:E,grafik!$F$5,0)</f>
        <v>-0.010113338921684818</v>
      </c>
      <c r="C37" s="2">
        <f>IF(ISERROR(LOOKUP(-B37,-1*(podaci!$N$5:$N$8),podaci!$O$5:$O$8)),"",LOOKUP(-B37,-1*(podaci!$N$5:$N$8),podaci!$O$5:$O$8))</f>
        <v>1</v>
      </c>
    </row>
    <row r="38" spans="1:3" ht="15">
      <c r="A38" s="3">
        <v>38574</v>
      </c>
      <c r="B38" s="6">
        <f>VLOOKUP($A38,podaci!A:E,grafik!$F$5,0)</f>
        <v>-0.010115845225202508</v>
      </c>
      <c r="C38" s="2">
        <f>IF(ISERROR(LOOKUP(-B38,-1*(podaci!$N$5:$N$8),podaci!$O$5:$O$8)),"",LOOKUP(-B38,-1*(podaci!$N$5:$N$8),podaci!$O$5:$O$8))</f>
        <v>1</v>
      </c>
    </row>
    <row r="39" spans="1:3" ht="15">
      <c r="A39" s="3">
        <v>38581</v>
      </c>
      <c r="B39" s="6">
        <f>VLOOKUP($A39,podaci!A:E,grafik!$F$5,0)</f>
        <v>-0.010478299744846004</v>
      </c>
      <c r="C39" s="2">
        <f>IF(ISERROR(LOOKUP(-B39,-1*(podaci!$N$5:$N$8),podaci!$O$5:$O$8)),"",LOOKUP(-B39,-1*(podaci!$N$5:$N$8),podaci!$O$5:$O$8))</f>
        <v>1</v>
      </c>
    </row>
    <row r="40" spans="1:3" ht="15">
      <c r="A40" s="3">
        <v>38588</v>
      </c>
      <c r="B40" s="6">
        <f>VLOOKUP($A40,podaci!A:E,grafik!$F$5,0)</f>
        <v>-0.0102159253208237</v>
      </c>
      <c r="C40" s="2">
        <f>IF(ISERROR(LOOKUP(-B40,-1*(podaci!$N$5:$N$8),podaci!$O$5:$O$8)),"",LOOKUP(-B40,-1*(podaci!$N$5:$N$8),podaci!$O$5:$O$8))</f>
        <v>1</v>
      </c>
    </row>
    <row r="41" spans="1:3" ht="15">
      <c r="A41" s="3">
        <v>38595</v>
      </c>
      <c r="B41" s="6">
        <f>VLOOKUP($A41,podaci!A:E,grafik!$F$5,0)</f>
        <v>-0.010058996968877519</v>
      </c>
      <c r="C41" s="2">
        <f>IF(ISERROR(LOOKUP(-B41,-1*(podaci!$N$5:$N$8),podaci!$O$5:$O$8)),"",LOOKUP(-B41,-1*(podaci!$N$5:$N$8),podaci!$O$5:$O$8))</f>
        <v>1</v>
      </c>
    </row>
    <row r="42" spans="1:3" ht="15">
      <c r="A42" s="3">
        <v>38602</v>
      </c>
      <c r="B42" s="6">
        <f>VLOOKUP($A42,podaci!A:E,grafik!$F$5,0)</f>
        <v>-0.010095573706145286</v>
      </c>
      <c r="C42" s="2">
        <f>IF(ISERROR(LOOKUP(-B42,-1*(podaci!$N$5:$N$8),podaci!$O$5:$O$8)),"",LOOKUP(-B42,-1*(podaci!$N$5:$N$8),podaci!$O$5:$O$8))</f>
        <v>1</v>
      </c>
    </row>
    <row r="43" spans="1:3" ht="15">
      <c r="A43" s="3">
        <v>38609</v>
      </c>
      <c r="B43" s="6">
        <f>VLOOKUP($A43,podaci!A:E,grafik!$F$5,0)</f>
        <v>-0.009812825900084907</v>
      </c>
      <c r="C43" s="2">
        <f>IF(ISERROR(LOOKUP(-B43,-1*(podaci!$N$5:$N$8),podaci!$O$5:$O$8)),"",LOOKUP(-B43,-1*(podaci!$N$5:$N$8),podaci!$O$5:$O$8))</f>
        <v>1</v>
      </c>
    </row>
    <row r="44" spans="1:3" ht="15">
      <c r="A44" s="3">
        <v>38616</v>
      </c>
      <c r="B44" s="6">
        <f>VLOOKUP($A44,podaci!A:E,grafik!$F$5,0)</f>
        <v>-0.009532228309902522</v>
      </c>
      <c r="C44" s="2">
        <f>IF(ISERROR(LOOKUP(-B44,-1*(podaci!$N$5:$N$8),podaci!$O$5:$O$8)),"",LOOKUP(-B44,-1*(podaci!$N$5:$N$8),podaci!$O$5:$O$8))</f>
        <v>1</v>
      </c>
    </row>
    <row r="45" spans="1:3" ht="15">
      <c r="A45" s="3">
        <v>38623</v>
      </c>
      <c r="B45" s="6">
        <f>VLOOKUP($A45,podaci!A:E,grafik!$F$5,0)</f>
        <v>-0.009533166827099952</v>
      </c>
      <c r="C45" s="2">
        <f>IF(ISERROR(LOOKUP(-B45,-1*(podaci!$N$5:$N$8),podaci!$O$5:$O$8)),"",LOOKUP(-B45,-1*(podaci!$N$5:$N$8),podaci!$O$5:$O$8))</f>
        <v>1</v>
      </c>
    </row>
    <row r="46" spans="1:3" ht="15">
      <c r="A46" s="3">
        <v>38630</v>
      </c>
      <c r="B46" s="6">
        <f>VLOOKUP($A46,podaci!A:E,grafik!$F$5,0)</f>
        <v>-0.009366820342778706</v>
      </c>
      <c r="C46" s="2">
        <f>IF(ISERROR(LOOKUP(-B46,-1*(podaci!$N$5:$N$8),podaci!$O$5:$O$8)),"",LOOKUP(-B46,-1*(podaci!$N$5:$N$8),podaci!$O$5:$O$8))</f>
        <v>1</v>
      </c>
    </row>
    <row r="47" spans="1:3" ht="15">
      <c r="A47" s="3">
        <v>38637</v>
      </c>
      <c r="B47" s="6">
        <f>VLOOKUP($A47,podaci!A:E,grafik!$F$5,0)</f>
        <v>-0.009777469957255773</v>
      </c>
      <c r="C47" s="2">
        <f>IF(ISERROR(LOOKUP(-B47,-1*(podaci!$N$5:$N$8),podaci!$O$5:$O$8)),"",LOOKUP(-B47,-1*(podaci!$N$5:$N$8),podaci!$O$5:$O$8))</f>
        <v>1</v>
      </c>
    </row>
    <row r="48" spans="1:3" ht="15">
      <c r="A48" s="3">
        <v>38644</v>
      </c>
      <c r="B48" s="6">
        <f>VLOOKUP($A48,podaci!A:E,grafik!$F$5,0)</f>
        <v>-0.009832425031183568</v>
      </c>
      <c r="C48" s="2">
        <f>IF(ISERROR(LOOKUP(-B48,-1*(podaci!$N$5:$N$8),podaci!$O$5:$O$8)),"",LOOKUP(-B48,-1*(podaci!$N$5:$N$8),podaci!$O$5:$O$8))</f>
        <v>1</v>
      </c>
    </row>
    <row r="49" spans="1:3" ht="15">
      <c r="A49" s="3">
        <v>38651</v>
      </c>
      <c r="B49" s="6">
        <f>VLOOKUP($A49,podaci!A:E,grafik!$F$5,0)</f>
        <v>-0.010455901783381754</v>
      </c>
      <c r="C49" s="2">
        <f>IF(ISERROR(LOOKUP(-B49,-1*(podaci!$N$5:$N$8),podaci!$O$5:$O$8)),"",LOOKUP(-B49,-1*(podaci!$N$5:$N$8),podaci!$O$5:$O$8))</f>
        <v>1</v>
      </c>
    </row>
    <row r="50" spans="1:3" ht="15">
      <c r="A50" s="3">
        <v>38658</v>
      </c>
      <c r="B50" s="6">
        <f>VLOOKUP($A50,podaci!A:E,grafik!$F$5,0)</f>
        <v>-0.010513243743051796</v>
      </c>
      <c r="C50" s="2">
        <f>IF(ISERROR(LOOKUP(-B50,-1*(podaci!$N$5:$N$8),podaci!$O$5:$O$8)),"",LOOKUP(-B50,-1*(podaci!$N$5:$N$8),podaci!$O$5:$O$8))</f>
        <v>1</v>
      </c>
    </row>
    <row r="51" spans="1:3" ht="15">
      <c r="A51" s="3">
        <v>38665</v>
      </c>
      <c r="B51" s="6">
        <f>VLOOKUP($A51,podaci!A:E,grafik!$F$5,0)</f>
        <v>-0.01023240103577683</v>
      </c>
      <c r="C51" s="2">
        <f>IF(ISERROR(LOOKUP(-B51,-1*(podaci!$N$5:$N$8),podaci!$O$5:$O$8)),"",LOOKUP(-B51,-1*(podaci!$N$5:$N$8),podaci!$O$5:$O$8))</f>
        <v>1</v>
      </c>
    </row>
    <row r="52" spans="1:3" ht="15">
      <c r="A52" s="3">
        <v>38672</v>
      </c>
      <c r="B52" s="6">
        <f>VLOOKUP($A52,podaci!A:E,grafik!$F$5,0)</f>
        <v>-0.01052944161365758</v>
      </c>
      <c r="C52" s="2">
        <f>IF(ISERROR(LOOKUP(-B52,-1*(podaci!$N$5:$N$8),podaci!$O$5:$O$8)),"",LOOKUP(-B52,-1*(podaci!$N$5:$N$8),podaci!$O$5:$O$8))</f>
        <v>1</v>
      </c>
    </row>
    <row r="53" spans="1:3" ht="15">
      <c r="A53" s="3">
        <v>38679</v>
      </c>
      <c r="B53" s="6">
        <f>VLOOKUP($A53,podaci!A:E,grafik!$F$5,0)</f>
        <v>-0.010318594426999513</v>
      </c>
      <c r="C53" s="2">
        <f>IF(ISERROR(LOOKUP(-B53,-1*(podaci!$N$5:$N$8),podaci!$O$5:$O$8)),"",LOOKUP(-B53,-1*(podaci!$N$5:$N$8),podaci!$O$5:$O$8))</f>
        <v>1</v>
      </c>
    </row>
    <row r="54" spans="1:3" ht="15">
      <c r="A54" s="3">
        <v>38686</v>
      </c>
      <c r="B54" s="6">
        <f>VLOOKUP($A54,podaci!A:E,grafik!$F$5,0)</f>
        <v>-0.010046729265858033</v>
      </c>
      <c r="C54" s="2">
        <f>IF(ISERROR(LOOKUP(-B54,-1*(podaci!$N$5:$N$8),podaci!$O$5:$O$8)),"",LOOKUP(-B54,-1*(podaci!$N$5:$N$8),podaci!$O$5:$O$8))</f>
        <v>1</v>
      </c>
    </row>
    <row r="55" spans="1:3" ht="15">
      <c r="A55" s="3">
        <v>38693</v>
      </c>
      <c r="B55" s="6">
        <f>VLOOKUP($A55,podaci!A:E,grafik!$F$5,0)</f>
        <v>-0.009806723896647133</v>
      </c>
      <c r="C55" s="2">
        <f>IF(ISERROR(LOOKUP(-B55,-1*(podaci!$N$5:$N$8),podaci!$O$5:$O$8)),"",LOOKUP(-B55,-1*(podaci!$N$5:$N$8),podaci!$O$5:$O$8))</f>
        <v>1</v>
      </c>
    </row>
    <row r="56" spans="1:3" ht="15">
      <c r="A56" s="3">
        <v>38700</v>
      </c>
      <c r="B56" s="6">
        <f>VLOOKUP($A56,podaci!A:E,grafik!$F$5,0)</f>
        <v>-0.009566246888289873</v>
      </c>
      <c r="C56" s="2">
        <f>IF(ISERROR(LOOKUP(-B56,-1*(podaci!$N$5:$N$8),podaci!$O$5:$O$8)),"",LOOKUP(-B56,-1*(podaci!$N$5:$N$8),podaci!$O$5:$O$8))</f>
        <v>1</v>
      </c>
    </row>
    <row r="57" spans="1:3" ht="15">
      <c r="A57" s="3">
        <v>38707</v>
      </c>
      <c r="B57" s="6">
        <f>VLOOKUP($A57,podaci!A:E,grafik!$F$5,0)</f>
        <v>-0.009307658108807529</v>
      </c>
      <c r="C57" s="2">
        <f>IF(ISERROR(LOOKUP(-B57,-1*(podaci!$N$5:$N$8),podaci!$O$5:$O$8)),"",LOOKUP(-B57,-1*(podaci!$N$5:$N$8),podaci!$O$5:$O$8))</f>
        <v>1</v>
      </c>
    </row>
    <row r="58" spans="1:3" ht="15">
      <c r="A58" s="3">
        <v>38714</v>
      </c>
      <c r="B58" s="6">
        <f>VLOOKUP($A58,podaci!A:E,grafik!$F$5,0)</f>
        <v>-0.009288233492120691</v>
      </c>
      <c r="C58" s="2">
        <f>IF(ISERROR(LOOKUP(-B58,-1*(podaci!$N$5:$N$8),podaci!$O$5:$O$8)),"",LOOKUP(-B58,-1*(podaci!$N$5:$N$8),podaci!$O$5:$O$8))</f>
        <v>1</v>
      </c>
    </row>
    <row r="59" spans="1:3" ht="15">
      <c r="A59" s="3">
        <v>38721</v>
      </c>
      <c r="B59" s="6">
        <f>VLOOKUP($A59,podaci!A:E,grafik!$F$5,0)</f>
        <v>-0.009059538468247579</v>
      </c>
      <c r="C59" s="2">
        <f>IF(ISERROR(LOOKUP(-B59,-1*(podaci!$N$5:$N$8),podaci!$O$5:$O$8)),"",LOOKUP(-B59,-1*(podaci!$N$5:$N$8),podaci!$O$5:$O$8))</f>
        <v>1</v>
      </c>
    </row>
    <row r="60" spans="1:3" ht="15">
      <c r="A60" s="3">
        <v>38728</v>
      </c>
      <c r="B60" s="6">
        <f>VLOOKUP($A60,podaci!A:E,grafik!$F$5,0)</f>
        <v>-0.008898196317722212</v>
      </c>
      <c r="C60" s="2">
        <f>IF(ISERROR(LOOKUP(-B60,-1*(podaci!$N$5:$N$8),podaci!$O$5:$O$8)),"",LOOKUP(-B60,-1*(podaci!$N$5:$N$8),podaci!$O$5:$O$8))</f>
        <v>1</v>
      </c>
    </row>
    <row r="61" spans="1:3" ht="15">
      <c r="A61" s="3">
        <v>38735</v>
      </c>
      <c r="B61" s="6">
        <f>VLOOKUP($A61,podaci!A:E,grafik!$F$5,0)</f>
        <v>-0.008972563276614528</v>
      </c>
      <c r="C61" s="2">
        <f>IF(ISERROR(LOOKUP(-B61,-1*(podaci!$N$5:$N$8),podaci!$O$5:$O$8)),"",LOOKUP(-B61,-1*(podaci!$N$5:$N$8),podaci!$O$5:$O$8))</f>
        <v>1</v>
      </c>
    </row>
    <row r="62" spans="1:3" ht="15">
      <c r="A62" s="3">
        <v>38742</v>
      </c>
      <c r="B62" s="6">
        <f>VLOOKUP($A62,podaci!A:E,grafik!$F$5,0)</f>
        <v>-0.009893399936760167</v>
      </c>
      <c r="C62" s="2">
        <f>IF(ISERROR(LOOKUP(-B62,-1*(podaci!$N$5:$N$8),podaci!$O$5:$O$8)),"",LOOKUP(-B62,-1*(podaci!$N$5:$N$8),podaci!$O$5:$O$8))</f>
        <v>1</v>
      </c>
    </row>
    <row r="63" spans="1:3" ht="15">
      <c r="A63" s="3">
        <v>38749</v>
      </c>
      <c r="B63" s="6">
        <f>VLOOKUP($A63,podaci!A:E,grafik!$F$5,0)</f>
        <v>-0.00999496825501724</v>
      </c>
      <c r="C63" s="2">
        <f>IF(ISERROR(LOOKUP(-B63,-1*(podaci!$N$5:$N$8),podaci!$O$5:$O$8)),"",LOOKUP(-B63,-1*(podaci!$N$5:$N$8),podaci!$O$5:$O$8))</f>
        <v>1</v>
      </c>
    </row>
    <row r="64" spans="1:3" ht="15">
      <c r="A64" s="3">
        <v>38756</v>
      </c>
      <c r="B64" s="6">
        <f>VLOOKUP($A64,podaci!A:E,grafik!$F$5,0)</f>
        <v>-0.009744238155901438</v>
      </c>
      <c r="C64" s="2">
        <f>IF(ISERROR(LOOKUP(-B64,-1*(podaci!$N$5:$N$8),podaci!$O$5:$O$8)),"",LOOKUP(-B64,-1*(podaci!$N$5:$N$8),podaci!$O$5:$O$8))</f>
        <v>1</v>
      </c>
    </row>
    <row r="65" spans="1:3" ht="15">
      <c r="A65" s="3">
        <v>38763</v>
      </c>
      <c r="B65" s="6">
        <f>VLOOKUP($A65,podaci!A:E,grafik!$F$5,0)</f>
        <v>-0.009518297298681545</v>
      </c>
      <c r="C65" s="2">
        <f>IF(ISERROR(LOOKUP(-B65,-1*(podaci!$N$5:$N$8),podaci!$O$5:$O$8)),"",LOOKUP(-B65,-1*(podaci!$N$5:$N$8),podaci!$O$5:$O$8))</f>
        <v>1</v>
      </c>
    </row>
    <row r="66" spans="1:3" ht="15">
      <c r="A66" s="3">
        <v>38770</v>
      </c>
      <c r="B66" s="6">
        <f>VLOOKUP($A66,podaci!A:E,grafik!$F$5,0)</f>
        <v>-0.009517467155149064</v>
      </c>
      <c r="C66" s="2">
        <f>IF(ISERROR(LOOKUP(-B66,-1*(podaci!$N$5:$N$8),podaci!$O$5:$O$8)),"",LOOKUP(-B66,-1*(podaci!$N$5:$N$8),podaci!$O$5:$O$8))</f>
        <v>1</v>
      </c>
    </row>
    <row r="67" spans="1:3" ht="15">
      <c r="A67" s="3">
        <v>38777</v>
      </c>
      <c r="B67" s="6">
        <f>VLOOKUP($A67,podaci!A:E,grafik!$F$5,0)</f>
        <v>-0.009308113654816898</v>
      </c>
      <c r="C67" s="2">
        <f>IF(ISERROR(LOOKUP(-B67,-1*(podaci!$N$5:$N$8),podaci!$O$5:$O$8)),"",LOOKUP(-B67,-1*(podaci!$N$5:$N$8),podaci!$O$5:$O$8))</f>
        <v>1</v>
      </c>
    </row>
    <row r="68" spans="1:3" ht="15">
      <c r="A68" s="3">
        <v>38784</v>
      </c>
      <c r="B68" s="6">
        <f>VLOOKUP($A68,podaci!A:E,grafik!$F$5,0)</f>
        <v>-0.010854335140386568</v>
      </c>
      <c r="C68" s="2">
        <f>IF(ISERROR(LOOKUP(-B68,-1*(podaci!$N$5:$N$8),podaci!$O$5:$O$8)),"",LOOKUP(-B68,-1*(podaci!$N$5:$N$8),podaci!$O$5:$O$8))</f>
        <v>1</v>
      </c>
    </row>
    <row r="69" spans="1:3" ht="15">
      <c r="A69" s="3">
        <v>38791</v>
      </c>
      <c r="B69" s="6">
        <f>VLOOKUP($A69,podaci!A:E,grafik!$F$5,0)</f>
        <v>-0.010743947711260571</v>
      </c>
      <c r="C69" s="2">
        <f>IF(ISERROR(LOOKUP(-B69,-1*(podaci!$N$5:$N$8),podaci!$O$5:$O$8)),"",LOOKUP(-B69,-1*(podaci!$N$5:$N$8),podaci!$O$5:$O$8))</f>
        <v>1</v>
      </c>
    </row>
    <row r="70" spans="1:3" ht="15">
      <c r="A70" s="3">
        <v>38798</v>
      </c>
      <c r="B70" s="6">
        <f>VLOOKUP($A70,podaci!A:E,grafik!$F$5,0)</f>
        <v>-0.010500171894443557</v>
      </c>
      <c r="C70" s="2">
        <f>IF(ISERROR(LOOKUP(-B70,-1*(podaci!$N$5:$N$8),podaci!$O$5:$O$8)),"",LOOKUP(-B70,-1*(podaci!$N$5:$N$8),podaci!$O$5:$O$8))</f>
        <v>1</v>
      </c>
    </row>
    <row r="71" spans="1:3" ht="15">
      <c r="A71" s="3">
        <v>38805</v>
      </c>
      <c r="B71" s="6">
        <f>VLOOKUP($A71,podaci!A:E,grafik!$F$5,0)</f>
        <v>-0.010862780994803943</v>
      </c>
      <c r="C71" s="2">
        <f>IF(ISERROR(LOOKUP(-B71,-1*(podaci!$N$5:$N$8),podaci!$O$5:$O$8)),"",LOOKUP(-B71,-1*(podaci!$N$5:$N$8),podaci!$O$5:$O$8))</f>
        <v>1</v>
      </c>
    </row>
    <row r="72" spans="1:3" ht="15">
      <c r="A72" s="3">
        <v>38812</v>
      </c>
      <c r="B72" s="6">
        <f>VLOOKUP($A72,podaci!A:E,grafik!$F$5,0)</f>
        <v>-0.01093496999001646</v>
      </c>
      <c r="C72" s="2">
        <f>IF(ISERROR(LOOKUP(-B72,-1*(podaci!$N$5:$N$8),podaci!$O$5:$O$8)),"",LOOKUP(-B72,-1*(podaci!$N$5:$N$8),podaci!$O$5:$O$8))</f>
        <v>1</v>
      </c>
    </row>
    <row r="73" spans="1:3" ht="15">
      <c r="A73" s="3">
        <v>38819</v>
      </c>
      <c r="B73" s="6">
        <f>VLOOKUP($A73,podaci!A:E,grafik!$F$5,0)</f>
        <v>-0.011288755460401182</v>
      </c>
      <c r="C73" s="2">
        <f>IF(ISERROR(LOOKUP(-B73,-1*(podaci!$N$5:$N$8),podaci!$O$5:$O$8)),"",LOOKUP(-B73,-1*(podaci!$N$5:$N$8),podaci!$O$5:$O$8))</f>
        <v>1</v>
      </c>
    </row>
    <row r="74" spans="1:3" ht="15">
      <c r="A74" s="3">
        <v>38826</v>
      </c>
      <c r="B74" s="6">
        <f>VLOOKUP($A74,podaci!A:E,grafik!$F$5,0)</f>
        <v>-0.011094419504755133</v>
      </c>
      <c r="C74" s="2">
        <f>IF(ISERROR(LOOKUP(-B74,-1*(podaci!$N$5:$N$8),podaci!$O$5:$O$8)),"",LOOKUP(-B74,-1*(podaci!$N$5:$N$8),podaci!$O$5:$O$8))</f>
        <v>1</v>
      </c>
    </row>
    <row r="75" spans="1:3" ht="15">
      <c r="A75" s="3">
        <v>38833</v>
      </c>
      <c r="B75" s="6">
        <f>VLOOKUP($A75,podaci!A:E,grafik!$F$5,0)</f>
        <v>-0.011419013297898413</v>
      </c>
      <c r="C75" s="2">
        <f>IF(ISERROR(LOOKUP(-B75,-1*(podaci!$N$5:$N$8),podaci!$O$5:$O$8)),"",LOOKUP(-B75,-1*(podaci!$N$5:$N$8),podaci!$O$5:$O$8))</f>
        <v>1</v>
      </c>
    </row>
    <row r="76" spans="1:3" ht="15">
      <c r="A76" s="3">
        <v>38840</v>
      </c>
      <c r="B76" s="6">
        <f>VLOOKUP($A76,podaci!A:E,grafik!$F$5,0)</f>
        <v>-0.011170399426430297</v>
      </c>
      <c r="C76" s="2">
        <f>IF(ISERROR(LOOKUP(-B76,-1*(podaci!$N$5:$N$8),podaci!$O$5:$O$8)),"",LOOKUP(-B76,-1*(podaci!$N$5:$N$8),podaci!$O$5:$O$8))</f>
        <v>1</v>
      </c>
    </row>
    <row r="77" spans="1:3" ht="15">
      <c r="A77" s="3">
        <v>38847</v>
      </c>
      <c r="B77" s="6">
        <f>VLOOKUP($A77,podaci!A:E,grafik!$F$5,0)</f>
        <v>-0.010902955082373185</v>
      </c>
      <c r="C77" s="2">
        <f>IF(ISERROR(LOOKUP(-B77,-1*(podaci!$N$5:$N$8),podaci!$O$5:$O$8)),"",LOOKUP(-B77,-1*(podaci!$N$5:$N$8),podaci!$O$5:$O$8))</f>
        <v>1</v>
      </c>
    </row>
    <row r="78" spans="1:3" ht="15">
      <c r="A78" s="3">
        <v>38854</v>
      </c>
      <c r="B78" s="6">
        <f>VLOOKUP($A78,podaci!A:E,grafik!$F$5,0)</f>
        <v>-0.010700485201021305</v>
      </c>
      <c r="C78" s="2">
        <f>IF(ISERROR(LOOKUP(-B78,-1*(podaci!$N$5:$N$8),podaci!$O$5:$O$8)),"",LOOKUP(-B78,-1*(podaci!$N$5:$N$8),podaci!$O$5:$O$8))</f>
        <v>1</v>
      </c>
    </row>
    <row r="79" spans="1:3" ht="15">
      <c r="A79" s="3">
        <v>38861</v>
      </c>
      <c r="B79" s="6">
        <f>VLOOKUP($A79,podaci!A:E,grafik!$F$5,0)</f>
        <v>-0.010470230981225181</v>
      </c>
      <c r="C79" s="2">
        <f>IF(ISERROR(LOOKUP(-B79,-1*(podaci!$N$5:$N$8),podaci!$O$5:$O$8)),"",LOOKUP(-B79,-1*(podaci!$N$5:$N$8),podaci!$O$5:$O$8))</f>
        <v>1</v>
      </c>
    </row>
    <row r="80" spans="1:3" ht="15">
      <c r="A80" s="3">
        <v>38868</v>
      </c>
      <c r="B80" s="6">
        <f>VLOOKUP($A80,podaci!A:E,grafik!$F$5,0)</f>
        <v>-0.010442636410931218</v>
      </c>
      <c r="C80" s="2">
        <f>IF(ISERROR(LOOKUP(-B80,-1*(podaci!$N$5:$N$8),podaci!$O$5:$O$8)),"",LOOKUP(-B80,-1*(podaci!$N$5:$N$8),podaci!$O$5:$O$8))</f>
        <v>1</v>
      </c>
    </row>
    <row r="81" spans="1:3" ht="15">
      <c r="A81" s="3">
        <v>38875</v>
      </c>
      <c r="B81" s="6">
        <f>VLOOKUP($A81,podaci!A:E,grafik!$F$5,0)</f>
        <v>-0.010186544950239147</v>
      </c>
      <c r="C81" s="2">
        <f>IF(ISERROR(LOOKUP(-B81,-1*(podaci!$N$5:$N$8),podaci!$O$5:$O$8)),"",LOOKUP(-B81,-1*(podaci!$N$5:$N$8),podaci!$O$5:$O$8))</f>
        <v>1</v>
      </c>
    </row>
    <row r="82" spans="1:3" ht="15">
      <c r="A82" s="3">
        <v>38882</v>
      </c>
      <c r="B82" s="6">
        <f>VLOOKUP($A82,podaci!A:E,grafik!$F$5,0)</f>
        <v>-0.010146721538929026</v>
      </c>
      <c r="C82" s="2">
        <f>IF(ISERROR(LOOKUP(-B82,-1*(podaci!$N$5:$N$8),podaci!$O$5:$O$8)),"",LOOKUP(-B82,-1*(podaci!$N$5:$N$8),podaci!$O$5:$O$8))</f>
        <v>1</v>
      </c>
    </row>
    <row r="83" spans="1:3" ht="15">
      <c r="A83" s="3">
        <v>38889</v>
      </c>
      <c r="B83" s="6">
        <f>VLOOKUP($A83,podaci!A:E,grafik!$F$5,0)</f>
        <v>-0.010992676241789774</v>
      </c>
      <c r="C83" s="2">
        <f>IF(ISERROR(LOOKUP(-B83,-1*(podaci!$N$5:$N$8),podaci!$O$5:$O$8)),"",LOOKUP(-B83,-1*(podaci!$N$5:$N$8),podaci!$O$5:$O$8))</f>
        <v>1</v>
      </c>
    </row>
    <row r="84" spans="1:3" ht="15">
      <c r="A84" s="3">
        <v>38896</v>
      </c>
      <c r="B84" s="6">
        <f>VLOOKUP($A84,podaci!A:E,grafik!$F$5,0)</f>
        <v>-0.011029939037595604</v>
      </c>
      <c r="C84" s="2">
        <f>IF(ISERROR(LOOKUP(-B84,-1*(podaci!$N$5:$N$8),podaci!$O$5:$O$8)),"",LOOKUP(-B84,-1*(podaci!$N$5:$N$8),podaci!$O$5:$O$8))</f>
        <v>1</v>
      </c>
    </row>
    <row r="85" spans="1:3" ht="15">
      <c r="A85" s="3">
        <v>38903</v>
      </c>
      <c r="B85" s="6">
        <f>VLOOKUP($A85,podaci!A:E,grafik!$F$5,0)</f>
        <v>-0.01075931728517662</v>
      </c>
      <c r="C85" s="2">
        <f>IF(ISERROR(LOOKUP(-B85,-1*(podaci!$N$5:$N$8),podaci!$O$5:$O$8)),"",LOOKUP(-B85,-1*(podaci!$N$5:$N$8),podaci!$O$5:$O$8))</f>
        <v>1</v>
      </c>
    </row>
    <row r="86" spans="1:3" ht="15">
      <c r="A86" s="3">
        <v>38910</v>
      </c>
      <c r="B86" s="6">
        <f>VLOOKUP($A86,podaci!A:E,grafik!$F$5,0)</f>
        <v>-0.01060943285853685</v>
      </c>
      <c r="C86" s="2">
        <f>IF(ISERROR(LOOKUP(-B86,-1*(podaci!$N$5:$N$8),podaci!$O$5:$O$8)),"",LOOKUP(-B86,-1*(podaci!$N$5:$N$8),podaci!$O$5:$O$8))</f>
        <v>1</v>
      </c>
    </row>
    <row r="87" spans="1:3" ht="15">
      <c r="A87" s="3">
        <v>38917</v>
      </c>
      <c r="B87" s="6">
        <f>VLOOKUP($A87,podaci!A:E,grafik!$F$5,0)</f>
        <v>-0.010866130796440545</v>
      </c>
      <c r="C87" s="2">
        <f>IF(ISERROR(LOOKUP(-B87,-1*(podaci!$N$5:$N$8),podaci!$O$5:$O$8)),"",LOOKUP(-B87,-1*(podaci!$N$5:$N$8),podaci!$O$5:$O$8))</f>
        <v>1</v>
      </c>
    </row>
    <row r="88" spans="1:3" ht="15">
      <c r="A88" s="3">
        <v>38924</v>
      </c>
      <c r="B88" s="6">
        <f>VLOOKUP($A88,podaci!A:E,grafik!$F$5,0)</f>
        <v>-0.010590161413544207</v>
      </c>
      <c r="C88" s="2">
        <f>IF(ISERROR(LOOKUP(-B88,-1*(podaci!$N$5:$N$8),podaci!$O$5:$O$8)),"",LOOKUP(-B88,-1*(podaci!$N$5:$N$8),podaci!$O$5:$O$8))</f>
        <v>1</v>
      </c>
    </row>
    <row r="89" spans="1:3" ht="15">
      <c r="A89" s="3">
        <v>38931</v>
      </c>
      <c r="B89" s="6">
        <f>VLOOKUP($A89,podaci!A:E,grafik!$F$5,0)</f>
        <v>-0.01032621438595488</v>
      </c>
      <c r="C89" s="2">
        <f>IF(ISERROR(LOOKUP(-B89,-1*(podaci!$N$5:$N$8),podaci!$O$5:$O$8)),"",LOOKUP(-B89,-1*(podaci!$N$5:$N$8),podaci!$O$5:$O$8))</f>
        <v>1</v>
      </c>
    </row>
    <row r="90" spans="1:3" ht="15">
      <c r="A90" s="3">
        <v>38938</v>
      </c>
      <c r="B90" s="6">
        <f>VLOOKUP($A90,podaci!A:E,grafik!$F$5,0)</f>
        <v>-0.010108141237011986</v>
      </c>
      <c r="C90" s="2">
        <f>IF(ISERROR(LOOKUP(-B90,-1*(podaci!$N$5:$N$8),podaci!$O$5:$O$8)),"",LOOKUP(-B90,-1*(podaci!$N$5:$N$8),podaci!$O$5:$O$8))</f>
        <v>1</v>
      </c>
    </row>
    <row r="91" spans="1:3" ht="15">
      <c r="A91" s="3">
        <v>38945</v>
      </c>
      <c r="B91" s="6">
        <f>VLOOKUP($A91,podaci!A:E,grafik!$F$5,0)</f>
        <v>-0.009870627717942329</v>
      </c>
      <c r="C91" s="2">
        <f>IF(ISERROR(LOOKUP(-B91,-1*(podaci!$N$5:$N$8),podaci!$O$5:$O$8)),"",LOOKUP(-B91,-1*(podaci!$N$5:$N$8),podaci!$O$5:$O$8))</f>
        <v>1</v>
      </c>
    </row>
    <row r="92" spans="1:3" ht="15">
      <c r="A92" s="3">
        <v>38952</v>
      </c>
      <c r="B92" s="6">
        <f>VLOOKUP($A92,podaci!A:E,grafik!$F$5,0)</f>
        <v>-0.009760752863292118</v>
      </c>
      <c r="C92" s="2">
        <f>IF(ISERROR(LOOKUP(-B92,-1*(podaci!$N$5:$N$8),podaci!$O$5:$O$8)),"",LOOKUP(-B92,-1*(podaci!$N$5:$N$8),podaci!$O$5:$O$8))</f>
        <v>1</v>
      </c>
    </row>
    <row r="93" spans="1:3" ht="15">
      <c r="A93" s="3">
        <v>38959</v>
      </c>
      <c r="B93" s="6">
        <f>VLOOKUP($A93,podaci!A:E,grafik!$F$5,0)</f>
        <v>-0.009519932758993509</v>
      </c>
      <c r="C93" s="2">
        <f>IF(ISERROR(LOOKUP(-B93,-1*(podaci!$N$5:$N$8),podaci!$O$5:$O$8)),"",LOOKUP(-B93,-1*(podaci!$N$5:$N$8),podaci!$O$5:$O$8))</f>
        <v>1</v>
      </c>
    </row>
    <row r="94" spans="1:3" ht="15">
      <c r="A94" s="3">
        <v>38966</v>
      </c>
      <c r="B94" s="6">
        <f>VLOOKUP($A94,podaci!A:E,grafik!$F$5,0)</f>
        <v>-0.009289655882515572</v>
      </c>
      <c r="C94" s="2">
        <f>IF(ISERROR(LOOKUP(-B94,-1*(podaci!$N$5:$N$8),podaci!$O$5:$O$8)),"",LOOKUP(-B94,-1*(podaci!$N$5:$N$8),podaci!$O$5:$O$8))</f>
        <v>1</v>
      </c>
    </row>
    <row r="95" spans="1:3" ht="15">
      <c r="A95" s="3">
        <v>38973</v>
      </c>
      <c r="B95" s="6">
        <f>VLOOKUP($A95,podaci!A:E,grafik!$F$5,0)</f>
        <v>-0.009179099455173149</v>
      </c>
      <c r="C95" s="2">
        <f>IF(ISERROR(LOOKUP(-B95,-1*(podaci!$N$5:$N$8),podaci!$O$5:$O$8)),"",LOOKUP(-B95,-1*(podaci!$N$5:$N$8),podaci!$O$5:$O$8))</f>
        <v>1</v>
      </c>
    </row>
    <row r="96" spans="1:3" ht="15">
      <c r="A96" s="3">
        <v>38980</v>
      </c>
      <c r="B96" s="6">
        <f>VLOOKUP($A96,podaci!A:E,grafik!$F$5,0)</f>
        <v>-0.008962304848170682</v>
      </c>
      <c r="C96" s="2">
        <f>IF(ISERROR(LOOKUP(-B96,-1*(podaci!$N$5:$N$8),podaci!$O$5:$O$8)),"",LOOKUP(-B96,-1*(podaci!$N$5:$N$8),podaci!$O$5:$O$8))</f>
        <v>1</v>
      </c>
    </row>
    <row r="97" spans="1:3" ht="15">
      <c r="A97" s="3">
        <v>38987</v>
      </c>
      <c r="B97" s="6">
        <f>VLOOKUP($A97,podaci!A:E,grafik!$F$5,0)</f>
        <v>-0.00903157419730624</v>
      </c>
      <c r="C97" s="2">
        <f>IF(ISERROR(LOOKUP(-B97,-1*(podaci!$N$5:$N$8),podaci!$O$5:$O$8)),"",LOOKUP(-B97,-1*(podaci!$N$5:$N$8),podaci!$O$5:$O$8))</f>
        <v>1</v>
      </c>
    </row>
    <row r="98" spans="1:3" ht="15">
      <c r="A98" s="3">
        <v>38994</v>
      </c>
      <c r="B98" s="6">
        <f>VLOOKUP($A98,podaci!A:E,grafik!$F$5,0)</f>
        <v>-0.008808188152435293</v>
      </c>
      <c r="C98" s="2">
        <f>IF(ISERROR(LOOKUP(-B98,-1*(podaci!$N$5:$N$8),podaci!$O$5:$O$8)),"",LOOKUP(-B98,-1*(podaci!$N$5:$N$8),podaci!$O$5:$O$8))</f>
        <v>1</v>
      </c>
    </row>
    <row r="99" spans="1:3" ht="15">
      <c r="A99" s="3">
        <v>39001</v>
      </c>
      <c r="B99" s="6">
        <f>VLOOKUP($A99,podaci!A:E,grafik!$F$5,0)</f>
        <v>-0.008924890610445572</v>
      </c>
      <c r="C99" s="2">
        <f>IF(ISERROR(LOOKUP(-B99,-1*(podaci!$N$5:$N$8),podaci!$O$5:$O$8)),"",LOOKUP(-B99,-1*(podaci!$N$5:$N$8),podaci!$O$5:$O$8))</f>
        <v>1</v>
      </c>
    </row>
    <row r="100" spans="1:3" ht="15">
      <c r="A100" s="3">
        <v>39008</v>
      </c>
      <c r="B100" s="6">
        <f>VLOOKUP($A100,podaci!A:E,grafik!$F$5,0)</f>
        <v>-0.008695975304789114</v>
      </c>
      <c r="C100" s="2">
        <f>IF(ISERROR(LOOKUP(-B100,-1*(podaci!$N$5:$N$8),podaci!$O$5:$O$8)),"",LOOKUP(-B100,-1*(podaci!$N$5:$N$8),podaci!$O$5:$O$8))</f>
        <v>1</v>
      </c>
    </row>
    <row r="101" spans="1:3" ht="15">
      <c r="A101" s="3">
        <v>39015</v>
      </c>
      <c r="B101" s="6">
        <f>VLOOKUP($A101,podaci!A:E,grafik!$F$5,0)</f>
        <v>-0.008529139066798162</v>
      </c>
      <c r="C101" s="2">
        <f>IF(ISERROR(LOOKUP(-B101,-1*(podaci!$N$5:$N$8),podaci!$O$5:$O$8)),"",LOOKUP(-B101,-1*(podaci!$N$5:$N$8),podaci!$O$5:$O$8))</f>
        <v>1</v>
      </c>
    </row>
    <row r="102" spans="1:3" ht="15">
      <c r="A102" s="3">
        <v>39022</v>
      </c>
      <c r="B102" s="6">
        <f>VLOOKUP($A102,podaci!A:E,grafik!$F$5,0)</f>
        <v>-0.00920362088308536</v>
      </c>
      <c r="C102" s="2">
        <f>IF(ISERROR(LOOKUP(-B102,-1*(podaci!$N$5:$N$8),podaci!$O$5:$O$8)),"",LOOKUP(-B102,-1*(podaci!$N$5:$N$8),podaci!$O$5:$O$8))</f>
        <v>1</v>
      </c>
    </row>
    <row r="103" spans="1:3" ht="15">
      <c r="A103" s="3">
        <v>39029</v>
      </c>
      <c r="B103" s="6">
        <f>VLOOKUP($A103,podaci!A:E,grafik!$F$5,0)</f>
        <v>-0.009002552760969267</v>
      </c>
      <c r="C103" s="2">
        <f>IF(ISERROR(LOOKUP(-B103,-1*(podaci!$N$5:$N$8),podaci!$O$5:$O$8)),"",LOOKUP(-B103,-1*(podaci!$N$5:$N$8),podaci!$O$5:$O$8))</f>
        <v>1</v>
      </c>
    </row>
    <row r="104" spans="1:3" ht="15">
      <c r="A104" s="3">
        <v>39036</v>
      </c>
      <c r="B104" s="6">
        <f>VLOOKUP($A104,podaci!A:E,grafik!$F$5,0)</f>
        <v>-0.008795292170898654</v>
      </c>
      <c r="C104" s="2">
        <f>IF(ISERROR(LOOKUP(-B104,-1*(podaci!$N$5:$N$8),podaci!$O$5:$O$8)),"",LOOKUP(-B104,-1*(podaci!$N$5:$N$8),podaci!$O$5:$O$8))</f>
        <v>1</v>
      </c>
    </row>
    <row r="105" spans="1:3" ht="15">
      <c r="A105" s="3">
        <v>39043</v>
      </c>
      <c r="B105" s="6">
        <f>VLOOKUP($A105,podaci!A:E,grafik!$F$5,0)</f>
        <v>-0.00859753262068169</v>
      </c>
      <c r="C105" s="2">
        <f>IF(ISERROR(LOOKUP(-B105,-1*(podaci!$N$5:$N$8),podaci!$O$5:$O$8)),"",LOOKUP(-B105,-1*(podaci!$N$5:$N$8),podaci!$O$5:$O$8))</f>
        <v>1</v>
      </c>
    </row>
    <row r="106" spans="1:3" ht="15">
      <c r="A106" s="3">
        <v>39050</v>
      </c>
      <c r="B106" s="6">
        <f>VLOOKUP($A106,podaci!A:E,grafik!$F$5,0)</f>
        <v>-0.008439958219607056</v>
      </c>
      <c r="C106" s="2">
        <f>IF(ISERROR(LOOKUP(-B106,-1*(podaci!$N$5:$N$8),podaci!$O$5:$O$8)),"",LOOKUP(-B106,-1*(podaci!$N$5:$N$8),podaci!$O$5:$O$8))</f>
        <v>1</v>
      </c>
    </row>
    <row r="107" spans="1:3" ht="15">
      <c r="A107" s="3">
        <v>39057</v>
      </c>
      <c r="B107" s="6">
        <f>VLOOKUP($A107,podaci!A:E,grafik!$F$5,0)</f>
        <v>-0.008390388959498675</v>
      </c>
      <c r="C107" s="2">
        <f>IF(ISERROR(LOOKUP(-B107,-1*(podaci!$N$5:$N$8),podaci!$O$5:$O$8)),"",LOOKUP(-B107,-1*(podaci!$N$5:$N$8),podaci!$O$5:$O$8))</f>
        <v>1</v>
      </c>
    </row>
    <row r="108" spans="1:3" ht="15">
      <c r="A108" s="3">
        <v>39064</v>
      </c>
      <c r="B108" s="6">
        <f>VLOOKUP($A108,podaci!A:E,grafik!$F$5,0)</f>
        <v>-0.008298625395130479</v>
      </c>
      <c r="C108" s="2">
        <f>IF(ISERROR(LOOKUP(-B108,-1*(podaci!$N$5:$N$8),podaci!$O$5:$O$8)),"",LOOKUP(-B108,-1*(podaci!$N$5:$N$8),podaci!$O$5:$O$8))</f>
        <v>1</v>
      </c>
    </row>
    <row r="109" spans="1:3" ht="15">
      <c r="A109" s="3">
        <v>39071</v>
      </c>
      <c r="B109" s="6">
        <f>VLOOKUP($A109,podaci!A:E,grafik!$F$5,0)</f>
        <v>-0.008250965290833112</v>
      </c>
      <c r="C109" s="2">
        <f>IF(ISERROR(LOOKUP(-B109,-1*(podaci!$N$5:$N$8),podaci!$O$5:$O$8)),"",LOOKUP(-B109,-1*(podaci!$N$5:$N$8),podaci!$O$5:$O$8))</f>
        <v>1</v>
      </c>
    </row>
    <row r="110" spans="1:3" ht="15">
      <c r="A110" s="3">
        <v>39078</v>
      </c>
      <c r="B110" s="6">
        <f>VLOOKUP($A110,podaci!A:E,grafik!$F$5,0)</f>
        <v>-0.008637345353581759</v>
      </c>
      <c r="C110" s="2">
        <f>IF(ISERROR(LOOKUP(-B110,-1*(podaci!$N$5:$N$8),podaci!$O$5:$O$8)),"",LOOKUP(-B110,-1*(podaci!$N$5:$N$8),podaci!$O$5:$O$8))</f>
        <v>1</v>
      </c>
    </row>
    <row r="111" spans="1:3" ht="15">
      <c r="A111" s="3">
        <v>39085</v>
      </c>
      <c r="B111" s="6">
        <f>VLOOKUP($A111,podaci!A:E,grafik!$F$5,0)</f>
        <v>-0.008415819781177572</v>
      </c>
      <c r="C111" s="2">
        <f>IF(ISERROR(LOOKUP(-B111,-1*(podaci!$N$5:$N$8),podaci!$O$5:$O$8)),"",LOOKUP(-B111,-1*(podaci!$N$5:$N$8),podaci!$O$5:$O$8))</f>
        <v>1</v>
      </c>
    </row>
    <row r="112" spans="1:3" ht="15">
      <c r="A112" s="3">
        <v>39092</v>
      </c>
      <c r="B112" s="6">
        <f>VLOOKUP($A112,podaci!A:E,grafik!$F$5,0)</f>
        <v>-0.008403950801014182</v>
      </c>
      <c r="C112" s="2">
        <f>IF(ISERROR(LOOKUP(-B112,-1*(podaci!$N$5:$N$8),podaci!$O$5:$O$8)),"",LOOKUP(-B112,-1*(podaci!$N$5:$N$8),podaci!$O$5:$O$8))</f>
        <v>1</v>
      </c>
    </row>
    <row r="113" spans="1:3" ht="15">
      <c r="A113" s="3">
        <v>39099</v>
      </c>
      <c r="B113" s="6">
        <f>VLOOKUP($A113,podaci!A:E,grafik!$F$5,0)</f>
        <v>-0.008251285651895273</v>
      </c>
      <c r="C113" s="2">
        <f>IF(ISERROR(LOOKUP(-B113,-1*(podaci!$N$5:$N$8),podaci!$O$5:$O$8)),"",LOOKUP(-B113,-1*(podaci!$N$5:$N$8),podaci!$O$5:$O$8))</f>
        <v>1</v>
      </c>
    </row>
    <row r="114" spans="1:3" ht="15">
      <c r="A114" s="3">
        <v>39106</v>
      </c>
      <c r="B114" s="6">
        <f>VLOOKUP($A114,podaci!A:E,grafik!$F$5,0)</f>
        <v>-0.008226392539083428</v>
      </c>
      <c r="C114" s="2">
        <f>IF(ISERROR(LOOKUP(-B114,-1*(podaci!$N$5:$N$8),podaci!$O$5:$O$8)),"",LOOKUP(-B114,-1*(podaci!$N$5:$N$8),podaci!$O$5:$O$8))</f>
        <v>1</v>
      </c>
    </row>
    <row r="115" spans="1:3" ht="15">
      <c r="A115" s="3">
        <v>39113</v>
      </c>
      <c r="B115" s="6">
        <f>VLOOKUP($A115,podaci!A:E,grafik!$F$5,0)</f>
        <v>-0.008085634245504503</v>
      </c>
      <c r="C115" s="2">
        <f>IF(ISERROR(LOOKUP(-B115,-1*(podaci!$N$5:$N$8),podaci!$O$5:$O$8)),"",LOOKUP(-B115,-1*(podaci!$N$5:$N$8),podaci!$O$5:$O$8))</f>
        <v>1</v>
      </c>
    </row>
    <row r="116" spans="1:3" ht="15">
      <c r="A116" s="3">
        <v>39120</v>
      </c>
      <c r="B116" s="6">
        <f>VLOOKUP($A116,podaci!A:E,grafik!$F$5,0)</f>
        <v>-0.007982701015416871</v>
      </c>
      <c r="C116" s="2">
        <f>IF(ISERROR(LOOKUP(-B116,-1*(podaci!$N$5:$N$8),podaci!$O$5:$O$8)),"",LOOKUP(-B116,-1*(podaci!$N$5:$N$8),podaci!$O$5:$O$8))</f>
        <v>1</v>
      </c>
    </row>
    <row r="117" spans="1:3" ht="15">
      <c r="A117" s="3">
        <v>39127</v>
      </c>
      <c r="B117" s="6">
        <f>VLOOKUP($A117,podaci!A:E,grafik!$F$5,0)</f>
        <v>-0.007875293040808477</v>
      </c>
      <c r="C117" s="2">
        <f>IF(ISERROR(LOOKUP(-B117,-1*(podaci!$N$5:$N$8),podaci!$O$5:$O$8)),"",LOOKUP(-B117,-1*(podaci!$N$5:$N$8),podaci!$O$5:$O$8))</f>
        <v>1</v>
      </c>
    </row>
    <row r="118" spans="1:3" ht="15">
      <c r="A118" s="3">
        <v>39134</v>
      </c>
      <c r="B118" s="6">
        <f>VLOOKUP($A118,podaci!A:E,grafik!$F$5,0)</f>
        <v>-0.007769910551897993</v>
      </c>
      <c r="C118" s="2">
        <f>IF(ISERROR(LOOKUP(-B118,-1*(podaci!$N$5:$N$8),podaci!$O$5:$O$8)),"",LOOKUP(-B118,-1*(podaci!$N$5:$N$8),podaci!$O$5:$O$8))</f>
        <v>1</v>
      </c>
    </row>
    <row r="119" spans="1:3" ht="15">
      <c r="A119" s="3">
        <v>39141</v>
      </c>
      <c r="B119" s="6">
        <f>VLOOKUP($A119,podaci!A:E,grafik!$F$5,0)</f>
        <v>-0.008239797809995045</v>
      </c>
      <c r="C119" s="2">
        <f>IF(ISERROR(LOOKUP(-B119,-1*(podaci!$N$5:$N$8),podaci!$O$5:$O$8)),"",LOOKUP(-B119,-1*(podaci!$N$5:$N$8),podaci!$O$5:$O$8))</f>
        <v>1</v>
      </c>
    </row>
    <row r="120" spans="1:3" ht="15">
      <c r="A120" s="3">
        <v>39148</v>
      </c>
      <c r="B120" s="6">
        <f>VLOOKUP($A120,podaci!A:E,grafik!$F$5,0)</f>
        <v>-0.008270777313748446</v>
      </c>
      <c r="C120" s="2">
        <f>IF(ISERROR(LOOKUP(-B120,-1*(podaci!$N$5:$N$8),podaci!$O$5:$O$8)),"",LOOKUP(-B120,-1*(podaci!$N$5:$N$8),podaci!$O$5:$O$8))</f>
        <v>1</v>
      </c>
    </row>
    <row r="121" spans="1:3" ht="15">
      <c r="A121" s="3">
        <v>39155</v>
      </c>
      <c r="B121" s="6">
        <f>VLOOKUP($A121,podaci!A:E,grafik!$F$5,0)</f>
        <v>-0.00810364918243033</v>
      </c>
      <c r="C121" s="2">
        <f>IF(ISERROR(LOOKUP(-B121,-1*(podaci!$N$5:$N$8),podaci!$O$5:$O$8)),"",LOOKUP(-B121,-1*(podaci!$N$5:$N$8),podaci!$O$5:$O$8))</f>
        <v>1</v>
      </c>
    </row>
    <row r="122" spans="1:3" ht="15">
      <c r="A122" s="3">
        <v>39162</v>
      </c>
      <c r="B122" s="6">
        <f>VLOOKUP($A122,podaci!A:E,grafik!$F$5,0)</f>
        <v>-0.0082550876519916</v>
      </c>
      <c r="C122" s="2">
        <f>IF(ISERROR(LOOKUP(-B122,-1*(podaci!$N$5:$N$8),podaci!$O$5:$O$8)),"",LOOKUP(-B122,-1*(podaci!$N$5:$N$8),podaci!$O$5:$O$8))</f>
        <v>1</v>
      </c>
    </row>
    <row r="123" spans="1:3" ht="15">
      <c r="A123" s="3">
        <v>39169</v>
      </c>
      <c r="B123" s="6">
        <f>VLOOKUP($A123,podaci!A:E,grafik!$F$5,0)</f>
        <v>-0.00877827746356334</v>
      </c>
      <c r="C123" s="2">
        <f>IF(ISERROR(LOOKUP(-B123,-1*(podaci!$N$5:$N$8),podaci!$O$5:$O$8)),"",LOOKUP(-B123,-1*(podaci!$N$5:$N$8),podaci!$O$5:$O$8))</f>
        <v>1</v>
      </c>
    </row>
    <row r="124" spans="1:3" ht="15">
      <c r="A124" s="3">
        <v>39176</v>
      </c>
      <c r="B124" s="6">
        <f>VLOOKUP($A124,podaci!A:E,grafik!$F$5,0)</f>
        <v>-0.008649582363730896</v>
      </c>
      <c r="C124" s="2">
        <f>IF(ISERROR(LOOKUP(-B124,-1*(podaci!$N$5:$N$8),podaci!$O$5:$O$8)),"",LOOKUP(-B124,-1*(podaci!$N$5:$N$8),podaci!$O$5:$O$8))</f>
        <v>1</v>
      </c>
    </row>
    <row r="125" spans="1:3" ht="15">
      <c r="A125" s="3">
        <v>39183</v>
      </c>
      <c r="B125" s="6">
        <f>VLOOKUP($A125,podaci!A:E,grafik!$F$5,0)</f>
        <v>-0.008524523603856096</v>
      </c>
      <c r="C125" s="2">
        <f>IF(ISERROR(LOOKUP(-B125,-1*(podaci!$N$5:$N$8),podaci!$O$5:$O$8)),"",LOOKUP(-B125,-1*(podaci!$N$5:$N$8),podaci!$O$5:$O$8))</f>
        <v>1</v>
      </c>
    </row>
    <row r="126" spans="1:3" ht="15">
      <c r="A126" s="3">
        <v>39190</v>
      </c>
      <c r="B126" s="6">
        <f>VLOOKUP($A126,podaci!A:E,grafik!$F$5,0)</f>
        <v>-0.008307526416213242</v>
      </c>
      <c r="C126" s="2">
        <f>IF(ISERROR(LOOKUP(-B126,-1*(podaci!$N$5:$N$8),podaci!$O$5:$O$8)),"",LOOKUP(-B126,-1*(podaci!$N$5:$N$8),podaci!$O$5:$O$8))</f>
        <v>1</v>
      </c>
    </row>
    <row r="127" spans="1:3" ht="15">
      <c r="A127" s="3">
        <v>39197</v>
      </c>
      <c r="B127" s="6">
        <f>VLOOKUP($A127,podaci!A:E,grafik!$F$5,0)</f>
        <v>-0.00815120025650392</v>
      </c>
      <c r="C127" s="2">
        <f>IF(ISERROR(LOOKUP(-B127,-1*(podaci!$N$5:$N$8),podaci!$O$5:$O$8)),"",LOOKUP(-B127,-1*(podaci!$N$5:$N$8),podaci!$O$5:$O$8))</f>
        <v>1</v>
      </c>
    </row>
    <row r="128" spans="1:3" ht="15">
      <c r="A128" s="3">
        <v>39204</v>
      </c>
      <c r="B128" s="6">
        <f>VLOOKUP($A128,podaci!A:E,grafik!$F$5,0)</f>
        <v>-0.007943482734333582</v>
      </c>
      <c r="C128" s="2">
        <f>IF(ISERROR(LOOKUP(-B128,-1*(podaci!$N$5:$N$8),podaci!$O$5:$O$8)),"",LOOKUP(-B128,-1*(podaci!$N$5:$N$8),podaci!$O$5:$O$8))</f>
        <v>1</v>
      </c>
    </row>
    <row r="129" spans="1:3" ht="15">
      <c r="A129" s="3">
        <v>39211</v>
      </c>
      <c r="B129" s="6">
        <f>VLOOKUP($A129,podaci!A:E,grafik!$F$5,0)</f>
        <v>-0.007741033283707353</v>
      </c>
      <c r="C129" s="2">
        <f>IF(ISERROR(LOOKUP(-B129,-1*(podaci!$N$5:$N$8),podaci!$O$5:$O$8)),"",LOOKUP(-B129,-1*(podaci!$N$5:$N$8),podaci!$O$5:$O$8))</f>
        <v>1</v>
      </c>
    </row>
    <row r="130" spans="1:3" ht="15">
      <c r="A130" s="3">
        <v>39218</v>
      </c>
      <c r="B130" s="6">
        <f>VLOOKUP($A130,podaci!A:E,grafik!$F$5,0)</f>
        <v>-0.00764743957628288</v>
      </c>
      <c r="C130" s="2">
        <f>IF(ISERROR(LOOKUP(-B130,-1*(podaci!$N$5:$N$8),podaci!$O$5:$O$8)),"",LOOKUP(-B130,-1*(podaci!$N$5:$N$8),podaci!$O$5:$O$8))</f>
        <v>1</v>
      </c>
    </row>
    <row r="131" spans="1:3" ht="15">
      <c r="A131" s="3">
        <v>39225</v>
      </c>
      <c r="B131" s="6">
        <f>VLOOKUP($A131,podaci!A:E,grafik!$F$5,0)</f>
        <v>-0.007556478700645813</v>
      </c>
      <c r="C131" s="2">
        <f>IF(ISERROR(LOOKUP(-B131,-1*(podaci!$N$5:$N$8),podaci!$O$5:$O$8)),"",LOOKUP(-B131,-1*(podaci!$N$5:$N$8),podaci!$O$5:$O$8))</f>
        <v>1</v>
      </c>
    </row>
    <row r="132" spans="1:3" ht="15">
      <c r="A132" s="3">
        <v>39232</v>
      </c>
      <c r="B132" s="6">
        <f>VLOOKUP($A132,podaci!A:E,grafik!$F$5,0)</f>
        <v>-0.007364221420130178</v>
      </c>
      <c r="C132" s="2">
        <f>IF(ISERROR(LOOKUP(-B132,-1*(podaci!$N$5:$N$8),podaci!$O$5:$O$8)),"",LOOKUP(-B132,-1*(podaci!$N$5:$N$8),podaci!$O$5:$O$8))</f>
        <v>1</v>
      </c>
    </row>
    <row r="133" spans="1:3" ht="15">
      <c r="A133" s="3">
        <v>39239</v>
      </c>
      <c r="B133" s="6">
        <f>VLOOKUP($A133,podaci!A:E,grafik!$F$5,0)</f>
        <v>-0.007556281546283948</v>
      </c>
      <c r="C133" s="2">
        <f>IF(ISERROR(LOOKUP(-B133,-1*(podaci!$N$5:$N$8),podaci!$O$5:$O$8)),"",LOOKUP(-B133,-1*(podaci!$N$5:$N$8),podaci!$O$5:$O$8))</f>
        <v>1</v>
      </c>
    </row>
    <row r="134" spans="1:3" ht="15">
      <c r="A134" s="3">
        <v>39246</v>
      </c>
      <c r="B134" s="6">
        <f>VLOOKUP($A134,podaci!A:E,grafik!$F$5,0)</f>
        <v>-0.0077336422538221315</v>
      </c>
      <c r="C134" s="2">
        <f>IF(ISERROR(LOOKUP(-B134,-1*(podaci!$N$5:$N$8),podaci!$O$5:$O$8)),"",LOOKUP(-B134,-1*(podaci!$N$5:$N$8),podaci!$O$5:$O$8))</f>
        <v>1</v>
      </c>
    </row>
    <row r="135" spans="1:3" ht="15">
      <c r="A135" s="3">
        <v>39253</v>
      </c>
      <c r="B135" s="6">
        <f>VLOOKUP($A135,podaci!A:E,grafik!$F$5,0)</f>
        <v>-0.0076079022151647625</v>
      </c>
      <c r="C135" s="2">
        <f>IF(ISERROR(LOOKUP(-B135,-1*(podaci!$N$5:$N$8),podaci!$O$5:$O$8)),"",LOOKUP(-B135,-1*(podaci!$N$5:$N$8),podaci!$O$5:$O$8))</f>
        <v>1</v>
      </c>
    </row>
    <row r="136" spans="1:3" ht="15">
      <c r="A136" s="3">
        <v>39260</v>
      </c>
      <c r="B136" s="6">
        <f>VLOOKUP($A136,podaci!A:E,grafik!$F$5,0)</f>
        <v>-0.007484863725358227</v>
      </c>
      <c r="C136" s="2">
        <f>IF(ISERROR(LOOKUP(-B136,-1*(podaci!$N$5:$N$8),podaci!$O$5:$O$8)),"",LOOKUP(-B136,-1*(podaci!$N$5:$N$8),podaci!$O$5:$O$8))</f>
        <v>1</v>
      </c>
    </row>
    <row r="137" spans="1:3" ht="15">
      <c r="A137" s="3">
        <v>39267</v>
      </c>
      <c r="B137" s="6">
        <f>VLOOKUP($A137,podaci!A:E,grafik!$F$5,0)</f>
        <v>-0.00739724371328247</v>
      </c>
      <c r="C137" s="2">
        <f>IF(ISERROR(LOOKUP(-B137,-1*(podaci!$N$5:$N$8),podaci!$O$5:$O$8)),"",LOOKUP(-B137,-1*(podaci!$N$5:$N$8),podaci!$O$5:$O$8))</f>
        <v>1</v>
      </c>
    </row>
    <row r="138" spans="1:3" ht="15">
      <c r="A138" s="3">
        <v>39274</v>
      </c>
      <c r="B138" s="6">
        <f>VLOOKUP($A138,podaci!A:E,grafik!$F$5,0)</f>
        <v>-0.00720966760706324</v>
      </c>
      <c r="C138" s="2">
        <f>IF(ISERROR(LOOKUP(-B138,-1*(podaci!$N$5:$N$8),podaci!$O$5:$O$8)),"",LOOKUP(-B138,-1*(podaci!$N$5:$N$8),podaci!$O$5:$O$8))</f>
        <v>1</v>
      </c>
    </row>
    <row r="139" spans="1:3" ht="15">
      <c r="A139" s="3">
        <v>39281</v>
      </c>
      <c r="B139" s="6">
        <f>VLOOKUP($A139,podaci!A:E,grafik!$F$5,0)</f>
        <v>-0.007101631522327734</v>
      </c>
      <c r="C139" s="2">
        <f>IF(ISERROR(LOOKUP(-B139,-1*(podaci!$N$5:$N$8),podaci!$O$5:$O$8)),"",LOOKUP(-B139,-1*(podaci!$N$5:$N$8),podaci!$O$5:$O$8))</f>
        <v>1</v>
      </c>
    </row>
    <row r="140" spans="1:3" ht="15">
      <c r="A140" s="3">
        <v>39288</v>
      </c>
      <c r="B140" s="6">
        <f>VLOOKUP($A140,podaci!A:E,grafik!$F$5,0)</f>
        <v>-0.008182077171911667</v>
      </c>
      <c r="C140" s="2">
        <f>IF(ISERROR(LOOKUP(-B140,-1*(podaci!$N$5:$N$8),podaci!$O$5:$O$8)),"",LOOKUP(-B140,-1*(podaci!$N$5:$N$8),podaci!$O$5:$O$8))</f>
        <v>1</v>
      </c>
    </row>
    <row r="141" spans="1:3" ht="15">
      <c r="A141" s="3">
        <v>39295</v>
      </c>
      <c r="B141" s="6">
        <f>VLOOKUP($A141,podaci!A:E,grafik!$F$5,0)</f>
        <v>-0.009047996431131014</v>
      </c>
      <c r="C141" s="2">
        <f>IF(ISERROR(LOOKUP(-B141,-1*(podaci!$N$5:$N$8),podaci!$O$5:$O$8)),"",LOOKUP(-B141,-1*(podaci!$N$5:$N$8),podaci!$O$5:$O$8))</f>
        <v>1</v>
      </c>
    </row>
    <row r="142" spans="1:3" ht="15">
      <c r="A142" s="3">
        <v>39302</v>
      </c>
      <c r="B142" s="6">
        <f>VLOOKUP($A142,podaci!A:E,grafik!$F$5,0)</f>
        <v>-0.009487627519377524</v>
      </c>
      <c r="C142" s="2">
        <f>IF(ISERROR(LOOKUP(-B142,-1*(podaci!$N$5:$N$8),podaci!$O$5:$O$8)),"",LOOKUP(-B142,-1*(podaci!$N$5:$N$8),podaci!$O$5:$O$8))</f>
        <v>1</v>
      </c>
    </row>
    <row r="143" spans="1:3" ht="15">
      <c r="A143" s="3">
        <v>39309</v>
      </c>
      <c r="B143" s="6">
        <f>VLOOKUP($A143,podaci!A:E,grafik!$F$5,0)</f>
        <v>-0.010680924425816475</v>
      </c>
      <c r="C143" s="2">
        <f>IF(ISERROR(LOOKUP(-B143,-1*(podaci!$N$5:$N$8),podaci!$O$5:$O$8)),"",LOOKUP(-B143,-1*(podaci!$N$5:$N$8),podaci!$O$5:$O$8))</f>
        <v>1</v>
      </c>
    </row>
    <row r="144" spans="1:3" ht="15">
      <c r="A144" s="3">
        <v>39316</v>
      </c>
      <c r="B144" s="6">
        <f>VLOOKUP($A144,podaci!A:E,grafik!$F$5,0)</f>
        <v>-0.010848003250985686</v>
      </c>
      <c r="C144" s="2">
        <f>IF(ISERROR(LOOKUP(-B144,-1*(podaci!$N$5:$N$8),podaci!$O$5:$O$8)),"",LOOKUP(-B144,-1*(podaci!$N$5:$N$8),podaci!$O$5:$O$8))</f>
        <v>1</v>
      </c>
    </row>
    <row r="145" spans="1:3" ht="15">
      <c r="A145" s="3">
        <v>39323</v>
      </c>
      <c r="B145" s="6">
        <f>VLOOKUP($A145,podaci!A:E,grafik!$F$5,0)</f>
        <v>-0.01074364503404214</v>
      </c>
      <c r="C145" s="2">
        <f>IF(ISERROR(LOOKUP(-B145,-1*(podaci!$N$5:$N$8),podaci!$O$5:$O$8)),"",LOOKUP(-B145,-1*(podaci!$N$5:$N$8),podaci!$O$5:$O$8))</f>
        <v>1</v>
      </c>
    </row>
    <row r="146" spans="1:3" ht="15">
      <c r="A146" s="3">
        <v>39330</v>
      </c>
      <c r="B146" s="6">
        <f>VLOOKUP($A146,podaci!A:E,grafik!$F$5,0)</f>
        <v>-0.010498485455045805</v>
      </c>
      <c r="C146" s="2">
        <f>IF(ISERROR(LOOKUP(-B146,-1*(podaci!$N$5:$N$8),podaci!$O$5:$O$8)),"",LOOKUP(-B146,-1*(podaci!$N$5:$N$8),podaci!$O$5:$O$8))</f>
        <v>1</v>
      </c>
    </row>
    <row r="147" spans="1:3" ht="15">
      <c r="A147" s="3">
        <v>39337</v>
      </c>
      <c r="B147" s="6">
        <f>VLOOKUP($A147,podaci!A:E,grafik!$F$5,0)</f>
        <v>-0.011001206586955687</v>
      </c>
      <c r="C147" s="2">
        <f>IF(ISERROR(LOOKUP(-B147,-1*(podaci!$N$5:$N$8),podaci!$O$5:$O$8)),"",LOOKUP(-B147,-1*(podaci!$N$5:$N$8),podaci!$O$5:$O$8))</f>
        <v>1</v>
      </c>
    </row>
    <row r="148" spans="1:3" ht="15">
      <c r="A148" s="3">
        <v>39344</v>
      </c>
      <c r="B148" s="6">
        <f>VLOOKUP($A148,podaci!A:E,grafik!$F$5,0)</f>
        <v>-0.012139861448316414</v>
      </c>
      <c r="C148" s="2">
        <f>IF(ISERROR(LOOKUP(-B148,-1*(podaci!$N$5:$N$8),podaci!$O$5:$O$8)),"",LOOKUP(-B148,-1*(podaci!$N$5:$N$8),podaci!$O$5:$O$8))</f>
        <v>1</v>
      </c>
    </row>
    <row r="149" spans="1:3" ht="15">
      <c r="A149" s="3">
        <v>39351</v>
      </c>
      <c r="B149" s="6">
        <f>VLOOKUP($A149,podaci!A:E,grafik!$F$5,0)</f>
        <v>-0.012704213928200949</v>
      </c>
      <c r="C149" s="2">
        <f>IF(ISERROR(LOOKUP(-B149,-1*(podaci!$N$5:$N$8),podaci!$O$5:$O$8)),"",LOOKUP(-B149,-1*(podaci!$N$5:$N$8),podaci!$O$5:$O$8))</f>
        <v>1</v>
      </c>
    </row>
    <row r="150" spans="1:3" ht="15">
      <c r="A150" s="3">
        <v>39358</v>
      </c>
      <c r="B150" s="6">
        <f>VLOOKUP($A150,podaci!A:E,grafik!$F$5,0)</f>
        <v>-0.012530968844072649</v>
      </c>
      <c r="C150" s="2">
        <f>IF(ISERROR(LOOKUP(-B150,-1*(podaci!$N$5:$N$8),podaci!$O$5:$O$8)),"",LOOKUP(-B150,-1*(podaci!$N$5:$N$8),podaci!$O$5:$O$8))</f>
        <v>1</v>
      </c>
    </row>
    <row r="151" spans="1:3" ht="15">
      <c r="A151" s="3">
        <v>39365</v>
      </c>
      <c r="B151" s="6">
        <f>VLOOKUP($A151,podaci!A:E,grafik!$F$5,0)</f>
        <v>-0.012210866221498659</v>
      </c>
      <c r="C151" s="2">
        <f>IF(ISERROR(LOOKUP(-B151,-1*(podaci!$N$5:$N$8),podaci!$O$5:$O$8)),"",LOOKUP(-B151,-1*(podaci!$N$5:$N$8),podaci!$O$5:$O$8))</f>
        <v>1</v>
      </c>
    </row>
    <row r="152" spans="1:3" ht="15">
      <c r="A152" s="3">
        <v>39372</v>
      </c>
      <c r="B152" s="6">
        <f>VLOOKUP($A152,podaci!A:E,grafik!$F$5,0)</f>
        <v>-0.011898890097773595</v>
      </c>
      <c r="C152" s="2">
        <f>IF(ISERROR(LOOKUP(-B152,-1*(podaci!$N$5:$N$8),podaci!$O$5:$O$8)),"",LOOKUP(-B152,-1*(podaci!$N$5:$N$8),podaci!$O$5:$O$8))</f>
        <v>1</v>
      </c>
    </row>
    <row r="153" spans="1:3" ht="15">
      <c r="A153" s="3">
        <v>39379</v>
      </c>
      <c r="B153" s="6">
        <f>VLOOKUP($A153,podaci!A:E,grafik!$F$5,0)</f>
        <v>-0.013725223468123602</v>
      </c>
      <c r="C153" s="2">
        <f>IF(ISERROR(LOOKUP(-B153,-1*(podaci!$N$5:$N$8),podaci!$O$5:$O$8)),"",LOOKUP(-B153,-1*(podaci!$N$5:$N$8),podaci!$O$5:$O$8))</f>
        <v>1</v>
      </c>
    </row>
    <row r="154" spans="1:3" ht="15">
      <c r="A154" s="3">
        <v>39386</v>
      </c>
      <c r="B154" s="6">
        <f>VLOOKUP($A154,podaci!A:E,grafik!$F$5,0)</f>
        <v>-0.013596519016415391</v>
      </c>
      <c r="C154" s="2">
        <f>IF(ISERROR(LOOKUP(-B154,-1*(podaci!$N$5:$N$8),podaci!$O$5:$O$8)),"",LOOKUP(-B154,-1*(podaci!$N$5:$N$8),podaci!$O$5:$O$8))</f>
        <v>1</v>
      </c>
    </row>
    <row r="155" spans="1:3" ht="15">
      <c r="A155" s="3">
        <v>39393</v>
      </c>
      <c r="B155" s="6">
        <f>VLOOKUP($A155,podaci!A:E,grafik!$F$5,0)</f>
        <v>-0.013269192303297343</v>
      </c>
      <c r="C155" s="2">
        <f>IF(ISERROR(LOOKUP(-B155,-1*(podaci!$N$5:$N$8),podaci!$O$5:$O$8)),"",LOOKUP(-B155,-1*(podaci!$N$5:$N$8),podaci!$O$5:$O$8))</f>
        <v>1</v>
      </c>
    </row>
    <row r="156" spans="1:3" ht="15">
      <c r="A156" s="3">
        <v>39400</v>
      </c>
      <c r="B156" s="6">
        <f>VLOOKUP($A156,podaci!A:E,grafik!$F$5,0)</f>
        <v>-0.012950246981822755</v>
      </c>
      <c r="C156" s="2">
        <f>IF(ISERROR(LOOKUP(-B156,-1*(podaci!$N$5:$N$8),podaci!$O$5:$O$8)),"",LOOKUP(-B156,-1*(podaci!$N$5:$N$8),podaci!$O$5:$O$8))</f>
        <v>1</v>
      </c>
    </row>
    <row r="157" spans="1:3" ht="15">
      <c r="A157" s="3">
        <v>39407</v>
      </c>
      <c r="B157" s="6">
        <f>VLOOKUP($A157,podaci!A:E,grafik!$F$5,0)</f>
        <v>-0.013233336510341908</v>
      </c>
      <c r="C157" s="2">
        <f>IF(ISERROR(LOOKUP(-B157,-1*(podaci!$N$5:$N$8),podaci!$O$5:$O$8)),"",LOOKUP(-B157,-1*(podaci!$N$5:$N$8),podaci!$O$5:$O$8))</f>
        <v>1</v>
      </c>
    </row>
    <row r="158" spans="1:3" ht="15">
      <c r="A158" s="3">
        <v>39414</v>
      </c>
      <c r="B158" s="6">
        <f>VLOOKUP($A158,podaci!A:E,grafik!$F$5,0)</f>
        <v>-0.013368189097313707</v>
      </c>
      <c r="C158" s="2">
        <f>IF(ISERROR(LOOKUP(-B158,-1*(podaci!$N$5:$N$8),podaci!$O$5:$O$8)),"",LOOKUP(-B158,-1*(podaci!$N$5:$N$8),podaci!$O$5:$O$8))</f>
        <v>1</v>
      </c>
    </row>
    <row r="159" spans="1:3" ht="15">
      <c r="A159" s="3">
        <v>39421</v>
      </c>
      <c r="B159" s="6">
        <f>VLOOKUP($A159,podaci!A:E,grafik!$F$5,0)</f>
        <v>-0.01315256321000008</v>
      </c>
      <c r="C159" s="2">
        <f>IF(ISERROR(LOOKUP(-B159,-1*(podaci!$N$5:$N$8),podaci!$O$5:$O$8)),"",LOOKUP(-B159,-1*(podaci!$N$5:$N$8),podaci!$O$5:$O$8))</f>
        <v>1</v>
      </c>
    </row>
    <row r="160" spans="1:3" ht="15">
      <c r="A160" s="3">
        <v>39428</v>
      </c>
      <c r="B160" s="6">
        <f>VLOOKUP($A160,podaci!A:E,grafik!$F$5,0)</f>
        <v>-0.01450132820796374</v>
      </c>
      <c r="C160" s="2">
        <f>IF(ISERROR(LOOKUP(-B160,-1*(podaci!$N$5:$N$8),podaci!$O$5:$O$8)),"",LOOKUP(-B160,-1*(podaci!$N$5:$N$8),podaci!$O$5:$O$8))</f>
        <v>1</v>
      </c>
    </row>
    <row r="161" spans="1:3" ht="15">
      <c r="A161" s="3">
        <v>39435</v>
      </c>
      <c r="B161" s="6">
        <f>VLOOKUP($A161,podaci!A:E,grafik!$F$5,0)</f>
        <v>-0.014259455307593856</v>
      </c>
      <c r="C161" s="2">
        <f>IF(ISERROR(LOOKUP(-B161,-1*(podaci!$N$5:$N$8),podaci!$O$5:$O$8)),"",LOOKUP(-B161,-1*(podaci!$N$5:$N$8),podaci!$O$5:$O$8))</f>
        <v>1</v>
      </c>
    </row>
    <row r="162" spans="1:3" ht="15">
      <c r="A162" s="3">
        <v>39442</v>
      </c>
      <c r="B162" s="6">
        <f>VLOOKUP($A162,podaci!A:E,grafik!$F$5,0)</f>
        <v>-0.013894747309867827</v>
      </c>
      <c r="C162" s="2">
        <f>IF(ISERROR(LOOKUP(-B162,-1*(podaci!$N$5:$N$8),podaci!$O$5:$O$8)),"",LOOKUP(-B162,-1*(podaci!$N$5:$N$8),podaci!$O$5:$O$8))</f>
        <v>1</v>
      </c>
    </row>
    <row r="163" spans="1:3" ht="15">
      <c r="A163" s="3">
        <v>39449</v>
      </c>
      <c r="B163" s="6">
        <f>VLOOKUP($A163,podaci!A:E,grafik!$F$5,0)</f>
        <v>-0.014146408300565785</v>
      </c>
      <c r="C163" s="2">
        <f>IF(ISERROR(LOOKUP(-B163,-1*(podaci!$N$5:$N$8),podaci!$O$5:$O$8)),"",LOOKUP(-B163,-1*(podaci!$N$5:$N$8),podaci!$O$5:$O$8))</f>
        <v>1</v>
      </c>
    </row>
    <row r="164" spans="1:3" ht="15">
      <c r="A164" s="3">
        <v>39456</v>
      </c>
      <c r="B164" s="6">
        <f>VLOOKUP($A164,podaci!A:E,grafik!$F$5,0)</f>
        <v>-0.013906951650628597</v>
      </c>
      <c r="C164" s="2">
        <f>IF(ISERROR(LOOKUP(-B164,-1*(podaci!$N$5:$N$8),podaci!$O$5:$O$8)),"",LOOKUP(-B164,-1*(podaci!$N$5:$N$8),podaci!$O$5:$O$8))</f>
        <v>1</v>
      </c>
    </row>
    <row r="165" spans="1:3" ht="15">
      <c r="A165" s="3">
        <v>39463</v>
      </c>
      <c r="B165" s="6">
        <f>VLOOKUP($A165,podaci!A:E,grafik!$F$5,0)</f>
        <v>-0.014129834899729389</v>
      </c>
      <c r="C165" s="2">
        <f>IF(ISERROR(LOOKUP(-B165,-1*(podaci!$N$5:$N$8),podaci!$O$5:$O$8)),"",LOOKUP(-B165,-1*(podaci!$N$5:$N$8),podaci!$O$5:$O$8))</f>
        <v>1</v>
      </c>
    </row>
    <row r="166" spans="1:3" ht="15">
      <c r="A166" s="3">
        <v>39470</v>
      </c>
      <c r="B166" s="6">
        <f>VLOOKUP($A166,podaci!A:E,grafik!$F$5,0)</f>
        <v>-0.014320032470556016</v>
      </c>
      <c r="C166" s="2">
        <f>IF(ISERROR(LOOKUP(-B166,-1*(podaci!$N$5:$N$8),podaci!$O$5:$O$8)),"",LOOKUP(-B166,-1*(podaci!$N$5:$N$8),podaci!$O$5:$O$8))</f>
        <v>1</v>
      </c>
    </row>
    <row r="167" spans="1:3" ht="15">
      <c r="A167" s="3">
        <v>39477</v>
      </c>
      <c r="B167" s="6">
        <f>VLOOKUP($A167,podaci!A:E,grafik!$F$5,0)</f>
        <v>-0.014714951554204835</v>
      </c>
      <c r="C167" s="2">
        <f>IF(ISERROR(LOOKUP(-B167,-1*(podaci!$N$5:$N$8),podaci!$O$5:$O$8)),"",LOOKUP(-B167,-1*(podaci!$N$5:$N$8),podaci!$O$5:$O$8))</f>
        <v>1</v>
      </c>
    </row>
    <row r="168" spans="1:3" ht="15">
      <c r="A168" s="3">
        <v>39484</v>
      </c>
      <c r="B168" s="6">
        <f>VLOOKUP($A168,podaci!A:E,grafik!$F$5,0)</f>
        <v>-0.015189964947015062</v>
      </c>
      <c r="C168" s="2">
        <f>IF(ISERROR(LOOKUP(-B168,-1*(podaci!$N$5:$N$8),podaci!$O$5:$O$8)),"",LOOKUP(-B168,-1*(podaci!$N$5:$N$8),podaci!$O$5:$O$8))</f>
        <v>1</v>
      </c>
    </row>
    <row r="169" spans="1:3" ht="15">
      <c r="A169" s="3">
        <v>39491</v>
      </c>
      <c r="B169" s="6">
        <f>VLOOKUP($A169,podaci!A:E,grafik!$F$5,0)</f>
        <v>-0.015230078022453752</v>
      </c>
      <c r="C169" s="2">
        <f>IF(ISERROR(LOOKUP(-B169,-1*(podaci!$N$5:$N$8),podaci!$O$5:$O$8)),"",LOOKUP(-B169,-1*(podaci!$N$5:$N$8),podaci!$O$5:$O$8))</f>
        <v>1</v>
      </c>
    </row>
    <row r="170" spans="1:3" ht="15">
      <c r="A170" s="3">
        <v>39498</v>
      </c>
      <c r="B170" s="6">
        <f>VLOOKUP($A170,podaci!A:E,grafik!$F$5,0)</f>
        <v>-0.015048697557515676</v>
      </c>
      <c r="C170" s="2">
        <f>IF(ISERROR(LOOKUP(-B170,-1*(podaci!$N$5:$N$8),podaci!$O$5:$O$8)),"",LOOKUP(-B170,-1*(podaci!$N$5:$N$8),podaci!$O$5:$O$8))</f>
        <v>1</v>
      </c>
    </row>
    <row r="171" spans="1:3" ht="15">
      <c r="A171" s="3">
        <v>39505</v>
      </c>
      <c r="B171" s="6">
        <f>VLOOKUP($A171,podaci!A:E,grafik!$F$5,0)</f>
        <v>-0.014873639357322605</v>
      </c>
      <c r="C171" s="2">
        <f>IF(ISERROR(LOOKUP(-B171,-1*(podaci!$N$5:$N$8),podaci!$O$5:$O$8)),"",LOOKUP(-B171,-1*(podaci!$N$5:$N$8),podaci!$O$5:$O$8))</f>
        <v>1</v>
      </c>
    </row>
    <row r="172" spans="1:3" ht="15">
      <c r="A172" s="3">
        <v>39512</v>
      </c>
      <c r="B172" s="6">
        <f>VLOOKUP($A172,podaci!A:E,grafik!$F$5,0)</f>
        <v>-0.01573944484700703</v>
      </c>
      <c r="C172" s="2">
        <f>IF(ISERROR(LOOKUP(-B172,-1*(podaci!$N$5:$N$8),podaci!$O$5:$O$8)),"",LOOKUP(-B172,-1*(podaci!$N$5:$N$8),podaci!$O$5:$O$8))</f>
        <v>1</v>
      </c>
    </row>
    <row r="173" spans="1:3" ht="15">
      <c r="A173" s="3">
        <v>39519</v>
      </c>
      <c r="B173" s="6">
        <f>VLOOKUP($A173,podaci!A:E,grafik!$F$5,0)</f>
        <v>-0.015346842671147748</v>
      </c>
      <c r="C173" s="2">
        <f>IF(ISERROR(LOOKUP(-B173,-1*(podaci!$N$5:$N$8),podaci!$O$5:$O$8)),"",LOOKUP(-B173,-1*(podaci!$N$5:$N$8),podaci!$O$5:$O$8))</f>
        <v>1</v>
      </c>
    </row>
    <row r="174" spans="1:3" ht="15">
      <c r="A174" s="3">
        <v>39526</v>
      </c>
      <c r="B174" s="6">
        <f>VLOOKUP($A174,podaci!A:E,grafik!$F$5,0)</f>
        <v>-0.014952911648443742</v>
      </c>
      <c r="C174" s="2">
        <f>IF(ISERROR(LOOKUP(-B174,-1*(podaci!$N$5:$N$8),podaci!$O$5:$O$8)),"",LOOKUP(-B174,-1*(podaci!$N$5:$N$8),podaci!$O$5:$O$8))</f>
        <v>1</v>
      </c>
    </row>
    <row r="175" spans="1:3" ht="15">
      <c r="A175" s="3">
        <v>39533</v>
      </c>
      <c r="B175" s="6">
        <f>VLOOKUP($A175,podaci!A:E,grafik!$F$5,0)</f>
        <v>-0.015298366828217195</v>
      </c>
      <c r="C175" s="2">
        <f>IF(ISERROR(LOOKUP(-B175,-1*(podaci!$N$5:$N$8),podaci!$O$5:$O$8)),"",LOOKUP(-B175,-1*(podaci!$N$5:$N$8),podaci!$O$5:$O$8))</f>
        <v>1</v>
      </c>
    </row>
    <row r="176" spans="1:3" ht="15">
      <c r="A176" s="3">
        <v>39540</v>
      </c>
      <c r="B176" s="6">
        <f>VLOOKUP($A176,podaci!A:E,grafik!$F$5,0)</f>
        <v>-0.015112773079277306</v>
      </c>
      <c r="C176" s="2">
        <f>IF(ISERROR(LOOKUP(-B176,-1*(podaci!$N$5:$N$8),podaci!$O$5:$O$8)),"",LOOKUP(-B176,-1*(podaci!$N$5:$N$8),podaci!$O$5:$O$8))</f>
        <v>1</v>
      </c>
    </row>
    <row r="177" spans="1:3" ht="15">
      <c r="A177" s="3">
        <v>39547</v>
      </c>
      <c r="B177" s="6">
        <f>VLOOKUP($A177,podaci!A:E,grafik!$F$5,0)</f>
        <v>-0.014741036597574487</v>
      </c>
      <c r="C177" s="2">
        <f>IF(ISERROR(LOOKUP(-B177,-1*(podaci!$N$5:$N$8),podaci!$O$5:$O$8)),"",LOOKUP(-B177,-1*(podaci!$N$5:$N$8),podaci!$O$5:$O$8))</f>
        <v>1</v>
      </c>
    </row>
    <row r="178" spans="1:3" ht="15">
      <c r="A178" s="3">
        <v>39554</v>
      </c>
      <c r="B178" s="6">
        <f>VLOOKUP($A178,podaci!A:E,grafik!$F$5,0)</f>
        <v>-0.015104765694903611</v>
      </c>
      <c r="C178" s="2">
        <f>IF(ISERROR(LOOKUP(-B178,-1*(podaci!$N$5:$N$8),podaci!$O$5:$O$8)),"",LOOKUP(-B178,-1*(podaci!$N$5:$N$8),podaci!$O$5:$O$8))</f>
        <v>1</v>
      </c>
    </row>
    <row r="179" spans="1:3" ht="15">
      <c r="A179" s="3">
        <v>39561</v>
      </c>
      <c r="B179" s="6">
        <f>VLOOKUP($A179,podaci!A:E,grafik!$F$5,0)</f>
        <v>-0.014925336363368938</v>
      </c>
      <c r="C179" s="2">
        <f>IF(ISERROR(LOOKUP(-B179,-1*(podaci!$N$5:$N$8),podaci!$O$5:$O$8)),"",LOOKUP(-B179,-1*(podaci!$N$5:$N$8),podaci!$O$5:$O$8))</f>
        <v>1</v>
      </c>
    </row>
    <row r="180" spans="1:3" ht="15">
      <c r="A180" s="3">
        <v>39568</v>
      </c>
      <c r="B180" s="6">
        <f>VLOOKUP($A180,podaci!A:E,grafik!$F$5,0)</f>
        <v>-0.014543380939602347</v>
      </c>
      <c r="C180" s="2">
        <f>IF(ISERROR(LOOKUP(-B180,-1*(podaci!$N$5:$N$8),podaci!$O$5:$O$8)),"",LOOKUP(-B180,-1*(podaci!$N$5:$N$8),podaci!$O$5:$O$8))</f>
        <v>1</v>
      </c>
    </row>
    <row r="181" spans="1:3" ht="15">
      <c r="A181" s="3">
        <v>39575</v>
      </c>
      <c r="B181" s="6">
        <f>VLOOKUP($A181,podaci!A:E,grafik!$F$5,0)</f>
        <v>-0.014191316480616096</v>
      </c>
      <c r="C181" s="2">
        <f>IF(ISERROR(LOOKUP(-B181,-1*(podaci!$N$5:$N$8),podaci!$O$5:$O$8)),"",LOOKUP(-B181,-1*(podaci!$N$5:$N$8),podaci!$O$5:$O$8))</f>
        <v>1</v>
      </c>
    </row>
    <row r="182" spans="1:3" ht="15">
      <c r="A182" s="3">
        <v>39582</v>
      </c>
      <c r="B182" s="6">
        <f>VLOOKUP($A182,podaci!A:E,grafik!$F$5,0)</f>
        <v>-0.014598252251043439</v>
      </c>
      <c r="C182" s="2">
        <f>IF(ISERROR(LOOKUP(-B182,-1*(podaci!$N$5:$N$8),podaci!$O$5:$O$8)),"",LOOKUP(-B182,-1*(podaci!$N$5:$N$8),podaci!$O$5:$O$8))</f>
        <v>1</v>
      </c>
    </row>
    <row r="183" spans="1:3" ht="15">
      <c r="A183" s="3">
        <v>39589</v>
      </c>
      <c r="B183" s="6">
        <f>VLOOKUP($A183,podaci!A:E,grafik!$F$5,0)</f>
        <v>-0.014288404385189224</v>
      </c>
      <c r="C183" s="2">
        <f>IF(ISERROR(LOOKUP(-B183,-1*(podaci!$N$5:$N$8),podaci!$O$5:$O$8)),"",LOOKUP(-B183,-1*(podaci!$N$5:$N$8),podaci!$O$5:$O$8))</f>
        <v>1</v>
      </c>
    </row>
    <row r="184" spans="1:3" ht="15">
      <c r="A184" s="3">
        <v>39596</v>
      </c>
      <c r="B184" s="6">
        <f>VLOOKUP($A184,podaci!A:E,grafik!$F$5,0)</f>
        <v>-0.013987320044016753</v>
      </c>
      <c r="C184" s="2">
        <f>IF(ISERROR(LOOKUP(-B184,-1*(podaci!$N$5:$N$8),podaci!$O$5:$O$8)),"",LOOKUP(-B184,-1*(podaci!$N$5:$N$8),podaci!$O$5:$O$8))</f>
        <v>1</v>
      </c>
    </row>
    <row r="185" spans="1:3" ht="15">
      <c r="A185" s="3">
        <v>39603</v>
      </c>
      <c r="B185" s="6">
        <f>VLOOKUP($A185,podaci!A:E,grafik!$F$5,0)</f>
        <v>-0.01376888788668313</v>
      </c>
      <c r="C185" s="2">
        <f>IF(ISERROR(LOOKUP(-B185,-1*(podaci!$N$5:$N$8),podaci!$O$5:$O$8)),"",LOOKUP(-B185,-1*(podaci!$N$5:$N$8),podaci!$O$5:$O$8))</f>
        <v>1</v>
      </c>
    </row>
    <row r="186" spans="1:3" ht="15">
      <c r="A186" s="3">
        <v>39610</v>
      </c>
      <c r="B186" s="6">
        <f>VLOOKUP($A186,podaci!A:E,grafik!$F$5,0)</f>
        <v>-0.014210835398594935</v>
      </c>
      <c r="C186" s="2">
        <f>IF(ISERROR(LOOKUP(-B186,-1*(podaci!$N$5:$N$8),podaci!$O$5:$O$8)),"",LOOKUP(-B186,-1*(podaci!$N$5:$N$8),podaci!$O$5:$O$8))</f>
        <v>1</v>
      </c>
    </row>
    <row r="187" spans="1:3" ht="15">
      <c r="A187" s="3">
        <v>39617</v>
      </c>
      <c r="B187" s="6">
        <f>VLOOKUP($A187,podaci!A:E,grafik!$F$5,0)</f>
        <v>-0.01387404823437204</v>
      </c>
      <c r="C187" s="2">
        <f>IF(ISERROR(LOOKUP(-B187,-1*(podaci!$N$5:$N$8),podaci!$O$5:$O$8)),"",LOOKUP(-B187,-1*(podaci!$N$5:$N$8),podaci!$O$5:$O$8))</f>
        <v>1</v>
      </c>
    </row>
    <row r="188" spans="1:3" ht="15">
      <c r="A188" s="3">
        <v>39624</v>
      </c>
      <c r="B188" s="6">
        <f>VLOOKUP($A188,podaci!A:E,grafik!$F$5,0)</f>
        <v>-0.013662289901450738</v>
      </c>
      <c r="C188" s="2">
        <f>IF(ISERROR(LOOKUP(-B188,-1*(podaci!$N$5:$N$8),podaci!$O$5:$O$8)),"",LOOKUP(-B188,-1*(podaci!$N$5:$N$8),podaci!$O$5:$O$8))</f>
        <v>1</v>
      </c>
    </row>
    <row r="189" spans="1:3" ht="15">
      <c r="A189" s="3">
        <v>39631</v>
      </c>
      <c r="B189" s="6">
        <f>VLOOKUP($A189,podaci!A:E,grafik!$F$5,0)</f>
        <v>-0.013312978530448596</v>
      </c>
      <c r="C189" s="2">
        <f>IF(ISERROR(LOOKUP(-B189,-1*(podaci!$N$5:$N$8),podaci!$O$5:$O$8)),"",LOOKUP(-B189,-1*(podaci!$N$5:$N$8),podaci!$O$5:$O$8))</f>
        <v>1</v>
      </c>
    </row>
    <row r="190" spans="1:3" ht="15">
      <c r="A190" s="3">
        <v>39638</v>
      </c>
      <c r="B190" s="6">
        <f>VLOOKUP($A190,podaci!A:E,grafik!$F$5,0)</f>
        <v>-0.013328288359854773</v>
      </c>
      <c r="C190" s="2">
        <f>IF(ISERROR(LOOKUP(-B190,-1*(podaci!$N$5:$N$8),podaci!$O$5:$O$8)),"",LOOKUP(-B190,-1*(podaci!$N$5:$N$8),podaci!$O$5:$O$8))</f>
        <v>1</v>
      </c>
    </row>
    <row r="191" spans="1:3" ht="15">
      <c r="A191" s="3">
        <v>39645</v>
      </c>
      <c r="B191" s="6">
        <f>VLOOKUP($A191,podaci!A:E,grafik!$F$5,0)</f>
        <v>-0.013011920600062385</v>
      </c>
      <c r="C191" s="2">
        <f>IF(ISERROR(LOOKUP(-B191,-1*(podaci!$N$5:$N$8),podaci!$O$5:$O$8)),"",LOOKUP(-B191,-1*(podaci!$N$5:$N$8),podaci!$O$5:$O$8))</f>
        <v>1</v>
      </c>
    </row>
    <row r="192" spans="1:3" ht="15">
      <c r="A192" s="3">
        <v>39652</v>
      </c>
      <c r="B192" s="6">
        <f>VLOOKUP($A192,podaci!A:E,grafik!$F$5,0)</f>
        <v>-0.01442729866379079</v>
      </c>
      <c r="C192" s="2">
        <f>IF(ISERROR(LOOKUP(-B192,-1*(podaci!$N$5:$N$8),podaci!$O$5:$O$8)),"",LOOKUP(-B192,-1*(podaci!$N$5:$N$8),podaci!$O$5:$O$8))</f>
        <v>1</v>
      </c>
    </row>
    <row r="193" spans="1:3" ht="15">
      <c r="A193" s="3">
        <v>39659</v>
      </c>
      <c r="B193" s="6">
        <f>VLOOKUP($A193,podaci!A:E,grafik!$F$5,0)</f>
        <v>-0.01466925218877892</v>
      </c>
      <c r="C193" s="2">
        <f>IF(ISERROR(LOOKUP(-B193,-1*(podaci!$N$5:$N$8),podaci!$O$5:$O$8)),"",LOOKUP(-B193,-1*(podaci!$N$5:$N$8),podaci!$O$5:$O$8))</f>
        <v>1</v>
      </c>
    </row>
    <row r="194" spans="1:3" ht="15">
      <c r="A194" s="3">
        <v>39666</v>
      </c>
      <c r="B194" s="6">
        <f>VLOOKUP($A194,podaci!A:E,grafik!$F$5,0)</f>
        <v>-0.014316873683593932</v>
      </c>
      <c r="C194" s="2">
        <f>IF(ISERROR(LOOKUP(-B194,-1*(podaci!$N$5:$N$8),podaci!$O$5:$O$8)),"",LOOKUP(-B194,-1*(podaci!$N$5:$N$8),podaci!$O$5:$O$8))</f>
        <v>1</v>
      </c>
    </row>
    <row r="195" spans="1:3" ht="15">
      <c r="A195" s="3">
        <v>39673</v>
      </c>
      <c r="B195" s="6">
        <f>VLOOKUP($A195,podaci!A:E,grafik!$F$5,0)</f>
        <v>-0.014890479508123906</v>
      </c>
      <c r="C195" s="2">
        <f>IF(ISERROR(LOOKUP(-B195,-1*(podaci!$N$5:$N$8),podaci!$O$5:$O$8)),"",LOOKUP(-B195,-1*(podaci!$N$5:$N$8),podaci!$O$5:$O$8))</f>
        <v>1</v>
      </c>
    </row>
    <row r="196" spans="1:3" ht="15">
      <c r="A196" s="3">
        <v>39680</v>
      </c>
      <c r="B196" s="6">
        <f>VLOOKUP($A196,podaci!A:E,grafik!$F$5,0)</f>
        <v>-0.014806700942053263</v>
      </c>
      <c r="C196" s="2">
        <f>IF(ISERROR(LOOKUP(-B196,-1*(podaci!$N$5:$N$8),podaci!$O$5:$O$8)),"",LOOKUP(-B196,-1*(podaci!$N$5:$N$8),podaci!$O$5:$O$8))</f>
        <v>1</v>
      </c>
    </row>
    <row r="197" spans="1:3" ht="15">
      <c r="A197" s="3">
        <v>39687</v>
      </c>
      <c r="B197" s="6">
        <f>VLOOKUP($A197,podaci!A:E,grafik!$F$5,0)</f>
        <v>-0.014490632410038815</v>
      </c>
      <c r="C197" s="2">
        <f>IF(ISERROR(LOOKUP(-B197,-1*(podaci!$N$5:$N$8),podaci!$O$5:$O$8)),"",LOOKUP(-B197,-1*(podaci!$N$5:$N$8),podaci!$O$5:$O$8))</f>
        <v>1</v>
      </c>
    </row>
    <row r="198" spans="1:3" ht="15">
      <c r="A198" s="3">
        <v>39694</v>
      </c>
      <c r="B198" s="6">
        <f>VLOOKUP($A198,podaci!A:E,grafik!$F$5,0)</f>
        <v>-0.014239488533395728</v>
      </c>
      <c r="C198" s="2">
        <f>IF(ISERROR(LOOKUP(-B198,-1*(podaci!$N$5:$N$8),podaci!$O$5:$O$8)),"",LOOKUP(-B198,-1*(podaci!$N$5:$N$8),podaci!$O$5:$O$8))</f>
        <v>1</v>
      </c>
    </row>
    <row r="199" spans="1:3" ht="15">
      <c r="A199" s="3">
        <v>39701</v>
      </c>
      <c r="B199" s="6">
        <f>VLOOKUP($A199,podaci!A:E,grafik!$F$5,0)</f>
        <v>-0.014176697466845169</v>
      </c>
      <c r="C199" s="2">
        <f>IF(ISERROR(LOOKUP(-B199,-1*(podaci!$N$5:$N$8),podaci!$O$5:$O$8)),"",LOOKUP(-B199,-1*(podaci!$N$5:$N$8),podaci!$O$5:$O$8))</f>
        <v>1</v>
      </c>
    </row>
    <row r="200" spans="1:3" ht="15">
      <c r="A200" s="3">
        <v>39708</v>
      </c>
      <c r="B200" s="6">
        <f>VLOOKUP($A200,podaci!A:E,grafik!$F$5,0)</f>
        <v>-0.01382978267238332</v>
      </c>
      <c r="C200" s="2">
        <f>IF(ISERROR(LOOKUP(-B200,-1*(podaci!$N$5:$N$8),podaci!$O$5:$O$8)),"",LOOKUP(-B200,-1*(podaci!$N$5:$N$8),podaci!$O$5:$O$8))</f>
        <v>1</v>
      </c>
    </row>
    <row r="201" spans="1:3" ht="15">
      <c r="A201" s="3">
        <v>39715</v>
      </c>
      <c r="B201" s="6">
        <f>VLOOKUP($A201,podaci!A:E,grafik!$F$5,0)</f>
        <v>-0.01750282134977031</v>
      </c>
      <c r="C201" s="2">
        <f>IF(ISERROR(LOOKUP(-B201,-1*(podaci!$N$5:$N$8),podaci!$O$5:$O$8)),"",LOOKUP(-B201,-1*(podaci!$N$5:$N$8),podaci!$O$5:$O$8))</f>
        <v>1</v>
      </c>
    </row>
    <row r="202" spans="1:3" ht="15">
      <c r="A202" s="3">
        <v>39722</v>
      </c>
      <c r="B202" s="6">
        <f>VLOOKUP($A202,podaci!A:E,grafik!$F$5,0)</f>
        <v>-0.018159700626410532</v>
      </c>
      <c r="C202" s="2">
        <f>IF(ISERROR(LOOKUP(-B202,-1*(podaci!$N$5:$N$8),podaci!$O$5:$O$8)),"",LOOKUP(-B202,-1*(podaci!$N$5:$N$8),podaci!$O$5:$O$8))</f>
        <v>1</v>
      </c>
    </row>
    <row r="203" spans="1:3" ht="15">
      <c r="A203" s="3">
        <v>39729</v>
      </c>
      <c r="B203" s="6">
        <f>VLOOKUP($A203,podaci!A:E,grafik!$F$5,0)</f>
        <v>-0.022302048584425496</v>
      </c>
      <c r="C203" s="2">
        <f>IF(ISERROR(LOOKUP(-B203,-1*(podaci!$N$5:$N$8),podaci!$O$5:$O$8)),"",LOOKUP(-B203,-1*(podaci!$N$5:$N$8),podaci!$O$5:$O$8))</f>
        <v>2</v>
      </c>
    </row>
    <row r="204" spans="1:3" ht="15">
      <c r="A204" s="3">
        <v>39736</v>
      </c>
      <c r="B204" s="6">
        <f>VLOOKUP($A204,podaci!A:E,grafik!$F$5,0)</f>
        <v>-0.02605927588552821</v>
      </c>
      <c r="C204" s="2">
        <f>IF(ISERROR(LOOKUP(-B204,-1*(podaci!$N$5:$N$8),podaci!$O$5:$O$8)),"",LOOKUP(-B204,-1*(podaci!$N$5:$N$8),podaci!$O$5:$O$8))</f>
        <v>2</v>
      </c>
    </row>
    <row r="205" spans="1:3" ht="15">
      <c r="A205" s="3">
        <v>39743</v>
      </c>
      <c r="B205" s="6">
        <f>VLOOKUP($A205,podaci!A:E,grafik!$F$5,0)</f>
        <v>-0.032250926261257896</v>
      </c>
      <c r="C205" s="2">
        <f>IF(ISERROR(LOOKUP(-B205,-1*(podaci!$N$5:$N$8),podaci!$O$5:$O$8)),"",LOOKUP(-B205,-1*(podaci!$N$5:$N$8),podaci!$O$5:$O$8))</f>
        <v>3</v>
      </c>
    </row>
    <row r="206" spans="1:3" ht="15">
      <c r="A206" s="3">
        <v>39750</v>
      </c>
      <c r="B206" s="6">
        <f>VLOOKUP($A206,podaci!A:E,grafik!$F$5,0)</f>
        <v>-0.03177915960298862</v>
      </c>
      <c r="C206" s="2">
        <f>IF(ISERROR(LOOKUP(-B206,-1*(podaci!$N$5:$N$8),podaci!$O$5:$O$8)),"",LOOKUP(-B206,-1*(podaci!$N$5:$N$8),podaci!$O$5:$O$8))</f>
        <v>3</v>
      </c>
    </row>
    <row r="207" spans="1:3" ht="15">
      <c r="A207" s="3">
        <v>39757</v>
      </c>
      <c r="B207" s="6">
        <f>VLOOKUP($A207,podaci!A:E,grafik!$F$5,0)</f>
        <v>-0.031074183124148797</v>
      </c>
      <c r="C207" s="2">
        <f>IF(ISERROR(LOOKUP(-B207,-1*(podaci!$N$5:$N$8),podaci!$O$5:$O$8)),"",LOOKUP(-B207,-1*(podaci!$N$5:$N$8),podaci!$O$5:$O$8))</f>
        <v>2</v>
      </c>
    </row>
    <row r="208" spans="1:3" ht="15">
      <c r="A208" s="3">
        <v>39764</v>
      </c>
      <c r="B208" s="6">
        <f>VLOOKUP($A208,podaci!A:E,grafik!$F$5,0)</f>
        <v>-0.03083648353471375</v>
      </c>
      <c r="C208" s="2">
        <f>IF(ISERROR(LOOKUP(-B208,-1*(podaci!$N$5:$N$8),podaci!$O$5:$O$8)),"",LOOKUP(-B208,-1*(podaci!$N$5:$N$8),podaci!$O$5:$O$8))</f>
        <v>2</v>
      </c>
    </row>
    <row r="209" spans="1:3" ht="15">
      <c r="A209" s="3">
        <v>39771</v>
      </c>
      <c r="B209" s="6">
        <f>VLOOKUP($A209,podaci!A:E,grafik!$F$5,0)</f>
        <v>-0.030158568658850346</v>
      </c>
      <c r="C209" s="2">
        <f>IF(ISERROR(LOOKUP(-B209,-1*(podaci!$N$5:$N$8),podaci!$O$5:$O$8)),"",LOOKUP(-B209,-1*(podaci!$N$5:$N$8),podaci!$O$5:$O$8))</f>
        <v>2</v>
      </c>
    </row>
    <row r="210" spans="1:3" ht="15">
      <c r="A210" s="3">
        <v>39778</v>
      </c>
      <c r="B210" s="6">
        <f>VLOOKUP($A210,podaci!A:E,grafik!$F$5,0)</f>
        <v>-0.029497661775041883</v>
      </c>
      <c r="C210" s="2">
        <f>IF(ISERROR(LOOKUP(-B210,-1*(podaci!$N$5:$N$8),podaci!$O$5:$O$8)),"",LOOKUP(-B210,-1*(podaci!$N$5:$N$8),podaci!$O$5:$O$8))</f>
        <v>2</v>
      </c>
    </row>
    <row r="211" spans="1:3" ht="15">
      <c r="A211" s="3">
        <v>39785</v>
      </c>
      <c r="B211" s="6">
        <f>VLOOKUP($A211,podaci!A:E,grafik!$F$5,0)</f>
        <v>-0.032825773087251646</v>
      </c>
      <c r="C211" s="2">
        <f>IF(ISERROR(LOOKUP(-B211,-1*(podaci!$N$5:$N$8),podaci!$O$5:$O$8)),"",LOOKUP(-B211,-1*(podaci!$N$5:$N$8),podaci!$O$5:$O$8))</f>
        <v>3</v>
      </c>
    </row>
    <row r="212" spans="1:3" ht="15">
      <c r="A212" s="3">
        <v>39792</v>
      </c>
      <c r="B212" s="6">
        <f>VLOOKUP($A212,podaci!A:E,grafik!$F$5,0)</f>
        <v>-0.034888170700331414</v>
      </c>
      <c r="C212" s="2">
        <f>IF(ISERROR(LOOKUP(-B212,-1*(podaci!$N$5:$N$8),podaci!$O$5:$O$8)),"",LOOKUP(-B212,-1*(podaci!$N$5:$N$8),podaci!$O$5:$O$8))</f>
        <v>3</v>
      </c>
    </row>
    <row r="213" spans="1:3" ht="15">
      <c r="A213" s="3">
        <v>39799</v>
      </c>
      <c r="B213" s="6">
        <f>VLOOKUP($A213,podaci!A:E,grafik!$F$5,0)</f>
        <v>-0.034031976907163364</v>
      </c>
      <c r="C213" s="2">
        <f>IF(ISERROR(LOOKUP(-B213,-1*(podaci!$N$5:$N$8),podaci!$O$5:$O$8)),"",LOOKUP(-B213,-1*(podaci!$N$5:$N$8),podaci!$O$5:$O$8))</f>
        <v>3</v>
      </c>
    </row>
    <row r="214" spans="1:3" ht="15">
      <c r="A214" s="3">
        <v>39806</v>
      </c>
      <c r="B214" s="6">
        <f>VLOOKUP($A214,podaci!A:E,grafik!$F$5,0)</f>
        <v>-0.03315960595884372</v>
      </c>
      <c r="C214" s="2">
        <f>IF(ISERROR(LOOKUP(-B214,-1*(podaci!$N$5:$N$8),podaci!$O$5:$O$8)),"",LOOKUP(-B214,-1*(podaci!$N$5:$N$8),podaci!$O$5:$O$8))</f>
        <v>3</v>
      </c>
    </row>
    <row r="215" spans="1:3" ht="15">
      <c r="A215" s="3">
        <v>39813</v>
      </c>
      <c r="B215" s="6">
        <f>VLOOKUP($A215,podaci!A:E,grafik!$F$5,0)</f>
        <v>-0.03231098197224558</v>
      </c>
      <c r="C215" s="2">
        <f>IF(ISERROR(LOOKUP(-B215,-1*(podaci!$N$5:$N$8),podaci!$O$5:$O$8)),"",LOOKUP(-B215,-1*(podaci!$N$5:$N$8),podaci!$O$5:$O$8))</f>
        <v>3</v>
      </c>
    </row>
    <row r="216" spans="1:3" ht="15">
      <c r="A216" s="3">
        <v>39820</v>
      </c>
      <c r="B216" s="6">
        <f>VLOOKUP($A216,podaci!A:E,grafik!$F$5,0)</f>
        <v>-0.03169912833637362</v>
      </c>
      <c r="C216" s="2">
        <f>IF(ISERROR(LOOKUP(-B216,-1*(podaci!$N$5:$N$8),podaci!$O$5:$O$8)),"",LOOKUP(-B216,-1*(podaci!$N$5:$N$8),podaci!$O$5:$O$8))</f>
        <v>3</v>
      </c>
    </row>
    <row r="217" spans="1:3" ht="15">
      <c r="A217" s="3">
        <v>39827</v>
      </c>
      <c r="B217" s="6">
        <f>VLOOKUP($A217,podaci!A:E,grafik!$F$5,0)</f>
        <v>-0.03313316468728418</v>
      </c>
      <c r="C217" s="2">
        <f>IF(ISERROR(LOOKUP(-B217,-1*(podaci!$N$5:$N$8),podaci!$O$5:$O$8)),"",LOOKUP(-B217,-1*(podaci!$N$5:$N$8),podaci!$O$5:$O$8))</f>
        <v>3</v>
      </c>
    </row>
    <row r="218" spans="1:3" ht="15">
      <c r="A218" s="3">
        <v>39834</v>
      </c>
      <c r="B218" s="6">
        <f>VLOOKUP($A218,podaci!A:E,grafik!$F$5,0)</f>
        <v>-0.03232059109379773</v>
      </c>
      <c r="C218" s="2">
        <f>IF(ISERROR(LOOKUP(-B218,-1*(podaci!$N$5:$N$8),podaci!$O$5:$O$8)),"",LOOKUP(-B218,-1*(podaci!$N$5:$N$8),podaci!$O$5:$O$8))</f>
        <v>3</v>
      </c>
    </row>
    <row r="219" spans="1:3" ht="15">
      <c r="A219" s="3">
        <v>39841</v>
      </c>
      <c r="B219" s="6">
        <f>VLOOKUP($A219,podaci!A:E,grafik!$F$5,0)</f>
        <v>-0.03222478271870435</v>
      </c>
      <c r="C219" s="2">
        <f>IF(ISERROR(LOOKUP(-B219,-1*(podaci!$N$5:$N$8),podaci!$O$5:$O$8)),"",LOOKUP(-B219,-1*(podaci!$N$5:$N$8),podaci!$O$5:$O$8))</f>
        <v>3</v>
      </c>
    </row>
    <row r="220" spans="1:3" ht="15">
      <c r="A220" s="3">
        <v>39848</v>
      </c>
      <c r="B220" s="6">
        <f>VLOOKUP($A220,podaci!A:E,grafik!$F$5,0)</f>
        <v>-0.03143178244668157</v>
      </c>
      <c r="C220" s="2">
        <f>IF(ISERROR(LOOKUP(-B220,-1*(podaci!$N$5:$N$8),podaci!$O$5:$O$8)),"",LOOKUP(-B220,-1*(podaci!$N$5:$N$8),podaci!$O$5:$O$8))</f>
        <v>3</v>
      </c>
    </row>
    <row r="221" spans="1:3" ht="15">
      <c r="A221" s="3">
        <v>39855</v>
      </c>
      <c r="B221" s="6">
        <f>VLOOKUP($A221,podaci!A:E,grafik!$F$5,0)</f>
        <v>-0.030625166453968157</v>
      </c>
      <c r="C221" s="2">
        <f>IF(ISERROR(LOOKUP(-B221,-1*(podaci!$N$5:$N$8),podaci!$O$5:$O$8)),"",LOOKUP(-B221,-1*(podaci!$N$5:$N$8),podaci!$O$5:$O$8))</f>
        <v>2</v>
      </c>
    </row>
    <row r="222" spans="1:3" ht="15">
      <c r="A222" s="3">
        <v>39862</v>
      </c>
      <c r="B222" s="6">
        <f>VLOOKUP($A222,podaci!A:E,grafik!$F$5,0)</f>
        <v>-0.029944335795092238</v>
      </c>
      <c r="C222" s="2">
        <f>IF(ISERROR(LOOKUP(-B222,-1*(podaci!$N$5:$N$8),podaci!$O$5:$O$8)),"",LOOKUP(-B222,-1*(podaci!$N$5:$N$8),podaci!$O$5:$O$8))</f>
        <v>2</v>
      </c>
    </row>
    <row r="223" spans="1:3" ht="15">
      <c r="A223" s="3">
        <v>39869</v>
      </c>
      <c r="B223" s="6">
        <f>VLOOKUP($A223,podaci!A:E,grafik!$F$5,0)</f>
        <v>-0.0302157682241747</v>
      </c>
      <c r="C223" s="2">
        <f>IF(ISERROR(LOOKUP(-B223,-1*(podaci!$N$5:$N$8),podaci!$O$5:$O$8)),"",LOOKUP(-B223,-1*(podaci!$N$5:$N$8),podaci!$O$5:$O$8))</f>
        <v>2</v>
      </c>
    </row>
    <row r="224" spans="1:3" ht="15">
      <c r="A224" s="3">
        <v>39876</v>
      </c>
      <c r="B224" s="6">
        <f>VLOOKUP($A224,podaci!A:E,grafik!$F$5,0)</f>
        <v>-0.029667976685064337</v>
      </c>
      <c r="C224" s="2">
        <f>IF(ISERROR(LOOKUP(-B224,-1*(podaci!$N$5:$N$8),podaci!$O$5:$O$8)),"",LOOKUP(-B224,-1*(podaci!$N$5:$N$8),podaci!$O$5:$O$8))</f>
        <v>2</v>
      </c>
    </row>
    <row r="225" spans="1:3" ht="15">
      <c r="A225" s="3">
        <v>39883</v>
      </c>
      <c r="B225" s="6">
        <f>VLOOKUP($A225,podaci!A:E,grafik!$F$5,0)</f>
        <v>-0.02894649137378902</v>
      </c>
      <c r="C225" s="2">
        <f>IF(ISERROR(LOOKUP(-B225,-1*(podaci!$N$5:$N$8),podaci!$O$5:$O$8)),"",LOOKUP(-B225,-1*(podaci!$N$5:$N$8),podaci!$O$5:$O$8))</f>
        <v>2</v>
      </c>
    </row>
    <row r="226" spans="1:3" ht="15">
      <c r="A226" s="3">
        <v>39890</v>
      </c>
      <c r="B226" s="6">
        <f>VLOOKUP($A226,podaci!A:E,grafik!$F$5,0)</f>
        <v>-0.028322407168034285</v>
      </c>
      <c r="C226" s="2">
        <f>IF(ISERROR(LOOKUP(-B226,-1*(podaci!$N$5:$N$8),podaci!$O$5:$O$8)),"",LOOKUP(-B226,-1*(podaci!$N$5:$N$8),podaci!$O$5:$O$8))</f>
        <v>2</v>
      </c>
    </row>
    <row r="227" spans="1:3" ht="15">
      <c r="A227" s="3">
        <v>39897</v>
      </c>
      <c r="B227" s="6">
        <f>VLOOKUP($A227,podaci!A:E,grafik!$F$5,0)</f>
        <v>-0.028718977581788686</v>
      </c>
      <c r="C227" s="2">
        <f>IF(ISERROR(LOOKUP(-B227,-1*(podaci!$N$5:$N$8),podaci!$O$5:$O$8)),"",LOOKUP(-B227,-1*(podaci!$N$5:$N$8),podaci!$O$5:$O$8))</f>
        <v>2</v>
      </c>
    </row>
    <row r="228" spans="1:3" ht="15">
      <c r="A228" s="3">
        <v>39904</v>
      </c>
      <c r="B228" s="6">
        <f>VLOOKUP($A228,podaci!A:E,grafik!$F$5,0)</f>
        <v>-0.028607444787139398</v>
      </c>
      <c r="C228" s="2">
        <f>IF(ISERROR(LOOKUP(-B228,-1*(podaci!$N$5:$N$8),podaci!$O$5:$O$8)),"",LOOKUP(-B228,-1*(podaci!$N$5:$N$8),podaci!$O$5:$O$8))</f>
        <v>2</v>
      </c>
    </row>
    <row r="229" spans="1:3" ht="15">
      <c r="A229" s="3">
        <v>39911</v>
      </c>
      <c r="B229" s="6">
        <f>VLOOKUP($A229,podaci!A:E,grafik!$F$5,0)</f>
        <v>-0.028272562468804368</v>
      </c>
      <c r="C229" s="2">
        <f>IF(ISERROR(LOOKUP(-B229,-1*(podaci!$N$5:$N$8),podaci!$O$5:$O$8)),"",LOOKUP(-B229,-1*(podaci!$N$5:$N$8),podaci!$O$5:$O$8))</f>
        <v>2</v>
      </c>
    </row>
    <row r="230" spans="1:3" ht="15">
      <c r="A230" s="3">
        <v>39918</v>
      </c>
      <c r="B230" s="6">
        <f>VLOOKUP($A230,podaci!A:E,grafik!$F$5,0)</f>
        <v>-0.027552369538135797</v>
      </c>
      <c r="C230" s="2">
        <f>IF(ISERROR(LOOKUP(-B230,-1*(podaci!$N$5:$N$8),podaci!$O$5:$O$8)),"",LOOKUP(-B230,-1*(podaci!$N$5:$N$8),podaci!$O$5:$O$8))</f>
        <v>2</v>
      </c>
    </row>
    <row r="231" spans="1:3" ht="15">
      <c r="A231" s="3">
        <v>39925</v>
      </c>
      <c r="B231" s="6">
        <f>VLOOKUP($A231,podaci!A:E,grafik!$F$5,0)</f>
        <v>-0.02711141142359807</v>
      </c>
      <c r="C231" s="2">
        <f>IF(ISERROR(LOOKUP(-B231,-1*(podaci!$N$5:$N$8),podaci!$O$5:$O$8)),"",LOOKUP(-B231,-1*(podaci!$N$5:$N$8),podaci!$O$5:$O$8))</f>
        <v>2</v>
      </c>
    </row>
    <row r="232" spans="1:3" ht="15">
      <c r="A232" s="3">
        <v>39932</v>
      </c>
      <c r="B232" s="6">
        <f>VLOOKUP($A232,podaci!A:E,grafik!$F$5,0)</f>
        <v>-0.02645726132290192</v>
      </c>
      <c r="C232" s="2">
        <f>IF(ISERROR(LOOKUP(-B232,-1*(podaci!$N$5:$N$8),podaci!$O$5:$O$8)),"",LOOKUP(-B232,-1*(podaci!$N$5:$N$8),podaci!$O$5:$O$8))</f>
        <v>2</v>
      </c>
    </row>
    <row r="233" spans="1:3" ht="15">
      <c r="A233" s="3">
        <v>39939</v>
      </c>
      <c r="B233" s="6">
        <f>VLOOKUP($A233,podaci!A:E,grafik!$F$5,0)</f>
        <v>-0.02603327127256847</v>
      </c>
      <c r="C233" s="2">
        <f>IF(ISERROR(LOOKUP(-B233,-1*(podaci!$N$5:$N$8),podaci!$O$5:$O$8)),"",LOOKUP(-B233,-1*(podaci!$N$5:$N$8),podaci!$O$5:$O$8))</f>
        <v>2</v>
      </c>
    </row>
    <row r="234" spans="1:3" ht="15">
      <c r="A234" s="3">
        <v>39946</v>
      </c>
      <c r="B234" s="6">
        <f>VLOOKUP($A234,podaci!A:E,grafik!$F$5,0)</f>
        <v>-0.025799760985671924</v>
      </c>
      <c r="C234" s="2">
        <f>IF(ISERROR(LOOKUP(-B234,-1*(podaci!$N$5:$N$8),podaci!$O$5:$O$8)),"",LOOKUP(-B234,-1*(podaci!$N$5:$N$8),podaci!$O$5:$O$8))</f>
        <v>2</v>
      </c>
    </row>
    <row r="235" spans="1:3" ht="15">
      <c r="A235" s="3">
        <v>39953</v>
      </c>
      <c r="B235" s="6">
        <f>VLOOKUP($A235,podaci!A:E,grafik!$F$5,0)</f>
        <v>-0.025180524637730923</v>
      </c>
      <c r="C235" s="2">
        <f>IF(ISERROR(LOOKUP(-B235,-1*(podaci!$N$5:$N$8),podaci!$O$5:$O$8)),"",LOOKUP(-B235,-1*(podaci!$N$5:$N$8),podaci!$O$5:$O$8))</f>
        <v>2</v>
      </c>
    </row>
    <row r="236" spans="1:3" ht="15">
      <c r="A236" s="3">
        <v>39960</v>
      </c>
      <c r="B236" s="6">
        <f>VLOOKUP($A236,podaci!A:E,grafik!$F$5,0)</f>
        <v>-0.02521389775444634</v>
      </c>
      <c r="C236" s="2">
        <f>IF(ISERROR(LOOKUP(-B236,-1*(podaci!$N$5:$N$8),podaci!$O$5:$O$8)),"",LOOKUP(-B236,-1*(podaci!$N$5:$N$8),podaci!$O$5:$O$8))</f>
        <v>2</v>
      </c>
    </row>
    <row r="237" spans="1:3" ht="15">
      <c r="A237" s="3">
        <v>39967</v>
      </c>
      <c r="B237" s="6">
        <f>VLOOKUP($A237,podaci!A:E,grafik!$F$5,0)</f>
        <v>-0.024610314780419872</v>
      </c>
      <c r="C237" s="2">
        <f>IF(ISERROR(LOOKUP(-B237,-1*(podaci!$N$5:$N$8),podaci!$O$5:$O$8)),"",LOOKUP(-B237,-1*(podaci!$N$5:$N$8),podaci!$O$5:$O$8))</f>
        <v>2</v>
      </c>
    </row>
    <row r="238" spans="1:3" ht="15">
      <c r="A238" s="3">
        <v>39974</v>
      </c>
      <c r="B238" s="6">
        <f>VLOOKUP($A238,podaci!A:E,grafik!$F$5,0)</f>
        <v>-0.02425432712835296</v>
      </c>
      <c r="C238" s="2">
        <f>IF(ISERROR(LOOKUP(-B238,-1*(podaci!$N$5:$N$8),podaci!$O$5:$O$8)),"",LOOKUP(-B238,-1*(podaci!$N$5:$N$8),podaci!$O$5:$O$8))</f>
        <v>2</v>
      </c>
    </row>
    <row r="239" spans="1:3" ht="15">
      <c r="A239" s="3">
        <v>39981</v>
      </c>
      <c r="B239" s="6">
        <f>VLOOKUP($A239,podaci!A:E,grafik!$F$5,0)</f>
        <v>-0.024175679751929968</v>
      </c>
      <c r="C239" s="2">
        <f>IF(ISERROR(LOOKUP(-B239,-1*(podaci!$N$5:$N$8),podaci!$O$5:$O$8)),"",LOOKUP(-B239,-1*(podaci!$N$5:$N$8),podaci!$O$5:$O$8))</f>
        <v>2</v>
      </c>
    </row>
    <row r="240" spans="1:3" ht="15">
      <c r="A240" s="3">
        <v>39988</v>
      </c>
      <c r="B240" s="6">
        <f>VLOOKUP($A240,podaci!A:E,grafik!$F$5,0)</f>
        <v>-0.023557425051499593</v>
      </c>
      <c r="C240" s="2">
        <f>IF(ISERROR(LOOKUP(-B240,-1*(podaci!$N$5:$N$8),podaci!$O$5:$O$8)),"",LOOKUP(-B240,-1*(podaci!$N$5:$N$8),podaci!$O$5:$O$8))</f>
        <v>2</v>
      </c>
    </row>
  </sheetData>
  <sheetProtection/>
  <printOptions/>
  <pageMargins left="0.7" right="0.7" top="0.787401575" bottom="0.7874015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 Mirjana</dc:creator>
  <cp:keywords/>
  <dc:description/>
  <cp:lastModifiedBy>Kovacevic Mirjana</cp:lastModifiedBy>
  <dcterms:created xsi:type="dcterms:W3CDTF">2008-12-09T20:55:29Z</dcterms:created>
  <dcterms:modified xsi:type="dcterms:W3CDTF">2009-06-26T14:43:00Z</dcterms:modified>
  <cp:category/>
  <cp:version/>
  <cp:contentType/>
  <cp:contentStatus/>
</cp:coreProperties>
</file>