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5" windowWidth="15195" windowHeight="8445" activeTab="4"/>
  </bookViews>
  <sheets>
    <sheet name="glavna" sheetId="11" r:id="rId1"/>
    <sheet name="1.111.11" sheetId="13" r:id="rId2"/>
    <sheet name="1.122.22" sheetId="14" r:id="rId3"/>
    <sheet name="1.333.33" sheetId="15" r:id="rId4"/>
    <sheet name="5.555.55" sheetId="12" r:id="rId5"/>
    <sheet name="99999" sheetId="16" r:id="rId6"/>
  </sheets>
  <calcPr calcId="125725"/>
</workbook>
</file>

<file path=xl/calcChain.xml><?xml version="1.0" encoding="utf-8"?>
<calcChain xmlns="http://schemas.openxmlformats.org/spreadsheetml/2006/main">
  <c r="D8" i="11"/>
  <c r="D9"/>
  <c r="D10"/>
  <c r="C8"/>
  <c r="C9"/>
  <c r="C10"/>
  <c r="E8"/>
  <c r="E9"/>
  <c r="E10"/>
  <c r="B7"/>
  <c r="B8"/>
  <c r="B9"/>
  <c r="B10"/>
  <c r="B4"/>
  <c r="B5"/>
  <c r="B6"/>
  <c r="B3"/>
  <c r="G17" i="16"/>
  <c r="G16"/>
  <c r="G15"/>
  <c r="G14"/>
  <c r="G13"/>
  <c r="G12"/>
  <c r="G11"/>
  <c r="G10"/>
  <c r="G9"/>
  <c r="G6"/>
  <c r="G7" s="1"/>
  <c r="G8" s="1"/>
  <c r="K2" s="1"/>
  <c r="J2"/>
  <c r="G6" i="14"/>
  <c r="G17" i="15"/>
  <c r="G16"/>
  <c r="G15"/>
  <c r="G14"/>
  <c r="G13"/>
  <c r="G12"/>
  <c r="G11"/>
  <c r="G10"/>
  <c r="G6"/>
  <c r="G7" s="1"/>
  <c r="G8" s="1"/>
  <c r="G9" s="1"/>
  <c r="K2" s="1"/>
  <c r="J2"/>
  <c r="G17" i="14"/>
  <c r="G16"/>
  <c r="G15"/>
  <c r="G14"/>
  <c r="G13"/>
  <c r="G12"/>
  <c r="G11"/>
  <c r="G10"/>
  <c r="G9"/>
  <c r="G7"/>
  <c r="G8"/>
  <c r="K2" s="1"/>
  <c r="J2"/>
  <c r="G17" i="13"/>
  <c r="G16"/>
  <c r="G15"/>
  <c r="G14"/>
  <c r="G13"/>
  <c r="G12"/>
  <c r="G11"/>
  <c r="G10"/>
  <c r="G9"/>
  <c r="G8"/>
  <c r="G7"/>
  <c r="G6"/>
  <c r="K2" s="1"/>
  <c r="J2"/>
  <c r="G17" i="12"/>
  <c r="G16"/>
  <c r="G15"/>
  <c r="G14"/>
  <c r="G13"/>
  <c r="G12"/>
  <c r="G11"/>
  <c r="G10"/>
  <c r="G9"/>
  <c r="G8"/>
  <c r="G7"/>
  <c r="G6"/>
  <c r="K2"/>
  <c r="J2"/>
  <c r="E17" i="11"/>
  <c r="D17"/>
  <c r="C17"/>
  <c r="E16"/>
  <c r="D16"/>
  <c r="C16"/>
  <c r="E15"/>
  <c r="D15"/>
  <c r="C15"/>
  <c r="E14"/>
  <c r="D14"/>
  <c r="C14"/>
  <c r="E13"/>
  <c r="D13"/>
  <c r="C13"/>
  <c r="J6"/>
  <c r="D1"/>
  <c r="D5"/>
  <c r="D7"/>
  <c r="C4"/>
  <c r="C6"/>
  <c r="E5"/>
  <c r="E7"/>
  <c r="E3"/>
  <c r="D6"/>
  <c r="C5"/>
  <c r="C7"/>
  <c r="E4"/>
  <c r="E6"/>
  <c r="C3"/>
  <c r="D3"/>
  <c r="D4"/>
  <c r="F6" l="1"/>
  <c r="H6"/>
</calcChain>
</file>

<file path=xl/sharedStrings.xml><?xml version="1.0" encoding="utf-8"?>
<sst xmlns="http://schemas.openxmlformats.org/spreadsheetml/2006/main" count="90" uniqueCount="30">
  <si>
    <t xml:space="preserve">STANJE ZALIHA NA DAN </t>
  </si>
  <si>
    <t>DATUM</t>
  </si>
  <si>
    <t>ULAZ</t>
  </si>
  <si>
    <t>IZLAZ</t>
  </si>
  <si>
    <t>STANJE</t>
  </si>
  <si>
    <t>STANJE ZALIHA PRILIKOM PRIJENOSA SA KARTONA U EXCEL</t>
  </si>
  <si>
    <t>▼2009 godina▼</t>
  </si>
  <si>
    <t xml:space="preserve">JEDINICA MJERE:  </t>
  </si>
  <si>
    <t>1.111.11</t>
  </si>
  <si>
    <t>1.122.22</t>
  </si>
  <si>
    <t>1.333.33</t>
  </si>
  <si>
    <t>minus</t>
  </si>
  <si>
    <t>nula</t>
  </si>
  <si>
    <t>5.555.55</t>
  </si>
  <si>
    <t>unesi 5.555.55</t>
  </si>
  <si>
    <t>Šifra</t>
  </si>
  <si>
    <t>Ime</t>
  </si>
  <si>
    <t>J.M.</t>
  </si>
  <si>
    <t xml:space="preserve">                     </t>
  </si>
  <si>
    <t>▼2010 godina▼</t>
  </si>
  <si>
    <t>šifra</t>
  </si>
  <si>
    <t>ime</t>
  </si>
  <si>
    <t>ukupno otvorenih šifri</t>
  </si>
  <si>
    <t xml:space="preserve">broj šifri u + </t>
  </si>
  <si>
    <t>broj šifri u -</t>
  </si>
  <si>
    <t>plus</t>
  </si>
  <si>
    <t>KARTON</t>
  </si>
  <si>
    <t>HVALA</t>
  </si>
  <si>
    <t>indirect je korišten jer sve radi sam ravnajuči se prema jednom unosu šifri,a dovoljno je postaviti prvu formulu i razvući- zato mi je zanimljiv i zato mi tvoje alternative za to nisu mi iskoristive jer se radi o velikom broju ručnog linkanja( ili ih nisam dobro razumio)</t>
  </si>
  <si>
    <t>sam unosi sve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</si>
</sst>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d\-mmm\-yy"/>
  </numFmts>
  <fonts count="11">
    <font>
      <sz val="10"/>
      <name val="Arial"/>
      <charset val="238"/>
    </font>
    <font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u/>
      <sz val="10"/>
      <color theme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1" xfId="0" applyBorder="1"/>
    <xf numFmtId="0" fontId="3" fillId="2" borderId="2" xfId="0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4" borderId="0" xfId="0" applyFill="1"/>
    <xf numFmtId="0" fontId="0" fillId="0" borderId="0" xfId="0" applyBorder="1" applyAlignment="1">
      <alignment horizontal="right"/>
    </xf>
    <xf numFmtId="0" fontId="4" fillId="0" borderId="0" xfId="0" applyFont="1" applyFill="1"/>
    <xf numFmtId="14" fontId="0" fillId="0" borderId="2" xfId="0" applyNumberFormat="1" applyBorder="1" applyAlignment="1">
      <alignment horizontal="center" vertical="center" shrinkToFit="1"/>
    </xf>
    <xf numFmtId="164" fontId="0" fillId="0" borderId="5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" fontId="0" fillId="0" borderId="3" xfId="0" applyNumberFormat="1" applyBorder="1" applyAlignment="1" applyProtection="1">
      <alignment horizontal="right"/>
      <protection locked="0"/>
    </xf>
    <xf numFmtId="0" fontId="0" fillId="5" borderId="2" xfId="0" applyFill="1" applyBorder="1" applyProtection="1">
      <protection locked="0"/>
    </xf>
    <xf numFmtId="16" fontId="0" fillId="0" borderId="8" xfId="0" applyNumberFormat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16" fontId="0" fillId="0" borderId="4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0" fillId="0" borderId="0" xfId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6" borderId="7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165" fontId="0" fillId="5" borderId="7" xfId="0" applyNumberFormat="1" applyFill="1" applyBorder="1" applyAlignment="1" applyProtection="1">
      <alignment horizontal="center" vertical="center"/>
      <protection locked="0"/>
    </xf>
    <xf numFmtId="165" fontId="0" fillId="5" borderId="19" xfId="0" applyNumberFormat="1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right"/>
      <protection locked="0"/>
    </xf>
    <xf numFmtId="0" fontId="0" fillId="0" borderId="27" xfId="0" applyBorder="1" applyAlignment="1" applyProtection="1">
      <alignment horizontal="right"/>
      <protection locked="0"/>
    </xf>
    <xf numFmtId="164" fontId="0" fillId="0" borderId="4" xfId="0" applyNumberFormat="1" applyBorder="1" applyAlignment="1">
      <alignment horizontal="right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right"/>
      <protection locked="0"/>
    </xf>
    <xf numFmtId="164" fontId="0" fillId="0" borderId="3" xfId="0" applyNumberFormat="1" applyBorder="1" applyAlignment="1">
      <alignment horizontal="right"/>
    </xf>
    <xf numFmtId="0" fontId="0" fillId="0" borderId="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right"/>
      <protection locked="0"/>
    </xf>
    <xf numFmtId="0" fontId="0" fillId="0" borderId="10" xfId="0" applyBorder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C6" sqref="C6"/>
    </sheetView>
  </sheetViews>
  <sheetFormatPr defaultRowHeight="12.75"/>
  <cols>
    <col min="1" max="1" width="20.5703125" customWidth="1"/>
    <col min="2" max="2" width="10" customWidth="1"/>
    <col min="3" max="3" width="31.140625" customWidth="1"/>
    <col min="4" max="4" width="13.28515625" customWidth="1"/>
    <col min="5" max="5" width="9.5703125" customWidth="1"/>
    <col min="11" max="11" width="10.140625" customWidth="1"/>
  </cols>
  <sheetData>
    <row r="1" spans="1:11" ht="87.75" customHeight="1" thickBot="1">
      <c r="A1" s="41" t="s">
        <v>18</v>
      </c>
      <c r="B1" s="42"/>
      <c r="C1" s="43"/>
      <c r="D1" s="16">
        <f ca="1">TODAY()</f>
        <v>39985</v>
      </c>
      <c r="E1" s="44" t="s">
        <v>17</v>
      </c>
      <c r="F1" s="32" t="s">
        <v>27</v>
      </c>
      <c r="G1" s="33"/>
      <c r="H1" s="33"/>
      <c r="I1" s="33"/>
      <c r="J1" s="33"/>
      <c r="K1" s="34"/>
    </row>
    <row r="2" spans="1:11" ht="33" customHeight="1" thickBot="1">
      <c r="A2" s="12" t="s">
        <v>15</v>
      </c>
      <c r="B2" s="12" t="s">
        <v>26</v>
      </c>
      <c r="C2" s="12" t="s">
        <v>16</v>
      </c>
      <c r="D2" s="12" t="s">
        <v>4</v>
      </c>
      <c r="E2" s="45"/>
      <c r="F2" s="35"/>
      <c r="G2" s="36"/>
      <c r="H2" s="36"/>
      <c r="I2" s="36"/>
      <c r="J2" s="36"/>
      <c r="K2" s="37"/>
    </row>
    <row r="3" spans="1:11" ht="25.5" customHeight="1">
      <c r="A3" s="27" t="s">
        <v>8</v>
      </c>
      <c r="B3" s="31" t="str">
        <f>HYPERLINK("[NIKOLA.xlsx]"&amp;A3&amp;"!a1","KARTON")</f>
        <v>KARTON</v>
      </c>
      <c r="C3" s="13" t="str">
        <f ca="1">IF(A3&gt;0,INDIRECT(A3&amp;"!c2"),"")</f>
        <v>nula</v>
      </c>
      <c r="D3" s="15">
        <f ca="1">IF(A3&gt;0,INDIRECT(A3&amp;"!k2"),"")</f>
        <v>0</v>
      </c>
      <c r="E3" s="14">
        <f ca="1">IF(A3&gt;0,INDIRECT(A3&amp;"!j4"),"")</f>
        <v>1</v>
      </c>
      <c r="F3" s="35"/>
      <c r="G3" s="36"/>
      <c r="H3" s="36"/>
      <c r="I3" s="36"/>
      <c r="J3" s="36"/>
      <c r="K3" s="37"/>
    </row>
    <row r="4" spans="1:11" ht="25.5" customHeight="1" thickBot="1">
      <c r="A4" s="25" t="s">
        <v>9</v>
      </c>
      <c r="B4" s="31" t="str">
        <f t="shared" ref="B4:B10" si="0">HYPERLINK("[NIKOLA.xlsx]"&amp;A4&amp;"!a1","KARTON")</f>
        <v>KARTON</v>
      </c>
      <c r="C4" s="13" t="str">
        <f t="shared" ref="C4:C10" ca="1" si="1">IF(A4&gt;0,INDIRECT(A4&amp;"!c2"),"")</f>
        <v>minus</v>
      </c>
      <c r="D4" s="15">
        <f t="shared" ref="D4:D10" ca="1" si="2">IF(A4&gt;0,INDIRECT(A4&amp;"!k2"),"")</f>
        <v>-334</v>
      </c>
      <c r="E4" s="14">
        <f t="shared" ref="E4:E10" ca="1" si="3">IF(A4&gt;0,INDIRECT(A4&amp;"!j4"),"")</f>
        <v>6</v>
      </c>
      <c r="F4" s="38"/>
      <c r="G4" s="39"/>
      <c r="H4" s="39"/>
      <c r="I4" s="39"/>
      <c r="J4" s="39"/>
      <c r="K4" s="40"/>
    </row>
    <row r="5" spans="1:11" ht="25.5" customHeight="1" thickBot="1">
      <c r="A5" s="25" t="s">
        <v>10</v>
      </c>
      <c r="B5" s="31" t="str">
        <f t="shared" si="0"/>
        <v>KARTON</v>
      </c>
      <c r="C5" s="13" t="str">
        <f t="shared" ca="1" si="1"/>
        <v>plus</v>
      </c>
      <c r="D5" s="15">
        <f t="shared" ca="1" si="2"/>
        <v>1676</v>
      </c>
      <c r="E5" s="14">
        <f t="shared" ca="1" si="3"/>
        <v>7</v>
      </c>
      <c r="F5" s="46" t="s">
        <v>23</v>
      </c>
      <c r="G5" s="47"/>
      <c r="H5" s="48" t="s">
        <v>24</v>
      </c>
      <c r="I5" s="49"/>
      <c r="J5" s="48" t="s">
        <v>22</v>
      </c>
      <c r="K5" s="47"/>
    </row>
    <row r="6" spans="1:11" ht="25.5" customHeight="1" thickBot="1">
      <c r="A6" s="25" t="s">
        <v>14</v>
      </c>
      <c r="B6" s="31" t="str">
        <f t="shared" si="0"/>
        <v>KARTON</v>
      </c>
      <c r="C6" s="13" t="e">
        <f t="shared" ca="1" si="1"/>
        <v>#REF!</v>
      </c>
      <c r="D6" s="15" t="e">
        <f t="shared" ca="1" si="2"/>
        <v>#REF!</v>
      </c>
      <c r="E6" s="14" t="e">
        <f t="shared" ca="1" si="3"/>
        <v>#REF!</v>
      </c>
      <c r="F6" s="56">
        <f ca="1">COUNTIF(D3:D9999,"&gt;0")</f>
        <v>1</v>
      </c>
      <c r="G6" s="57"/>
      <c r="H6" s="58">
        <f ca="1">COUNTIF(D3:D9999,"&lt;0")</f>
        <v>1</v>
      </c>
      <c r="I6" s="59"/>
      <c r="J6" s="56">
        <f>COUNTA(A3:A9997)</f>
        <v>4</v>
      </c>
      <c r="K6" s="57"/>
    </row>
    <row r="7" spans="1:11" ht="25.5" customHeight="1">
      <c r="B7" s="31" t="str">
        <f>HYPERLINK("[NIKOLA.xlsx]"&amp;A7&amp;"!a1","KARTON")</f>
        <v>KARTON</v>
      </c>
      <c r="C7" s="13" t="str">
        <f t="shared" ca="1" si="1"/>
        <v/>
      </c>
      <c r="D7" s="15" t="str">
        <f t="shared" ca="1" si="2"/>
        <v/>
      </c>
      <c r="E7" s="14" t="str">
        <f t="shared" ca="1" si="3"/>
        <v/>
      </c>
      <c r="F7" s="60"/>
      <c r="G7" s="61"/>
      <c r="H7" s="61"/>
      <c r="I7" s="61"/>
      <c r="J7" s="61"/>
      <c r="K7" s="62"/>
    </row>
    <row r="8" spans="1:11" ht="25.5" customHeight="1">
      <c r="A8" s="25"/>
      <c r="B8" s="31" t="str">
        <f t="shared" si="0"/>
        <v>KARTON</v>
      </c>
      <c r="C8" s="13" t="str">
        <f t="shared" ca="1" si="1"/>
        <v/>
      </c>
      <c r="D8" s="15" t="str">
        <f t="shared" ca="1" si="2"/>
        <v/>
      </c>
      <c r="E8" s="14" t="str">
        <f t="shared" ca="1" si="3"/>
        <v/>
      </c>
      <c r="F8" s="63"/>
      <c r="G8" s="64"/>
      <c r="H8" s="64"/>
      <c r="I8" s="64"/>
      <c r="J8" s="64"/>
      <c r="K8" s="65"/>
    </row>
    <row r="9" spans="1:11" ht="25.5" customHeight="1" thickBot="1">
      <c r="A9" s="25"/>
      <c r="B9" s="31" t="str">
        <f t="shared" si="0"/>
        <v>KARTON</v>
      </c>
      <c r="C9" s="13" t="str">
        <f t="shared" ca="1" si="1"/>
        <v/>
      </c>
      <c r="D9" s="15" t="str">
        <f t="shared" ca="1" si="2"/>
        <v/>
      </c>
      <c r="E9" s="14" t="str">
        <f t="shared" ca="1" si="3"/>
        <v/>
      </c>
      <c r="F9" s="66"/>
      <c r="G9" s="67"/>
      <c r="H9" s="67"/>
      <c r="I9" s="67"/>
      <c r="J9" s="67"/>
      <c r="K9" s="68"/>
    </row>
    <row r="10" spans="1:11" ht="25.5" customHeight="1">
      <c r="A10" s="25"/>
      <c r="B10" s="31" t="str">
        <f t="shared" si="0"/>
        <v>KARTON</v>
      </c>
      <c r="C10" s="13" t="str">
        <f t="shared" ca="1" si="1"/>
        <v/>
      </c>
      <c r="D10" s="15" t="str">
        <f t="shared" ca="1" si="2"/>
        <v/>
      </c>
      <c r="E10" s="14" t="str">
        <f t="shared" ca="1" si="3"/>
        <v/>
      </c>
      <c r="F10" s="63"/>
      <c r="G10" s="64"/>
      <c r="H10" s="64"/>
      <c r="I10" s="64"/>
      <c r="J10" s="64"/>
      <c r="K10" s="64"/>
    </row>
    <row r="11" spans="1:11" ht="25.5" customHeight="1">
      <c r="A11" s="25"/>
      <c r="B11" s="29"/>
      <c r="C11" s="50" t="s">
        <v>28</v>
      </c>
      <c r="D11" s="51"/>
      <c r="E11" s="52"/>
      <c r="F11" s="63"/>
      <c r="G11" s="64"/>
      <c r="H11" s="64"/>
      <c r="I11" s="64"/>
      <c r="J11" s="64"/>
      <c r="K11" s="64"/>
    </row>
    <row r="12" spans="1:11" ht="25.5" customHeight="1">
      <c r="A12" s="25"/>
      <c r="B12" s="30"/>
      <c r="C12" s="53"/>
      <c r="D12" s="54"/>
      <c r="E12" s="55"/>
      <c r="F12" s="63"/>
      <c r="G12" s="64"/>
      <c r="H12" s="64"/>
      <c r="I12" s="64"/>
      <c r="J12" s="64"/>
      <c r="K12" s="64"/>
    </row>
    <row r="13" spans="1:11" ht="25.5" customHeight="1">
      <c r="A13" s="25"/>
      <c r="B13" s="28"/>
      <c r="C13" s="13" t="str">
        <f ca="1">IF(A13&gt;0,INDIRECT(A13&amp;"!c2"),"")</f>
        <v/>
      </c>
      <c r="D13" s="15" t="str">
        <f ca="1">IF(A13&gt;0,INDIRECT(A13&amp;"!k2"),"")</f>
        <v/>
      </c>
      <c r="E13" s="14" t="str">
        <f ca="1">IF(A13&gt;0,INDIRECT(A13&amp;"!j4"),"")</f>
        <v/>
      </c>
      <c r="F13" s="63"/>
      <c r="G13" s="64"/>
      <c r="H13" s="64"/>
      <c r="I13" s="64"/>
      <c r="J13" s="64"/>
      <c r="K13" s="64"/>
    </row>
    <row r="14" spans="1:11" ht="25.5" customHeight="1">
      <c r="A14" s="25"/>
      <c r="B14" s="28"/>
      <c r="C14" s="13" t="str">
        <f ca="1">IF(A14&gt;0,INDIRECT(A14&amp;"!c2"),"")</f>
        <v/>
      </c>
      <c r="D14" s="15" t="str">
        <f ca="1">IF(A14&gt;0,INDIRECT(A14&amp;"!k2"),"")</f>
        <v/>
      </c>
      <c r="E14" s="14" t="str">
        <f ca="1">IF(A14&gt;0,INDIRECT(A14&amp;"!j4"),"")</f>
        <v/>
      </c>
      <c r="F14" s="63"/>
      <c r="G14" s="64"/>
      <c r="H14" s="64"/>
      <c r="I14" s="64"/>
      <c r="J14" s="64"/>
      <c r="K14" s="64"/>
    </row>
    <row r="15" spans="1:11" ht="25.5" customHeight="1">
      <c r="A15" s="25"/>
      <c r="B15" s="28"/>
      <c r="C15" s="13" t="str">
        <f ca="1">IF(A15&gt;0,INDIRECT(A15&amp;"!c2"),"")</f>
        <v/>
      </c>
      <c r="D15" s="15" t="str">
        <f ca="1">IF(A15&gt;0,INDIRECT(A15&amp;"!k2"),"")</f>
        <v/>
      </c>
      <c r="E15" s="14" t="str">
        <f ca="1">IF(A15&gt;0,INDIRECT(A15&amp;"!j4"),"")</f>
        <v/>
      </c>
      <c r="F15" s="63"/>
      <c r="G15" s="64"/>
      <c r="H15" s="64"/>
      <c r="I15" s="64"/>
      <c r="J15" s="64"/>
      <c r="K15" s="64"/>
    </row>
    <row r="16" spans="1:11" ht="25.5" customHeight="1">
      <c r="A16" s="25"/>
      <c r="B16" s="28"/>
      <c r="C16" s="13" t="str">
        <f ca="1">IF(A16&gt;0,INDIRECT(A16&amp;"!c2"),"")</f>
        <v/>
      </c>
      <c r="D16" s="15" t="str">
        <f ca="1">IF(A16&gt;0,INDIRECT(A16&amp;"!k2"),"")</f>
        <v/>
      </c>
      <c r="E16" s="14" t="str">
        <f ca="1">IF(A16&gt;0,INDIRECT(A16&amp;"!j4"),"")</f>
        <v/>
      </c>
      <c r="F16" s="63"/>
      <c r="G16" s="64"/>
      <c r="H16" s="64"/>
      <c r="I16" s="64"/>
      <c r="J16" s="64"/>
      <c r="K16" s="64"/>
    </row>
    <row r="17" spans="1:11" ht="25.5" customHeight="1">
      <c r="A17" s="25"/>
      <c r="B17" s="28"/>
      <c r="C17" s="13" t="str">
        <f ca="1">IF(A17&gt;0,INDIRECT(A17&amp;"!c2"),"")</f>
        <v/>
      </c>
      <c r="D17" s="15" t="str">
        <f ca="1">IF(A17&gt;0,INDIRECT(A17&amp;"!k2"),"")</f>
        <v/>
      </c>
      <c r="E17" s="14" t="str">
        <f ca="1">IF(A17&gt;0,INDIRECT(A17&amp;"!j4"),"")</f>
        <v/>
      </c>
      <c r="F17" s="63"/>
      <c r="G17" s="64"/>
      <c r="H17" s="64"/>
      <c r="I17" s="64"/>
      <c r="J17" s="64"/>
      <c r="K17" s="64"/>
    </row>
  </sheetData>
  <mergeCells count="12">
    <mergeCell ref="C11:E12"/>
    <mergeCell ref="F6:G6"/>
    <mergeCell ref="H6:I6"/>
    <mergeCell ref="J6:K6"/>
    <mergeCell ref="F7:K9"/>
    <mergeCell ref="F10:K17"/>
    <mergeCell ref="F1:K4"/>
    <mergeCell ref="A1:C1"/>
    <mergeCell ref="E1:E2"/>
    <mergeCell ref="F5:G5"/>
    <mergeCell ref="H5:I5"/>
    <mergeCell ref="J5:K5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sqref="A1:B1"/>
    </sheetView>
  </sheetViews>
  <sheetFormatPr defaultRowHeight="12.75"/>
  <cols>
    <col min="2" max="2" width="15.7109375" customWidth="1"/>
    <col min="4" max="4" width="12" customWidth="1"/>
    <col min="9" max="9" width="9.140625" hidden="1" customWidth="1"/>
    <col min="11" max="11" width="13.7109375" customWidth="1"/>
    <col min="12" max="12" width="18.85546875" customWidth="1"/>
  </cols>
  <sheetData>
    <row r="1" spans="1:12" ht="18" customHeight="1" thickBot="1">
      <c r="A1" s="83" t="s">
        <v>20</v>
      </c>
      <c r="B1" s="84"/>
      <c r="C1" s="85" t="s">
        <v>21</v>
      </c>
      <c r="D1" s="86"/>
      <c r="E1" s="86"/>
      <c r="F1" s="86"/>
      <c r="G1" s="86"/>
      <c r="H1" s="86"/>
      <c r="I1" s="87"/>
      <c r="J1" s="83" t="s">
        <v>0</v>
      </c>
      <c r="K1" s="84"/>
    </row>
    <row r="2" spans="1:12" ht="56.25" customHeight="1" thickBot="1">
      <c r="A2" s="88" t="s">
        <v>8</v>
      </c>
      <c r="B2" s="89"/>
      <c r="C2" s="90" t="s">
        <v>12</v>
      </c>
      <c r="D2" s="91"/>
      <c r="E2" s="91"/>
      <c r="F2" s="91"/>
      <c r="G2" s="91"/>
      <c r="H2" s="91"/>
      <c r="I2" s="92"/>
      <c r="J2" s="10">
        <f ca="1">TODAY()</f>
        <v>39985</v>
      </c>
      <c r="K2" s="11">
        <f>IF(A6&gt;0,LOOKUP(100000,A6:A9999,G6:G9999),F4)</f>
        <v>0</v>
      </c>
    </row>
    <row r="3" spans="1:12" ht="13.5" thickBot="1">
      <c r="A3" s="69" t="s">
        <v>5</v>
      </c>
      <c r="B3" s="70"/>
      <c r="C3" s="70"/>
      <c r="D3" s="70"/>
      <c r="E3" s="71"/>
      <c r="F3" s="17" t="s">
        <v>4</v>
      </c>
      <c r="G3" s="75" t="s">
        <v>1</v>
      </c>
      <c r="H3" s="76"/>
      <c r="I3" s="3"/>
      <c r="J3" s="77" t="s">
        <v>7</v>
      </c>
      <c r="K3" s="78"/>
    </row>
    <row r="4" spans="1:12" ht="13.5" thickBot="1">
      <c r="A4" s="72"/>
      <c r="B4" s="73"/>
      <c r="C4" s="73"/>
      <c r="D4" s="73"/>
      <c r="E4" s="74"/>
      <c r="F4" s="19">
        <v>400</v>
      </c>
      <c r="G4" s="79">
        <v>39966</v>
      </c>
      <c r="H4" s="80"/>
      <c r="I4" s="3"/>
      <c r="J4" s="81">
        <v>1</v>
      </c>
      <c r="K4" s="82"/>
    </row>
    <row r="5" spans="1:12" ht="29.25" customHeight="1" thickBot="1">
      <c r="A5" s="2" t="s">
        <v>1</v>
      </c>
      <c r="B5" s="93"/>
      <c r="C5" s="94"/>
      <c r="D5" s="2"/>
      <c r="E5" s="2" t="s">
        <v>2</v>
      </c>
      <c r="F5" s="2" t="s">
        <v>3</v>
      </c>
      <c r="G5" s="85" t="s">
        <v>4</v>
      </c>
      <c r="H5" s="95"/>
      <c r="I5" s="1"/>
      <c r="J5" s="85"/>
      <c r="K5" s="95"/>
    </row>
    <row r="6" spans="1:12">
      <c r="A6" s="20">
        <v>39938</v>
      </c>
      <c r="B6" s="96"/>
      <c r="C6" s="97"/>
      <c r="D6" s="21"/>
      <c r="E6" s="21"/>
      <c r="F6" s="21">
        <v>400</v>
      </c>
      <c r="G6" s="98">
        <f>F4+E6-F6</f>
        <v>0</v>
      </c>
      <c r="H6" s="98"/>
      <c r="I6" s="8"/>
      <c r="J6" s="99"/>
      <c r="K6" s="99"/>
      <c r="L6" s="7" t="s">
        <v>6</v>
      </c>
    </row>
    <row r="7" spans="1:12">
      <c r="A7" s="18"/>
      <c r="B7" s="100"/>
      <c r="C7" s="100"/>
      <c r="D7" s="26"/>
      <c r="E7" s="26"/>
      <c r="F7" s="26"/>
      <c r="G7" s="101" t="str">
        <f>IF(OR(E7&gt;0,F7&gt;0),G6+E7-F7,"")</f>
        <v/>
      </c>
      <c r="H7" s="101"/>
      <c r="I7" s="5"/>
      <c r="J7" s="102"/>
      <c r="K7" s="102"/>
    </row>
    <row r="8" spans="1:12">
      <c r="A8" s="18"/>
      <c r="B8" s="100"/>
      <c r="C8" s="100"/>
      <c r="D8" s="26"/>
      <c r="E8" s="26"/>
      <c r="F8" s="26"/>
      <c r="G8" s="101" t="str">
        <f t="shared" ref="G8:G17" si="0">IF(OR(E8&gt;0,F8&gt;0),G7+E8-F8,"")</f>
        <v/>
      </c>
      <c r="H8" s="101"/>
      <c r="I8" s="5"/>
      <c r="J8" s="102"/>
      <c r="K8" s="102"/>
    </row>
    <row r="9" spans="1:12">
      <c r="A9" s="18"/>
      <c r="B9" s="100"/>
      <c r="C9" s="100"/>
      <c r="D9" s="26"/>
      <c r="E9" s="26"/>
      <c r="F9" s="26"/>
      <c r="G9" s="101" t="str">
        <f t="shared" si="0"/>
        <v/>
      </c>
      <c r="H9" s="101"/>
      <c r="I9" s="5"/>
      <c r="J9" s="102"/>
      <c r="K9" s="102"/>
    </row>
    <row r="10" spans="1:12">
      <c r="A10" s="18"/>
      <c r="B10" s="100"/>
      <c r="C10" s="100"/>
      <c r="D10" s="26"/>
      <c r="E10" s="26"/>
      <c r="F10" s="26"/>
      <c r="G10" s="101" t="str">
        <f t="shared" si="0"/>
        <v/>
      </c>
      <c r="H10" s="101"/>
      <c r="I10" s="5"/>
      <c r="J10" s="102"/>
      <c r="K10" s="102"/>
    </row>
    <row r="11" spans="1:12">
      <c r="A11" s="18"/>
      <c r="B11" s="100"/>
      <c r="C11" s="100"/>
      <c r="D11" s="26"/>
      <c r="E11" s="26"/>
      <c r="F11" s="26"/>
      <c r="G11" s="101" t="str">
        <f t="shared" si="0"/>
        <v/>
      </c>
      <c r="H11" s="101"/>
      <c r="I11" s="5"/>
      <c r="J11" s="102"/>
      <c r="K11" s="102"/>
    </row>
    <row r="12" spans="1:12">
      <c r="A12" s="18"/>
      <c r="B12" s="100"/>
      <c r="C12" s="100"/>
      <c r="D12" s="26"/>
      <c r="E12" s="26"/>
      <c r="F12" s="26"/>
      <c r="G12" s="101" t="str">
        <f t="shared" si="0"/>
        <v/>
      </c>
      <c r="H12" s="101"/>
      <c r="I12" s="5"/>
      <c r="J12" s="102"/>
      <c r="K12" s="102"/>
      <c r="L12" s="7" t="s">
        <v>19</v>
      </c>
    </row>
    <row r="13" spans="1:12">
      <c r="A13" s="22"/>
      <c r="B13" s="103"/>
      <c r="C13" s="104"/>
      <c r="D13" s="23"/>
      <c r="E13" s="23"/>
      <c r="F13" s="23"/>
      <c r="G13" s="101" t="str">
        <f t="shared" si="0"/>
        <v/>
      </c>
      <c r="H13" s="101"/>
      <c r="I13" s="6"/>
      <c r="J13" s="99"/>
      <c r="K13" s="99"/>
      <c r="L13" s="9"/>
    </row>
    <row r="14" spans="1:12">
      <c r="A14" s="18"/>
      <c r="B14" s="100"/>
      <c r="C14" s="100"/>
      <c r="D14" s="26"/>
      <c r="E14" s="26"/>
      <c r="F14" s="26"/>
      <c r="G14" s="101" t="str">
        <f t="shared" si="0"/>
        <v/>
      </c>
      <c r="H14" s="101"/>
      <c r="I14" s="5"/>
      <c r="J14" s="99"/>
      <c r="K14" s="99"/>
    </row>
    <row r="15" spans="1:12">
      <c r="A15" s="26"/>
      <c r="B15" s="100"/>
      <c r="C15" s="100"/>
      <c r="D15" s="26"/>
      <c r="E15" s="26"/>
      <c r="F15" s="26"/>
      <c r="G15" s="101" t="str">
        <f t="shared" si="0"/>
        <v/>
      </c>
      <c r="H15" s="101"/>
      <c r="I15" s="5"/>
      <c r="J15" s="102"/>
      <c r="K15" s="102"/>
    </row>
    <row r="16" spans="1:12">
      <c r="A16" s="26"/>
      <c r="B16" s="100"/>
      <c r="C16" s="100"/>
      <c r="D16" s="26"/>
      <c r="E16" s="26"/>
      <c r="F16" s="26"/>
      <c r="G16" s="101" t="str">
        <f t="shared" si="0"/>
        <v/>
      </c>
      <c r="H16" s="101"/>
      <c r="I16" s="5"/>
      <c r="J16" s="102"/>
      <c r="K16" s="102"/>
    </row>
    <row r="17" spans="1:11">
      <c r="A17" s="26"/>
      <c r="B17" s="102"/>
      <c r="C17" s="102"/>
      <c r="D17" s="24"/>
      <c r="E17" s="24"/>
      <c r="F17" s="24"/>
      <c r="G17" s="101" t="str">
        <f t="shared" si="0"/>
        <v/>
      </c>
      <c r="H17" s="101"/>
      <c r="I17" s="4"/>
      <c r="J17" s="102"/>
      <c r="K17" s="102"/>
    </row>
  </sheetData>
  <mergeCells count="49">
    <mergeCell ref="B17:C17"/>
    <mergeCell ref="G17:H17"/>
    <mergeCell ref="J17:K17"/>
    <mergeCell ref="B15:C15"/>
    <mergeCell ref="G15:H15"/>
    <mergeCell ref="J15:K15"/>
    <mergeCell ref="B16:C16"/>
    <mergeCell ref="G16:H16"/>
    <mergeCell ref="J16:K16"/>
    <mergeCell ref="B13:C13"/>
    <mergeCell ref="G13:H13"/>
    <mergeCell ref="J13:K13"/>
    <mergeCell ref="B14:C14"/>
    <mergeCell ref="G14:H14"/>
    <mergeCell ref="J14:K14"/>
    <mergeCell ref="B11:C11"/>
    <mergeCell ref="G11:H11"/>
    <mergeCell ref="J11:K11"/>
    <mergeCell ref="B12:C12"/>
    <mergeCell ref="G12:H12"/>
    <mergeCell ref="J12:K12"/>
    <mergeCell ref="B9:C9"/>
    <mergeCell ref="G9:H9"/>
    <mergeCell ref="J9:K9"/>
    <mergeCell ref="B10:C10"/>
    <mergeCell ref="G10:H10"/>
    <mergeCell ref="J10:K10"/>
    <mergeCell ref="B7:C7"/>
    <mergeCell ref="G7:H7"/>
    <mergeCell ref="J7:K7"/>
    <mergeCell ref="B8:C8"/>
    <mergeCell ref="G8:H8"/>
    <mergeCell ref="J8:K8"/>
    <mergeCell ref="B5:C5"/>
    <mergeCell ref="G5:H5"/>
    <mergeCell ref="J5:K5"/>
    <mergeCell ref="B6:C6"/>
    <mergeCell ref="G6:H6"/>
    <mergeCell ref="J6:K6"/>
    <mergeCell ref="A1:B1"/>
    <mergeCell ref="C1:I1"/>
    <mergeCell ref="J1:K1"/>
    <mergeCell ref="A2:B2"/>
    <mergeCell ref="C2:I2"/>
    <mergeCell ref="A3:E4"/>
    <mergeCell ref="G3:H3"/>
    <mergeCell ref="J3:K3"/>
    <mergeCell ref="G4:H4"/>
    <mergeCell ref="J4:K4"/>
  </mergeCells>
  <phoneticPr fontId="0" type="noConversion"/>
  <dataValidations count="7">
    <dataValidation allowBlank="1" showInputMessage="1" showErrorMessage="1" prompt="REZERVIRANO ZA M.T." sqref="J6:K17"/>
    <dataValidation allowBlank="1" showInputMessage="1" showErrorMessage="1" prompt="STANJE" sqref="G6:H17"/>
    <dataValidation allowBlank="1" showInputMessage="1" showErrorMessage="1" prompt="IZLAZ" sqref="F6:F17"/>
    <dataValidation allowBlank="1" showInputMessage="1" showErrorMessage="1" prompt="ULAZ" sqref="E6:E17"/>
    <dataValidation allowBlank="1" showInputMessage="1" showErrorMessage="1" prompt="KOMISIJSKI IZJEŠTAJ / IZRUČNICA" sqref="D6:D17"/>
    <dataValidation allowBlank="1" showInputMessage="1" showErrorMessage="1" prompt="ISPOSTAVIO / NA TERET" sqref="B6:C17"/>
    <dataValidation allowBlank="1" showInputMessage="1" showErrorMessage="1" prompt="DATUM" sqref="A6:A1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C1" sqref="C1:I1"/>
    </sheetView>
  </sheetViews>
  <sheetFormatPr defaultRowHeight="12.75"/>
  <cols>
    <col min="2" max="2" width="12" customWidth="1"/>
    <col min="4" max="4" width="11.85546875" customWidth="1"/>
    <col min="9" max="9" width="0.140625" customWidth="1"/>
    <col min="11" max="11" width="16.7109375" customWidth="1"/>
    <col min="12" max="12" width="16.5703125" customWidth="1"/>
  </cols>
  <sheetData>
    <row r="1" spans="1:12" ht="18" customHeight="1" thickBot="1">
      <c r="A1" s="83" t="s">
        <v>20</v>
      </c>
      <c r="B1" s="84"/>
      <c r="C1" s="85" t="s">
        <v>21</v>
      </c>
      <c r="D1" s="86"/>
      <c r="E1" s="86"/>
      <c r="F1" s="86"/>
      <c r="G1" s="86"/>
      <c r="H1" s="86"/>
      <c r="I1" s="87"/>
      <c r="J1" s="83" t="s">
        <v>0</v>
      </c>
      <c r="K1" s="84"/>
    </row>
    <row r="2" spans="1:12" ht="56.25" customHeight="1" thickBot="1">
      <c r="A2" s="88" t="s">
        <v>9</v>
      </c>
      <c r="B2" s="89"/>
      <c r="C2" s="90" t="s">
        <v>11</v>
      </c>
      <c r="D2" s="91"/>
      <c r="E2" s="91"/>
      <c r="F2" s="91"/>
      <c r="G2" s="91"/>
      <c r="H2" s="91"/>
      <c r="I2" s="92"/>
      <c r="J2" s="10">
        <f ca="1">TODAY()</f>
        <v>39985</v>
      </c>
      <c r="K2" s="11">
        <f>IF(A6&gt;0,LOOKUP(100000,A6:A9999,G6:G9999),F4)</f>
        <v>-334</v>
      </c>
    </row>
    <row r="3" spans="1:12" ht="13.5" thickBot="1">
      <c r="A3" s="69" t="s">
        <v>5</v>
      </c>
      <c r="B3" s="70"/>
      <c r="C3" s="70"/>
      <c r="D3" s="70"/>
      <c r="E3" s="71"/>
      <c r="F3" s="17" t="s">
        <v>4</v>
      </c>
      <c r="G3" s="75" t="s">
        <v>1</v>
      </c>
      <c r="H3" s="76"/>
      <c r="I3" s="3"/>
      <c r="J3" s="77" t="s">
        <v>7</v>
      </c>
      <c r="K3" s="78"/>
    </row>
    <row r="4" spans="1:12" ht="13.5" thickBot="1">
      <c r="A4" s="72"/>
      <c r="B4" s="73"/>
      <c r="C4" s="73"/>
      <c r="D4" s="73"/>
      <c r="E4" s="74"/>
      <c r="F4" s="19">
        <v>0</v>
      </c>
      <c r="G4" s="79"/>
      <c r="H4" s="80"/>
      <c r="I4" s="3"/>
      <c r="J4" s="81">
        <v>6</v>
      </c>
      <c r="K4" s="82"/>
    </row>
    <row r="5" spans="1:12" ht="29.25" customHeight="1" thickBot="1">
      <c r="A5" s="2" t="s">
        <v>1</v>
      </c>
      <c r="B5" s="93"/>
      <c r="C5" s="94"/>
      <c r="D5" s="2"/>
      <c r="E5" s="2" t="s">
        <v>2</v>
      </c>
      <c r="F5" s="2" t="s">
        <v>3</v>
      </c>
      <c r="G5" s="85" t="s">
        <v>4</v>
      </c>
      <c r="H5" s="95"/>
      <c r="I5" s="1"/>
      <c r="J5" s="85"/>
      <c r="K5" s="95"/>
    </row>
    <row r="6" spans="1:12">
      <c r="A6" s="20">
        <v>39815</v>
      </c>
      <c r="B6" s="96"/>
      <c r="C6" s="97"/>
      <c r="D6" s="21"/>
      <c r="E6" s="21">
        <v>66</v>
      </c>
      <c r="F6" s="21"/>
      <c r="G6" s="98">
        <f>F4+E6-F6</f>
        <v>66</v>
      </c>
      <c r="H6" s="98"/>
      <c r="I6" s="8"/>
      <c r="J6" s="99"/>
      <c r="K6" s="99"/>
      <c r="L6" s="7" t="s">
        <v>6</v>
      </c>
    </row>
    <row r="7" spans="1:12">
      <c r="A7" s="20">
        <v>39816</v>
      </c>
      <c r="B7" s="100"/>
      <c r="C7" s="100"/>
      <c r="D7" s="26"/>
      <c r="E7" s="26">
        <v>55</v>
      </c>
      <c r="F7" s="26"/>
      <c r="G7" s="101">
        <f>IF(OR(E7&gt;0,F7&gt;0),G6+E7-F7,"")</f>
        <v>121</v>
      </c>
      <c r="H7" s="101"/>
      <c r="I7" s="5"/>
      <c r="J7" s="102"/>
      <c r="K7" s="102"/>
    </row>
    <row r="8" spans="1:12">
      <c r="A8" s="20">
        <v>39817</v>
      </c>
      <c r="B8" s="100"/>
      <c r="C8" s="100"/>
      <c r="D8" s="26"/>
      <c r="E8" s="26"/>
      <c r="F8" s="26">
        <v>455</v>
      </c>
      <c r="G8" s="101">
        <f t="shared" ref="G8:G17" si="0">IF(OR(E8&gt;0,F8&gt;0),G7+E8-F8,"")</f>
        <v>-334</v>
      </c>
      <c r="H8" s="101"/>
      <c r="I8" s="5"/>
      <c r="J8" s="102"/>
      <c r="K8" s="102"/>
    </row>
    <row r="9" spans="1:12">
      <c r="A9" s="18"/>
      <c r="B9" s="100"/>
      <c r="C9" s="100"/>
      <c r="D9" s="26"/>
      <c r="E9" s="26"/>
      <c r="F9" s="26"/>
      <c r="G9" s="101" t="str">
        <f t="shared" si="0"/>
        <v/>
      </c>
      <c r="H9" s="101"/>
      <c r="I9" s="5"/>
      <c r="J9" s="102"/>
      <c r="K9" s="102"/>
    </row>
    <row r="10" spans="1:12">
      <c r="A10" s="18"/>
      <c r="B10" s="100"/>
      <c r="C10" s="100"/>
      <c r="D10" s="26"/>
      <c r="E10" s="26"/>
      <c r="F10" s="26"/>
      <c r="G10" s="101" t="str">
        <f t="shared" si="0"/>
        <v/>
      </c>
      <c r="H10" s="101"/>
      <c r="I10" s="5"/>
      <c r="J10" s="102"/>
      <c r="K10" s="102"/>
    </row>
    <row r="11" spans="1:12">
      <c r="A11" s="18"/>
      <c r="B11" s="100"/>
      <c r="C11" s="100"/>
      <c r="D11" s="26"/>
      <c r="E11" s="26"/>
      <c r="F11" s="26"/>
      <c r="G11" s="101" t="str">
        <f t="shared" si="0"/>
        <v/>
      </c>
      <c r="H11" s="101"/>
      <c r="I11" s="5"/>
      <c r="J11" s="102"/>
      <c r="K11" s="102"/>
    </row>
    <row r="12" spans="1:12">
      <c r="A12" s="18"/>
      <c r="B12" s="100"/>
      <c r="C12" s="100"/>
      <c r="D12" s="26"/>
      <c r="E12" s="26"/>
      <c r="F12" s="26"/>
      <c r="G12" s="101" t="str">
        <f t="shared" si="0"/>
        <v/>
      </c>
      <c r="H12" s="101"/>
      <c r="I12" s="5"/>
      <c r="J12" s="102"/>
      <c r="K12" s="102"/>
      <c r="L12" s="7" t="s">
        <v>19</v>
      </c>
    </row>
    <row r="13" spans="1:12">
      <c r="A13" s="22"/>
      <c r="B13" s="103"/>
      <c r="C13" s="104"/>
      <c r="D13" s="23"/>
      <c r="E13" s="23"/>
      <c r="F13" s="23"/>
      <c r="G13" s="101" t="str">
        <f t="shared" si="0"/>
        <v/>
      </c>
      <c r="H13" s="101"/>
      <c r="I13" s="6"/>
      <c r="J13" s="99"/>
      <c r="K13" s="99"/>
      <c r="L13" s="9"/>
    </row>
    <row r="14" spans="1:12">
      <c r="A14" s="18"/>
      <c r="B14" s="100"/>
      <c r="C14" s="100"/>
      <c r="D14" s="26"/>
      <c r="E14" s="26"/>
      <c r="F14" s="26"/>
      <c r="G14" s="101" t="str">
        <f t="shared" si="0"/>
        <v/>
      </c>
      <c r="H14" s="101"/>
      <c r="I14" s="5"/>
      <c r="J14" s="99"/>
      <c r="K14" s="99"/>
    </row>
    <row r="15" spans="1:12">
      <c r="A15" s="26"/>
      <c r="B15" s="100"/>
      <c r="C15" s="100"/>
      <c r="D15" s="26"/>
      <c r="E15" s="26"/>
      <c r="F15" s="26"/>
      <c r="G15" s="101" t="str">
        <f t="shared" si="0"/>
        <v/>
      </c>
      <c r="H15" s="101"/>
      <c r="I15" s="5"/>
      <c r="J15" s="102"/>
      <c r="K15" s="102"/>
    </row>
    <row r="16" spans="1:12">
      <c r="A16" s="26"/>
      <c r="B16" s="100"/>
      <c r="C16" s="100"/>
      <c r="D16" s="26"/>
      <c r="E16" s="26"/>
      <c r="F16" s="26"/>
      <c r="G16" s="101" t="str">
        <f t="shared" si="0"/>
        <v/>
      </c>
      <c r="H16" s="101"/>
      <c r="I16" s="5"/>
      <c r="J16" s="102"/>
      <c r="K16" s="102"/>
    </row>
    <row r="17" spans="1:11">
      <c r="A17" s="26"/>
      <c r="B17" s="102"/>
      <c r="C17" s="102"/>
      <c r="D17" s="24"/>
      <c r="E17" s="24"/>
      <c r="F17" s="24"/>
      <c r="G17" s="101" t="str">
        <f t="shared" si="0"/>
        <v/>
      </c>
      <c r="H17" s="101"/>
      <c r="I17" s="4"/>
      <c r="J17" s="102"/>
      <c r="K17" s="102"/>
    </row>
  </sheetData>
  <mergeCells count="49">
    <mergeCell ref="B17:C17"/>
    <mergeCell ref="G17:H17"/>
    <mergeCell ref="J17:K17"/>
    <mergeCell ref="B15:C15"/>
    <mergeCell ref="G15:H15"/>
    <mergeCell ref="J15:K15"/>
    <mergeCell ref="B16:C16"/>
    <mergeCell ref="G16:H16"/>
    <mergeCell ref="J16:K16"/>
    <mergeCell ref="B13:C13"/>
    <mergeCell ref="G13:H13"/>
    <mergeCell ref="J13:K13"/>
    <mergeCell ref="B14:C14"/>
    <mergeCell ref="G14:H14"/>
    <mergeCell ref="J14:K14"/>
    <mergeCell ref="B11:C11"/>
    <mergeCell ref="G11:H11"/>
    <mergeCell ref="J11:K11"/>
    <mergeCell ref="B12:C12"/>
    <mergeCell ref="G12:H12"/>
    <mergeCell ref="J12:K12"/>
    <mergeCell ref="B9:C9"/>
    <mergeCell ref="G9:H9"/>
    <mergeCell ref="J9:K9"/>
    <mergeCell ref="B10:C10"/>
    <mergeCell ref="G10:H10"/>
    <mergeCell ref="J10:K10"/>
    <mergeCell ref="B7:C7"/>
    <mergeCell ref="G7:H7"/>
    <mergeCell ref="J7:K7"/>
    <mergeCell ref="B8:C8"/>
    <mergeCell ref="G8:H8"/>
    <mergeCell ref="J8:K8"/>
    <mergeCell ref="B5:C5"/>
    <mergeCell ref="G5:H5"/>
    <mergeCell ref="J5:K5"/>
    <mergeCell ref="B6:C6"/>
    <mergeCell ref="G6:H6"/>
    <mergeCell ref="J6:K6"/>
    <mergeCell ref="A1:B1"/>
    <mergeCell ref="C1:I1"/>
    <mergeCell ref="J1:K1"/>
    <mergeCell ref="A2:B2"/>
    <mergeCell ref="C2:I2"/>
    <mergeCell ref="A3:E4"/>
    <mergeCell ref="G3:H3"/>
    <mergeCell ref="J3:K3"/>
    <mergeCell ref="G4:H4"/>
    <mergeCell ref="J4:K4"/>
  </mergeCells>
  <phoneticPr fontId="0" type="noConversion"/>
  <dataValidations count="7">
    <dataValidation allowBlank="1" showInputMessage="1" showErrorMessage="1" prompt="REZERVIRANO ZA M.T." sqref="J6:K17"/>
    <dataValidation allowBlank="1" showInputMessage="1" showErrorMessage="1" prompt="STANJE" sqref="G6:H17"/>
    <dataValidation allowBlank="1" showInputMessage="1" showErrorMessage="1" prompt="IZLAZ" sqref="F6:F17"/>
    <dataValidation allowBlank="1" showInputMessage="1" showErrorMessage="1" prompt="ULAZ" sqref="E6:E17"/>
    <dataValidation allowBlank="1" showInputMessage="1" showErrorMessage="1" prompt="KOMISIJSKI IZJEŠTAJ / IZRUČNICA" sqref="D6:D17"/>
    <dataValidation allowBlank="1" showInputMessage="1" showErrorMessage="1" prompt="ISPOSTAVIO / NA TERET" sqref="B6:C17"/>
    <dataValidation allowBlank="1" showInputMessage="1" showErrorMessage="1" prompt="DATUM" sqref="A6:A1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A3" sqref="A3:E4"/>
    </sheetView>
  </sheetViews>
  <sheetFormatPr defaultRowHeight="12.75"/>
  <cols>
    <col min="2" max="2" width="14.85546875" customWidth="1"/>
    <col min="4" max="4" width="15.28515625" customWidth="1"/>
    <col min="9" max="9" width="9.140625" hidden="1" customWidth="1"/>
    <col min="11" max="11" width="14.140625" customWidth="1"/>
    <col min="12" max="12" width="13.7109375" customWidth="1"/>
  </cols>
  <sheetData>
    <row r="1" spans="1:12" ht="18" customHeight="1" thickBot="1">
      <c r="A1" s="83" t="s">
        <v>20</v>
      </c>
      <c r="B1" s="84"/>
      <c r="C1" s="85" t="s">
        <v>21</v>
      </c>
      <c r="D1" s="86"/>
      <c r="E1" s="86"/>
      <c r="F1" s="86"/>
      <c r="G1" s="86"/>
      <c r="H1" s="86"/>
      <c r="I1" s="87"/>
      <c r="J1" s="83" t="s">
        <v>0</v>
      </c>
      <c r="K1" s="84"/>
    </row>
    <row r="2" spans="1:12" ht="56.25" customHeight="1" thickBot="1">
      <c r="A2" s="88" t="s">
        <v>10</v>
      </c>
      <c r="B2" s="89"/>
      <c r="C2" s="90" t="s">
        <v>25</v>
      </c>
      <c r="D2" s="91"/>
      <c r="E2" s="91"/>
      <c r="F2" s="91"/>
      <c r="G2" s="91"/>
      <c r="H2" s="91"/>
      <c r="I2" s="92"/>
      <c r="J2" s="10">
        <f ca="1">TODAY()</f>
        <v>39985</v>
      </c>
      <c r="K2" s="11">
        <f>IF(A6&gt;0,LOOKUP(100000,A6:A9999,G6:G9999),F4)</f>
        <v>1676</v>
      </c>
    </row>
    <row r="3" spans="1:12" ht="13.5" thickBot="1">
      <c r="A3" s="69" t="s">
        <v>5</v>
      </c>
      <c r="B3" s="70"/>
      <c r="C3" s="70"/>
      <c r="D3" s="70"/>
      <c r="E3" s="71"/>
      <c r="F3" s="17" t="s">
        <v>4</v>
      </c>
      <c r="G3" s="75" t="s">
        <v>1</v>
      </c>
      <c r="H3" s="76"/>
      <c r="I3" s="3"/>
      <c r="J3" s="77" t="s">
        <v>7</v>
      </c>
      <c r="K3" s="78"/>
    </row>
    <row r="4" spans="1:12" ht="13.5" thickBot="1">
      <c r="A4" s="72"/>
      <c r="B4" s="73"/>
      <c r="C4" s="73"/>
      <c r="D4" s="73"/>
      <c r="E4" s="74"/>
      <c r="F4" s="19">
        <v>500</v>
      </c>
      <c r="G4" s="79">
        <v>39856</v>
      </c>
      <c r="H4" s="80"/>
      <c r="I4" s="3"/>
      <c r="J4" s="81">
        <v>7</v>
      </c>
      <c r="K4" s="82"/>
    </row>
    <row r="5" spans="1:12" ht="29.25" customHeight="1" thickBot="1">
      <c r="A5" s="2" t="s">
        <v>1</v>
      </c>
      <c r="B5" s="93"/>
      <c r="C5" s="94"/>
      <c r="D5" s="2"/>
      <c r="E5" s="2" t="s">
        <v>2</v>
      </c>
      <c r="F5" s="2" t="s">
        <v>3</v>
      </c>
      <c r="G5" s="85" t="s">
        <v>4</v>
      </c>
      <c r="H5" s="95"/>
      <c r="I5" s="1"/>
      <c r="J5" s="85"/>
      <c r="K5" s="95"/>
    </row>
    <row r="6" spans="1:12">
      <c r="A6" s="20">
        <v>39825</v>
      </c>
      <c r="B6" s="96"/>
      <c r="C6" s="97"/>
      <c r="D6" s="21"/>
      <c r="E6" s="21">
        <v>1000</v>
      </c>
      <c r="F6" s="21"/>
      <c r="G6" s="98">
        <f>F4+E6-F6</f>
        <v>1500</v>
      </c>
      <c r="H6" s="98"/>
      <c r="I6" s="8"/>
      <c r="J6" s="99"/>
      <c r="K6" s="99"/>
      <c r="L6" s="7" t="s">
        <v>6</v>
      </c>
    </row>
    <row r="7" spans="1:12">
      <c r="A7" s="20">
        <v>39826</v>
      </c>
      <c r="B7" s="100"/>
      <c r="C7" s="100"/>
      <c r="D7" s="26"/>
      <c r="E7" s="26">
        <v>666</v>
      </c>
      <c r="F7" s="26"/>
      <c r="G7" s="101">
        <f>IF(OR(E7&gt;0,F7&gt;0),G6+E7-F7,"")</f>
        <v>2166</v>
      </c>
      <c r="H7" s="101"/>
      <c r="I7" s="5"/>
      <c r="J7" s="102"/>
      <c r="K7" s="102"/>
    </row>
    <row r="8" spans="1:12">
      <c r="A8" s="20">
        <v>39827</v>
      </c>
      <c r="B8" s="100"/>
      <c r="C8" s="100"/>
      <c r="D8" s="26"/>
      <c r="E8" s="26"/>
      <c r="F8" s="26">
        <v>544</v>
      </c>
      <c r="G8" s="101">
        <f t="shared" ref="G8:G17" si="0">IF(OR(E8&gt;0,F8&gt;0),G7+E8-F8,"")</f>
        <v>1622</v>
      </c>
      <c r="H8" s="101"/>
      <c r="I8" s="5"/>
      <c r="J8" s="102"/>
      <c r="K8" s="102"/>
    </row>
    <row r="9" spans="1:12">
      <c r="A9" s="20">
        <v>39828</v>
      </c>
      <c r="B9" s="100"/>
      <c r="C9" s="100"/>
      <c r="D9" s="26"/>
      <c r="E9" s="26">
        <v>54</v>
      </c>
      <c r="F9" s="26"/>
      <c r="G9" s="101">
        <f t="shared" si="0"/>
        <v>1676</v>
      </c>
      <c r="H9" s="101"/>
      <c r="I9" s="5"/>
      <c r="J9" s="102"/>
      <c r="K9" s="102"/>
    </row>
    <row r="10" spans="1:12">
      <c r="A10" s="18"/>
      <c r="B10" s="100"/>
      <c r="C10" s="100"/>
      <c r="D10" s="26"/>
      <c r="E10" s="26"/>
      <c r="F10" s="26"/>
      <c r="G10" s="101" t="str">
        <f t="shared" si="0"/>
        <v/>
      </c>
      <c r="H10" s="101"/>
      <c r="I10" s="5"/>
      <c r="J10" s="102"/>
      <c r="K10" s="102"/>
    </row>
    <row r="11" spans="1:12">
      <c r="A11" s="18"/>
      <c r="B11" s="100"/>
      <c r="C11" s="100"/>
      <c r="D11" s="26"/>
      <c r="E11" s="26"/>
      <c r="F11" s="26"/>
      <c r="G11" s="101" t="str">
        <f t="shared" si="0"/>
        <v/>
      </c>
      <c r="H11" s="101"/>
      <c r="I11" s="5"/>
      <c r="J11" s="102"/>
      <c r="K11" s="102"/>
    </row>
    <row r="12" spans="1:12">
      <c r="A12" s="18"/>
      <c r="B12" s="100"/>
      <c r="C12" s="100"/>
      <c r="D12" s="26"/>
      <c r="E12" s="26"/>
      <c r="F12" s="26"/>
      <c r="G12" s="101" t="str">
        <f t="shared" si="0"/>
        <v/>
      </c>
      <c r="H12" s="101"/>
      <c r="I12" s="5"/>
      <c r="J12" s="102"/>
      <c r="K12" s="102"/>
      <c r="L12" s="7" t="s">
        <v>19</v>
      </c>
    </row>
    <row r="13" spans="1:12">
      <c r="A13" s="22"/>
      <c r="B13" s="103"/>
      <c r="C13" s="104"/>
      <c r="D13" s="23"/>
      <c r="E13" s="23"/>
      <c r="F13" s="23"/>
      <c r="G13" s="101" t="str">
        <f t="shared" si="0"/>
        <v/>
      </c>
      <c r="H13" s="101"/>
      <c r="I13" s="6"/>
      <c r="J13" s="99"/>
      <c r="K13" s="99"/>
      <c r="L13" s="9"/>
    </row>
    <row r="14" spans="1:12">
      <c r="A14" s="18"/>
      <c r="B14" s="100"/>
      <c r="C14" s="100"/>
      <c r="D14" s="26"/>
      <c r="E14" s="26"/>
      <c r="F14" s="26"/>
      <c r="G14" s="101" t="str">
        <f t="shared" si="0"/>
        <v/>
      </c>
      <c r="H14" s="101"/>
      <c r="I14" s="5"/>
      <c r="J14" s="99"/>
      <c r="K14" s="99"/>
    </row>
    <row r="15" spans="1:12">
      <c r="A15" s="26"/>
      <c r="B15" s="100"/>
      <c r="C15" s="100"/>
      <c r="D15" s="26"/>
      <c r="E15" s="26"/>
      <c r="F15" s="26"/>
      <c r="G15" s="101" t="str">
        <f t="shared" si="0"/>
        <v/>
      </c>
      <c r="H15" s="101"/>
      <c r="I15" s="5"/>
      <c r="J15" s="102"/>
      <c r="K15" s="102"/>
    </row>
    <row r="16" spans="1:12">
      <c r="A16" s="26"/>
      <c r="B16" s="100"/>
      <c r="C16" s="100"/>
      <c r="D16" s="26"/>
      <c r="E16" s="26"/>
      <c r="F16" s="26"/>
      <c r="G16" s="101" t="str">
        <f t="shared" si="0"/>
        <v/>
      </c>
      <c r="H16" s="101"/>
      <c r="I16" s="5"/>
      <c r="J16" s="102"/>
      <c r="K16" s="102"/>
    </row>
    <row r="17" spans="1:11">
      <c r="A17" s="26"/>
      <c r="B17" s="102"/>
      <c r="C17" s="102"/>
      <c r="D17" s="24"/>
      <c r="E17" s="24"/>
      <c r="F17" s="24"/>
      <c r="G17" s="101" t="str">
        <f t="shared" si="0"/>
        <v/>
      </c>
      <c r="H17" s="101"/>
      <c r="I17" s="4"/>
      <c r="J17" s="102"/>
      <c r="K17" s="102"/>
    </row>
  </sheetData>
  <mergeCells count="49">
    <mergeCell ref="B17:C17"/>
    <mergeCell ref="G17:H17"/>
    <mergeCell ref="J17:K17"/>
    <mergeCell ref="B15:C15"/>
    <mergeCell ref="G15:H15"/>
    <mergeCell ref="J15:K15"/>
    <mergeCell ref="B16:C16"/>
    <mergeCell ref="G16:H16"/>
    <mergeCell ref="J16:K16"/>
    <mergeCell ref="B13:C13"/>
    <mergeCell ref="G13:H13"/>
    <mergeCell ref="J13:K13"/>
    <mergeCell ref="B14:C14"/>
    <mergeCell ref="G14:H14"/>
    <mergeCell ref="J14:K14"/>
    <mergeCell ref="B11:C11"/>
    <mergeCell ref="G11:H11"/>
    <mergeCell ref="J11:K11"/>
    <mergeCell ref="B12:C12"/>
    <mergeCell ref="G12:H12"/>
    <mergeCell ref="J12:K12"/>
    <mergeCell ref="B9:C9"/>
    <mergeCell ref="G9:H9"/>
    <mergeCell ref="J9:K9"/>
    <mergeCell ref="B10:C10"/>
    <mergeCell ref="G10:H10"/>
    <mergeCell ref="J10:K10"/>
    <mergeCell ref="B7:C7"/>
    <mergeCell ref="G7:H7"/>
    <mergeCell ref="J7:K7"/>
    <mergeCell ref="B8:C8"/>
    <mergeCell ref="G8:H8"/>
    <mergeCell ref="J8:K8"/>
    <mergeCell ref="B5:C5"/>
    <mergeCell ref="G5:H5"/>
    <mergeCell ref="J5:K5"/>
    <mergeCell ref="B6:C6"/>
    <mergeCell ref="G6:H6"/>
    <mergeCell ref="J6:K6"/>
    <mergeCell ref="A1:B1"/>
    <mergeCell ref="C1:I1"/>
    <mergeCell ref="J1:K1"/>
    <mergeCell ref="A2:B2"/>
    <mergeCell ref="C2:I2"/>
    <mergeCell ref="A3:E4"/>
    <mergeCell ref="G3:H3"/>
    <mergeCell ref="J3:K3"/>
    <mergeCell ref="G4:H4"/>
    <mergeCell ref="J4:K4"/>
  </mergeCells>
  <phoneticPr fontId="0" type="noConversion"/>
  <dataValidations count="7">
    <dataValidation allowBlank="1" showInputMessage="1" showErrorMessage="1" prompt="REZERVIRANO ZA M.T." sqref="J6:K17"/>
    <dataValidation allowBlank="1" showInputMessage="1" showErrorMessage="1" prompt="STANJE" sqref="G6:H17"/>
    <dataValidation allowBlank="1" showInputMessage="1" showErrorMessage="1" prompt="IZLAZ" sqref="F6:F17"/>
    <dataValidation allowBlank="1" showInputMessage="1" showErrorMessage="1" prompt="ULAZ" sqref="E6:E17"/>
    <dataValidation allowBlank="1" showInputMessage="1" showErrorMessage="1" prompt="KOMISIJSKI IZJEŠTAJ / IZRUČNICA" sqref="D6:D17"/>
    <dataValidation allowBlank="1" showInputMessage="1" showErrorMessage="1" prompt="ISPOSTAVIO / NA TERET" sqref="B6:C17"/>
    <dataValidation allowBlank="1" showInputMessage="1" showErrorMessage="1" prompt="DATUM" sqref="A6:A17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E7" sqref="E7"/>
    </sheetView>
  </sheetViews>
  <sheetFormatPr defaultRowHeight="12.75"/>
  <cols>
    <col min="4" max="4" width="12.42578125" customWidth="1"/>
    <col min="5" max="5" width="13.140625" customWidth="1"/>
    <col min="6" max="6" width="15.140625" customWidth="1"/>
    <col min="8" max="8" width="6.5703125" customWidth="1"/>
    <col min="9" max="9" width="0.140625" customWidth="1"/>
    <col min="10" max="10" width="11.85546875" customWidth="1"/>
    <col min="11" max="11" width="15.85546875" customWidth="1"/>
    <col min="12" max="12" width="15.42578125" customWidth="1"/>
  </cols>
  <sheetData>
    <row r="1" spans="1:12" ht="18" customHeight="1" thickBot="1">
      <c r="A1" s="83" t="s">
        <v>20</v>
      </c>
      <c r="B1" s="84"/>
      <c r="C1" s="85" t="s">
        <v>21</v>
      </c>
      <c r="D1" s="86"/>
      <c r="E1" s="86"/>
      <c r="F1" s="86"/>
      <c r="G1" s="86"/>
      <c r="H1" s="86"/>
      <c r="I1" s="87"/>
      <c r="J1" s="83" t="s">
        <v>0</v>
      </c>
      <c r="K1" s="84"/>
    </row>
    <row r="2" spans="1:12" ht="56.25" customHeight="1" thickBot="1">
      <c r="A2" s="88" t="s">
        <v>13</v>
      </c>
      <c r="B2" s="89"/>
      <c r="C2" s="90" t="s">
        <v>29</v>
      </c>
      <c r="D2" s="91"/>
      <c r="E2" s="91"/>
      <c r="F2" s="91"/>
      <c r="G2" s="91"/>
      <c r="H2" s="91"/>
      <c r="I2" s="92"/>
      <c r="J2" s="10">
        <f ca="1">TODAY()</f>
        <v>39985</v>
      </c>
      <c r="K2" s="11">
        <f>IF(A6&gt;0,LOOKUP(100000,A6:A9999,G6:G9999),F4)</f>
        <v>999999</v>
      </c>
    </row>
    <row r="3" spans="1:12" ht="13.5" thickBot="1">
      <c r="A3" s="69" t="s">
        <v>5</v>
      </c>
      <c r="B3" s="70"/>
      <c r="C3" s="70"/>
      <c r="D3" s="70"/>
      <c r="E3" s="71"/>
      <c r="F3" s="17" t="s">
        <v>4</v>
      </c>
      <c r="G3" s="75" t="s">
        <v>1</v>
      </c>
      <c r="H3" s="76"/>
      <c r="I3" s="3"/>
      <c r="J3" s="77" t="s">
        <v>7</v>
      </c>
      <c r="K3" s="78"/>
    </row>
    <row r="4" spans="1:12" ht="13.5" thickBot="1">
      <c r="A4" s="72"/>
      <c r="B4" s="73"/>
      <c r="C4" s="73"/>
      <c r="D4" s="73"/>
      <c r="E4" s="74"/>
      <c r="F4" s="19"/>
      <c r="G4" s="79"/>
      <c r="H4" s="80"/>
      <c r="I4" s="3"/>
      <c r="J4" s="81">
        <v>6</v>
      </c>
      <c r="K4" s="82"/>
    </row>
    <row r="5" spans="1:12" ht="29.25" customHeight="1" thickBot="1">
      <c r="A5" s="2" t="s">
        <v>1</v>
      </c>
      <c r="B5" s="93"/>
      <c r="C5" s="94"/>
      <c r="D5" s="2"/>
      <c r="E5" s="2" t="s">
        <v>2</v>
      </c>
      <c r="F5" s="2" t="s">
        <v>3</v>
      </c>
      <c r="G5" s="85" t="s">
        <v>4</v>
      </c>
      <c r="H5" s="95"/>
      <c r="I5" s="1"/>
      <c r="J5" s="85"/>
      <c r="K5" s="95"/>
    </row>
    <row r="6" spans="1:12">
      <c r="A6" s="20">
        <v>39866</v>
      </c>
      <c r="B6" s="96"/>
      <c r="C6" s="97"/>
      <c r="D6" s="21"/>
      <c r="E6" s="21">
        <v>999999</v>
      </c>
      <c r="F6" s="21"/>
      <c r="G6" s="98">
        <f>F4+E6-F6</f>
        <v>999999</v>
      </c>
      <c r="H6" s="98"/>
      <c r="I6" s="8"/>
      <c r="J6" s="99"/>
      <c r="K6" s="99"/>
      <c r="L6" s="7" t="s">
        <v>6</v>
      </c>
    </row>
    <row r="7" spans="1:12">
      <c r="A7" s="18"/>
      <c r="B7" s="100"/>
      <c r="C7" s="100"/>
      <c r="D7" s="26"/>
      <c r="E7" s="26"/>
      <c r="F7" s="26"/>
      <c r="G7" s="101" t="str">
        <f>IF(OR(E7&gt;0,F7&gt;0),G6+E7-F7,"")</f>
        <v/>
      </c>
      <c r="H7" s="101"/>
      <c r="I7" s="5"/>
      <c r="J7" s="102"/>
      <c r="K7" s="102"/>
    </row>
    <row r="8" spans="1:12">
      <c r="A8" s="18"/>
      <c r="B8" s="100"/>
      <c r="C8" s="100"/>
      <c r="D8" s="26"/>
      <c r="E8" s="26"/>
      <c r="F8" s="26"/>
      <c r="G8" s="101" t="str">
        <f t="shared" ref="G8:G17" si="0">IF(OR(E8&gt;0,F8&gt;0),G7+E8-F8,"")</f>
        <v/>
      </c>
      <c r="H8" s="101"/>
      <c r="I8" s="5"/>
      <c r="J8" s="102"/>
      <c r="K8" s="102"/>
    </row>
    <row r="9" spans="1:12">
      <c r="A9" s="18"/>
      <c r="B9" s="100"/>
      <c r="C9" s="100"/>
      <c r="D9" s="26"/>
      <c r="E9" s="26"/>
      <c r="F9" s="26"/>
      <c r="G9" s="101" t="str">
        <f t="shared" si="0"/>
        <v/>
      </c>
      <c r="H9" s="101"/>
      <c r="I9" s="5"/>
      <c r="J9" s="102"/>
      <c r="K9" s="102"/>
    </row>
    <row r="10" spans="1:12">
      <c r="A10" s="18"/>
      <c r="B10" s="100"/>
      <c r="C10" s="100"/>
      <c r="D10" s="26"/>
      <c r="E10" s="26"/>
      <c r="F10" s="26"/>
      <c r="G10" s="101" t="str">
        <f t="shared" si="0"/>
        <v/>
      </c>
      <c r="H10" s="101"/>
      <c r="I10" s="5"/>
      <c r="J10" s="102"/>
      <c r="K10" s="102"/>
    </row>
    <row r="11" spans="1:12">
      <c r="A11" s="18"/>
      <c r="B11" s="100"/>
      <c r="C11" s="100"/>
      <c r="D11" s="26"/>
      <c r="E11" s="26"/>
      <c r="F11" s="26"/>
      <c r="G11" s="101" t="str">
        <f t="shared" si="0"/>
        <v/>
      </c>
      <c r="H11" s="101"/>
      <c r="I11" s="5"/>
      <c r="J11" s="102"/>
      <c r="K11" s="102"/>
    </row>
    <row r="12" spans="1:12">
      <c r="A12" s="18"/>
      <c r="B12" s="100"/>
      <c r="C12" s="100"/>
      <c r="D12" s="26"/>
      <c r="E12" s="26"/>
      <c r="F12" s="26"/>
      <c r="G12" s="101" t="str">
        <f t="shared" si="0"/>
        <v/>
      </c>
      <c r="H12" s="101"/>
      <c r="I12" s="5"/>
      <c r="J12" s="102"/>
      <c r="K12" s="102"/>
      <c r="L12" s="7" t="s">
        <v>19</v>
      </c>
    </row>
    <row r="13" spans="1:12">
      <c r="A13" s="22"/>
      <c r="B13" s="103"/>
      <c r="C13" s="104"/>
      <c r="D13" s="23"/>
      <c r="E13" s="23"/>
      <c r="F13" s="23"/>
      <c r="G13" s="101" t="str">
        <f t="shared" si="0"/>
        <v/>
      </c>
      <c r="H13" s="101"/>
      <c r="I13" s="6"/>
      <c r="J13" s="99"/>
      <c r="K13" s="99"/>
      <c r="L13" s="9"/>
    </row>
    <row r="14" spans="1:12">
      <c r="A14" s="18"/>
      <c r="B14" s="100"/>
      <c r="C14" s="100"/>
      <c r="D14" s="26"/>
      <c r="E14" s="26"/>
      <c r="F14" s="26"/>
      <c r="G14" s="101" t="str">
        <f t="shared" si="0"/>
        <v/>
      </c>
      <c r="H14" s="101"/>
      <c r="I14" s="5"/>
      <c r="J14" s="99"/>
      <c r="K14" s="99"/>
    </row>
    <row r="15" spans="1:12">
      <c r="A15" s="26"/>
      <c r="B15" s="100"/>
      <c r="C15" s="100"/>
      <c r="D15" s="26"/>
      <c r="E15" s="26"/>
      <c r="F15" s="26"/>
      <c r="G15" s="101" t="str">
        <f t="shared" si="0"/>
        <v/>
      </c>
      <c r="H15" s="101"/>
      <c r="I15" s="5"/>
      <c r="J15" s="102"/>
      <c r="K15" s="102"/>
    </row>
    <row r="16" spans="1:12">
      <c r="A16" s="26"/>
      <c r="B16" s="100"/>
      <c r="C16" s="100"/>
      <c r="D16" s="26"/>
      <c r="E16" s="26"/>
      <c r="F16" s="26"/>
      <c r="G16" s="101" t="str">
        <f t="shared" si="0"/>
        <v/>
      </c>
      <c r="H16" s="101"/>
      <c r="I16" s="5"/>
      <c r="J16" s="102"/>
      <c r="K16" s="102"/>
    </row>
    <row r="17" spans="1:11">
      <c r="A17" s="26"/>
      <c r="B17" s="102"/>
      <c r="C17" s="102"/>
      <c r="D17" s="24"/>
      <c r="E17" s="24"/>
      <c r="F17" s="24"/>
      <c r="G17" s="101" t="str">
        <f t="shared" si="0"/>
        <v/>
      </c>
      <c r="H17" s="101"/>
      <c r="I17" s="4"/>
      <c r="J17" s="102"/>
      <c r="K17" s="102"/>
    </row>
  </sheetData>
  <mergeCells count="49">
    <mergeCell ref="A3:E4"/>
    <mergeCell ref="G3:H3"/>
    <mergeCell ref="J3:K3"/>
    <mergeCell ref="G4:H4"/>
    <mergeCell ref="J4:K4"/>
    <mergeCell ref="A1:B1"/>
    <mergeCell ref="C1:I1"/>
    <mergeCell ref="J1:K1"/>
    <mergeCell ref="A2:B2"/>
    <mergeCell ref="C2:I2"/>
    <mergeCell ref="B5:C5"/>
    <mergeCell ref="G5:H5"/>
    <mergeCell ref="J5:K5"/>
    <mergeCell ref="B6:C6"/>
    <mergeCell ref="G6:H6"/>
    <mergeCell ref="J6:K6"/>
    <mergeCell ref="B7:C7"/>
    <mergeCell ref="G7:H7"/>
    <mergeCell ref="J7:K7"/>
    <mergeCell ref="B8:C8"/>
    <mergeCell ref="G8:H8"/>
    <mergeCell ref="J8:K8"/>
    <mergeCell ref="B9:C9"/>
    <mergeCell ref="G9:H9"/>
    <mergeCell ref="J9:K9"/>
    <mergeCell ref="B10:C10"/>
    <mergeCell ref="G10:H10"/>
    <mergeCell ref="J10:K10"/>
    <mergeCell ref="B11:C11"/>
    <mergeCell ref="G11:H11"/>
    <mergeCell ref="J11:K11"/>
    <mergeCell ref="B12:C12"/>
    <mergeCell ref="G12:H12"/>
    <mergeCell ref="J12:K12"/>
    <mergeCell ref="B13:C13"/>
    <mergeCell ref="G13:H13"/>
    <mergeCell ref="J13:K13"/>
    <mergeCell ref="B14:C14"/>
    <mergeCell ref="G14:H14"/>
    <mergeCell ref="J14:K14"/>
    <mergeCell ref="B17:C17"/>
    <mergeCell ref="G17:H17"/>
    <mergeCell ref="J17:K17"/>
    <mergeCell ref="B15:C15"/>
    <mergeCell ref="G15:H15"/>
    <mergeCell ref="J15:K15"/>
    <mergeCell ref="B16:C16"/>
    <mergeCell ref="G16:H16"/>
    <mergeCell ref="J16:K16"/>
  </mergeCells>
  <phoneticPr fontId="0" type="noConversion"/>
  <dataValidations count="7">
    <dataValidation allowBlank="1" showInputMessage="1" showErrorMessage="1" prompt="DATUM" sqref="A6:A17"/>
    <dataValidation allowBlank="1" showInputMessage="1" showErrorMessage="1" prompt="ISPOSTAVIO / NA TERET" sqref="B6:C17"/>
    <dataValidation allowBlank="1" showInputMessage="1" showErrorMessage="1" prompt="KOMISIJSKI IZJEŠTAJ / IZRUČNICA" sqref="D6:D17"/>
    <dataValidation allowBlank="1" showInputMessage="1" showErrorMessage="1" prompt="ULAZ" sqref="E6:E17"/>
    <dataValidation allowBlank="1" showInputMessage="1" showErrorMessage="1" prompt="IZLAZ" sqref="F6:F17"/>
    <dataValidation allowBlank="1" showInputMessage="1" showErrorMessage="1" prompt="STANJE" sqref="G6:H17"/>
    <dataValidation allowBlank="1" showInputMessage="1" showErrorMessage="1" prompt="REZERVIRANO ZA M.T." sqref="J6:K17"/>
  </dataValidation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F9" sqref="F9"/>
    </sheetView>
  </sheetViews>
  <sheetFormatPr defaultRowHeight="12.75"/>
  <cols>
    <col min="2" max="2" width="12" customWidth="1"/>
    <col min="4" max="4" width="11.85546875" customWidth="1"/>
    <col min="9" max="9" width="0.140625" customWidth="1"/>
    <col min="11" max="11" width="16.7109375" customWidth="1"/>
    <col min="12" max="12" width="16.5703125" customWidth="1"/>
  </cols>
  <sheetData>
    <row r="1" spans="1:12" ht="18" customHeight="1" thickBot="1">
      <c r="A1" s="83" t="s">
        <v>20</v>
      </c>
      <c r="B1" s="84"/>
      <c r="C1" s="85" t="s">
        <v>21</v>
      </c>
      <c r="D1" s="86"/>
      <c r="E1" s="86"/>
      <c r="F1" s="86"/>
      <c r="G1" s="86"/>
      <c r="H1" s="86"/>
      <c r="I1" s="87"/>
      <c r="J1" s="83" t="s">
        <v>0</v>
      </c>
      <c r="K1" s="84"/>
    </row>
    <row r="2" spans="1:12" ht="56.25" customHeight="1" thickBot="1">
      <c r="A2" s="88" t="s">
        <v>9</v>
      </c>
      <c r="B2" s="89"/>
      <c r="C2" s="90" t="s">
        <v>11</v>
      </c>
      <c r="D2" s="91"/>
      <c r="E2" s="91"/>
      <c r="F2" s="91"/>
      <c r="G2" s="91"/>
      <c r="H2" s="91"/>
      <c r="I2" s="92"/>
      <c r="J2" s="10">
        <f ca="1">TODAY()</f>
        <v>39985</v>
      </c>
      <c r="K2" s="11">
        <f>IF(A6&gt;0,LOOKUP(100000,A6:A9999,G6:G9999),F4)</f>
        <v>-66545</v>
      </c>
    </row>
    <row r="3" spans="1:12" ht="13.5" thickBot="1">
      <c r="A3" s="69" t="s">
        <v>5</v>
      </c>
      <c r="B3" s="70"/>
      <c r="C3" s="70"/>
      <c r="D3" s="70"/>
      <c r="E3" s="71"/>
      <c r="F3" s="17" t="s">
        <v>4</v>
      </c>
      <c r="G3" s="75" t="s">
        <v>1</v>
      </c>
      <c r="H3" s="76"/>
      <c r="I3" s="3"/>
      <c r="J3" s="77" t="s">
        <v>7</v>
      </c>
      <c r="K3" s="78"/>
    </row>
    <row r="4" spans="1:12" ht="13.5" thickBot="1">
      <c r="A4" s="72"/>
      <c r="B4" s="73"/>
      <c r="C4" s="73"/>
      <c r="D4" s="73"/>
      <c r="E4" s="74"/>
      <c r="F4" s="19">
        <v>0</v>
      </c>
      <c r="G4" s="79"/>
      <c r="H4" s="80"/>
      <c r="I4" s="3"/>
      <c r="J4" s="81">
        <v>6</v>
      </c>
      <c r="K4" s="82"/>
    </row>
    <row r="5" spans="1:12" ht="29.25" customHeight="1" thickBot="1">
      <c r="A5" s="2" t="s">
        <v>1</v>
      </c>
      <c r="B5" s="93"/>
      <c r="C5" s="94"/>
      <c r="D5" s="2"/>
      <c r="E5" s="2" t="s">
        <v>2</v>
      </c>
      <c r="F5" s="2" t="s">
        <v>3</v>
      </c>
      <c r="G5" s="85" t="s">
        <v>4</v>
      </c>
      <c r="H5" s="95"/>
      <c r="I5" s="1"/>
      <c r="J5" s="85"/>
      <c r="K5" s="95"/>
    </row>
    <row r="6" spans="1:12">
      <c r="A6" s="20">
        <v>39815</v>
      </c>
      <c r="B6" s="96"/>
      <c r="C6" s="97"/>
      <c r="D6" s="21"/>
      <c r="E6" s="21">
        <v>66</v>
      </c>
      <c r="F6" s="21"/>
      <c r="G6" s="98">
        <f>F4+E6-F6</f>
        <v>66</v>
      </c>
      <c r="H6" s="98"/>
      <c r="I6" s="8"/>
      <c r="J6" s="99"/>
      <c r="K6" s="99"/>
      <c r="L6" s="7" t="s">
        <v>6</v>
      </c>
    </row>
    <row r="7" spans="1:12">
      <c r="A7" s="20">
        <v>39816</v>
      </c>
      <c r="B7" s="100"/>
      <c r="C7" s="100"/>
      <c r="D7" s="26"/>
      <c r="E7" s="26">
        <v>55</v>
      </c>
      <c r="F7" s="26"/>
      <c r="G7" s="101">
        <f>IF(OR(E7&gt;0,F7&gt;0),G6+E7-F7,"")</f>
        <v>121</v>
      </c>
      <c r="H7" s="101"/>
      <c r="I7" s="5"/>
      <c r="J7" s="102"/>
      <c r="K7" s="102"/>
    </row>
    <row r="8" spans="1:12">
      <c r="A8" s="20">
        <v>39817</v>
      </c>
      <c r="B8" s="100"/>
      <c r="C8" s="100"/>
      <c r="D8" s="26"/>
      <c r="E8" s="26"/>
      <c r="F8" s="26">
        <v>66666</v>
      </c>
      <c r="G8" s="101">
        <f t="shared" ref="G8:G17" si="0">IF(OR(E8&gt;0,F8&gt;0),G7+E8-F8,"")</f>
        <v>-66545</v>
      </c>
      <c r="H8" s="101"/>
      <c r="I8" s="5"/>
      <c r="J8" s="102"/>
      <c r="K8" s="102"/>
    </row>
    <row r="9" spans="1:12">
      <c r="A9" s="18"/>
      <c r="B9" s="100"/>
      <c r="C9" s="100"/>
      <c r="D9" s="26"/>
      <c r="E9" s="26"/>
      <c r="F9" s="26"/>
      <c r="G9" s="101" t="str">
        <f t="shared" si="0"/>
        <v/>
      </c>
      <c r="H9" s="101"/>
      <c r="I9" s="5"/>
      <c r="J9" s="102"/>
      <c r="K9" s="102"/>
    </row>
    <row r="10" spans="1:12">
      <c r="A10" s="18"/>
      <c r="B10" s="100"/>
      <c r="C10" s="100"/>
      <c r="D10" s="26"/>
      <c r="E10" s="26"/>
      <c r="F10" s="26"/>
      <c r="G10" s="101" t="str">
        <f t="shared" si="0"/>
        <v/>
      </c>
      <c r="H10" s="101"/>
      <c r="I10" s="5"/>
      <c r="J10" s="102"/>
      <c r="K10" s="102"/>
    </row>
    <row r="11" spans="1:12">
      <c r="A11" s="18"/>
      <c r="B11" s="100"/>
      <c r="C11" s="100"/>
      <c r="D11" s="26"/>
      <c r="E11" s="26"/>
      <c r="F11" s="26"/>
      <c r="G11" s="101" t="str">
        <f t="shared" si="0"/>
        <v/>
      </c>
      <c r="H11" s="101"/>
      <c r="I11" s="5"/>
      <c r="J11" s="102"/>
      <c r="K11" s="102"/>
    </row>
    <row r="12" spans="1:12">
      <c r="A12" s="18"/>
      <c r="B12" s="100"/>
      <c r="C12" s="100"/>
      <c r="D12" s="26"/>
      <c r="E12" s="26"/>
      <c r="F12" s="26"/>
      <c r="G12" s="101" t="str">
        <f t="shared" si="0"/>
        <v/>
      </c>
      <c r="H12" s="101"/>
      <c r="I12" s="5"/>
      <c r="J12" s="102"/>
      <c r="K12" s="102"/>
      <c r="L12" s="7" t="s">
        <v>19</v>
      </c>
    </row>
    <row r="13" spans="1:12">
      <c r="A13" s="22"/>
      <c r="B13" s="103"/>
      <c r="C13" s="104"/>
      <c r="D13" s="23"/>
      <c r="E13" s="23"/>
      <c r="F13" s="23"/>
      <c r="G13" s="101" t="str">
        <f t="shared" si="0"/>
        <v/>
      </c>
      <c r="H13" s="101"/>
      <c r="I13" s="6"/>
      <c r="J13" s="99"/>
      <c r="K13" s="99"/>
      <c r="L13" s="9"/>
    </row>
    <row r="14" spans="1:12">
      <c r="A14" s="18"/>
      <c r="B14" s="100"/>
      <c r="C14" s="100"/>
      <c r="D14" s="26"/>
      <c r="E14" s="26"/>
      <c r="F14" s="26"/>
      <c r="G14" s="101" t="str">
        <f t="shared" si="0"/>
        <v/>
      </c>
      <c r="H14" s="101"/>
      <c r="I14" s="5"/>
      <c r="J14" s="99"/>
      <c r="K14" s="99"/>
    </row>
    <row r="15" spans="1:12">
      <c r="A15" s="26"/>
      <c r="B15" s="100"/>
      <c r="C15" s="100"/>
      <c r="D15" s="26"/>
      <c r="E15" s="26"/>
      <c r="F15" s="26"/>
      <c r="G15" s="101" t="str">
        <f t="shared" si="0"/>
        <v/>
      </c>
      <c r="H15" s="101"/>
      <c r="I15" s="5"/>
      <c r="J15" s="102"/>
      <c r="K15" s="102"/>
    </row>
    <row r="16" spans="1:12">
      <c r="A16" s="26"/>
      <c r="B16" s="100"/>
      <c r="C16" s="100"/>
      <c r="D16" s="26"/>
      <c r="E16" s="26"/>
      <c r="F16" s="26"/>
      <c r="G16" s="101" t="str">
        <f t="shared" si="0"/>
        <v/>
      </c>
      <c r="H16" s="101"/>
      <c r="I16" s="5"/>
      <c r="J16" s="102"/>
      <c r="K16" s="102"/>
    </row>
    <row r="17" spans="1:11">
      <c r="A17" s="26"/>
      <c r="B17" s="102"/>
      <c r="C17" s="102"/>
      <c r="D17" s="24"/>
      <c r="E17" s="24"/>
      <c r="F17" s="24"/>
      <c r="G17" s="101" t="str">
        <f t="shared" si="0"/>
        <v/>
      </c>
      <c r="H17" s="101"/>
      <c r="I17" s="4"/>
      <c r="J17" s="102"/>
      <c r="K17" s="102"/>
    </row>
  </sheetData>
  <mergeCells count="49">
    <mergeCell ref="A1:B1"/>
    <mergeCell ref="C1:I1"/>
    <mergeCell ref="J1:K1"/>
    <mergeCell ref="A2:B2"/>
    <mergeCell ref="C2:I2"/>
    <mergeCell ref="A3:E4"/>
    <mergeCell ref="G3:H3"/>
    <mergeCell ref="J3:K3"/>
    <mergeCell ref="G4:H4"/>
    <mergeCell ref="J4:K4"/>
    <mergeCell ref="B5:C5"/>
    <mergeCell ref="G5:H5"/>
    <mergeCell ref="J5:K5"/>
    <mergeCell ref="B6:C6"/>
    <mergeCell ref="G6:H6"/>
    <mergeCell ref="J6:K6"/>
    <mergeCell ref="B7:C7"/>
    <mergeCell ref="G7:H7"/>
    <mergeCell ref="J7:K7"/>
    <mergeCell ref="B8:C8"/>
    <mergeCell ref="G8:H8"/>
    <mergeCell ref="J8:K8"/>
    <mergeCell ref="B9:C9"/>
    <mergeCell ref="G9:H9"/>
    <mergeCell ref="J9:K9"/>
    <mergeCell ref="B10:C10"/>
    <mergeCell ref="G10:H10"/>
    <mergeCell ref="J10:K10"/>
    <mergeCell ref="B11:C11"/>
    <mergeCell ref="G11:H11"/>
    <mergeCell ref="J11:K11"/>
    <mergeCell ref="B12:C12"/>
    <mergeCell ref="G12:H12"/>
    <mergeCell ref="J12:K12"/>
    <mergeCell ref="B13:C13"/>
    <mergeCell ref="G13:H13"/>
    <mergeCell ref="J13:K13"/>
    <mergeCell ref="B14:C14"/>
    <mergeCell ref="G14:H14"/>
    <mergeCell ref="J14:K14"/>
    <mergeCell ref="B17:C17"/>
    <mergeCell ref="G17:H17"/>
    <mergeCell ref="J17:K17"/>
    <mergeCell ref="B15:C15"/>
    <mergeCell ref="G15:H15"/>
    <mergeCell ref="J15:K15"/>
    <mergeCell ref="B16:C16"/>
    <mergeCell ref="G16:H16"/>
    <mergeCell ref="J16:K16"/>
  </mergeCells>
  <phoneticPr fontId="0" type="noConversion"/>
  <dataValidations count="7">
    <dataValidation allowBlank="1" showInputMessage="1" showErrorMessage="1" prompt="DATUM" sqref="A6:A17"/>
    <dataValidation allowBlank="1" showInputMessage="1" showErrorMessage="1" prompt="ISPOSTAVIO / NA TERET" sqref="B6:C17"/>
    <dataValidation allowBlank="1" showInputMessage="1" showErrorMessage="1" prompt="KOMISIJSKI IZJEŠTAJ / IZRUČNICA" sqref="D6:D17"/>
    <dataValidation allowBlank="1" showInputMessage="1" showErrorMessage="1" prompt="ULAZ" sqref="E6:E17"/>
    <dataValidation allowBlank="1" showInputMessage="1" showErrorMessage="1" prompt="IZLAZ" sqref="F6:F17"/>
    <dataValidation allowBlank="1" showInputMessage="1" showErrorMessage="1" prompt="STANJE" sqref="G6:H17"/>
    <dataValidation allowBlank="1" showInputMessage="1" showErrorMessage="1" prompt="REZERVIRANO ZA M.T." sqref="J6:K1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glavna</vt:lpstr>
      <vt:lpstr>1.111.11</vt:lpstr>
      <vt:lpstr>1.122.22</vt:lpstr>
      <vt:lpstr>1.333.33</vt:lpstr>
      <vt:lpstr>5.555.55</vt:lpstr>
      <vt:lpstr>99999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h</cp:lastModifiedBy>
  <cp:lastPrinted>2009-04-09T06:29:21Z</cp:lastPrinted>
  <dcterms:created xsi:type="dcterms:W3CDTF">2009-02-13T08:29:45Z</dcterms:created>
  <dcterms:modified xsi:type="dcterms:W3CDTF">2009-06-21T09:54:40Z</dcterms:modified>
</cp:coreProperties>
</file>