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2210"/>
  </bookViews>
  <sheets>
    <sheet name="Tabela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J3" i="1"/>
  <c r="J4"/>
  <c r="J5"/>
  <c r="J6"/>
  <c r="J7"/>
  <c r="J8"/>
  <c r="J2"/>
  <c r="I3"/>
  <c r="I4"/>
  <c r="I5"/>
  <c r="I6"/>
  <c r="I7"/>
  <c r="I8"/>
  <c r="I10"/>
  <c r="F10"/>
  <c r="I9"/>
  <c r="F9"/>
  <c r="I2"/>
  <c r="G3"/>
  <c r="G4"/>
  <c r="G5"/>
  <c r="G6"/>
  <c r="G7"/>
  <c r="G8"/>
  <c r="G2"/>
</calcChain>
</file>

<file path=xl/sharedStrings.xml><?xml version="1.0" encoding="utf-8"?>
<sst xmlns="http://schemas.openxmlformats.org/spreadsheetml/2006/main" count="33" uniqueCount="28">
  <si>
    <t>r.br</t>
  </si>
  <si>
    <t>Prezime</t>
  </si>
  <si>
    <t>Ime</t>
  </si>
  <si>
    <t>Za isplatu</t>
  </si>
  <si>
    <t>Markovic</t>
  </si>
  <si>
    <t>Marko</t>
  </si>
  <si>
    <t>Vojić</t>
  </si>
  <si>
    <t>Vojo</t>
  </si>
  <si>
    <t>Simić</t>
  </si>
  <si>
    <t>Perić</t>
  </si>
  <si>
    <t>Mitrić</t>
  </si>
  <si>
    <t>Petrović</t>
  </si>
  <si>
    <t>Simo</t>
  </si>
  <si>
    <t>Pero</t>
  </si>
  <si>
    <t>mitra</t>
  </si>
  <si>
    <t xml:space="preserve">Petrić </t>
  </si>
  <si>
    <t>Petar</t>
  </si>
  <si>
    <t>NK</t>
  </si>
  <si>
    <t>KV</t>
  </si>
  <si>
    <t>VKV</t>
  </si>
  <si>
    <t>Koeficijent</t>
  </si>
  <si>
    <t>Strucna 
sprema</t>
  </si>
  <si>
    <t>Br. radnih
 sati</t>
  </si>
  <si>
    <t>Prekovremeni 
radni sati</t>
  </si>
  <si>
    <t>Vrednost
 boda</t>
  </si>
  <si>
    <t>Ukupno</t>
  </si>
  <si>
    <t>prosečno</t>
  </si>
  <si>
    <t>Isplata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</si>
</sst>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plotArea>
      <c:layout/>
      <c:barChart>
        <c:barDir val="col"/>
        <c:grouping val="clustered"/>
        <c:axId val="109759104"/>
        <c:axId val="112202112"/>
      </c:barChart>
      <c:catAx>
        <c:axId val="109759104"/>
        <c:scaling>
          <c:orientation val="minMax"/>
        </c:scaling>
        <c:axPos val="b"/>
        <c:tickLblPos val="nextTo"/>
        <c:crossAx val="112202112"/>
        <c:crosses val="autoZero"/>
        <c:auto val="1"/>
        <c:lblAlgn val="ctr"/>
        <c:lblOffset val="100"/>
      </c:catAx>
      <c:valAx>
        <c:axId val="112202112"/>
        <c:scaling>
          <c:orientation val="minMax"/>
        </c:scaling>
        <c:axPos val="l"/>
        <c:majorGridlines/>
        <c:numFmt formatCode="General" sourceLinked="1"/>
        <c:tickLblPos val="nextTo"/>
        <c:crossAx val="109759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axId val="109314048"/>
        <c:axId val="109315584"/>
      </c:barChart>
      <c:catAx>
        <c:axId val="109314048"/>
        <c:scaling>
          <c:orientation val="minMax"/>
        </c:scaling>
        <c:axPos val="b"/>
        <c:tickLblPos val="nextTo"/>
        <c:crossAx val="109315584"/>
        <c:crosses val="autoZero"/>
        <c:auto val="1"/>
        <c:lblAlgn val="ctr"/>
        <c:lblOffset val="100"/>
      </c:catAx>
      <c:valAx>
        <c:axId val="109315584"/>
        <c:scaling>
          <c:orientation val="minMax"/>
        </c:scaling>
        <c:axPos val="l"/>
        <c:majorGridlines/>
        <c:numFmt formatCode="General" sourceLinked="1"/>
        <c:tickLblPos val="nextTo"/>
        <c:crossAx val="109314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Broj radnih sati</c:v>
          </c:tx>
          <c:val>
            <c:numRef>
              <c:f>Tabela!$F$2:$F$8</c:f>
              <c:numCache>
                <c:formatCode>General</c:formatCode>
                <c:ptCount val="7"/>
                <c:pt idx="0">
                  <c:v>192</c:v>
                </c:pt>
                <c:pt idx="1">
                  <c:v>206</c:v>
                </c:pt>
                <c:pt idx="2">
                  <c:v>191</c:v>
                </c:pt>
                <c:pt idx="3">
                  <c:v>192</c:v>
                </c:pt>
                <c:pt idx="4">
                  <c:v>192</c:v>
                </c:pt>
                <c:pt idx="5">
                  <c:v>192</c:v>
                </c:pt>
                <c:pt idx="6">
                  <c:v>256</c:v>
                </c:pt>
              </c:numCache>
            </c:numRef>
          </c:val>
        </c:ser>
        <c:ser>
          <c:idx val="1"/>
          <c:order val="1"/>
          <c:tx>
            <c:v>Isplata</c:v>
          </c:tx>
          <c:val>
            <c:numRef>
              <c:f>Tabela!$I$2:$I$8</c:f>
              <c:numCache>
                <c:formatCode>General</c:formatCode>
                <c:ptCount val="7"/>
                <c:pt idx="0">
                  <c:v>381.34800000000001</c:v>
                </c:pt>
                <c:pt idx="1">
                  <c:v>556.51200000000006</c:v>
                </c:pt>
                <c:pt idx="2">
                  <c:v>378.77400000000006</c:v>
                </c:pt>
                <c:pt idx="3">
                  <c:v>508.464</c:v>
                </c:pt>
                <c:pt idx="4">
                  <c:v>677.95200000000011</c:v>
                </c:pt>
                <c:pt idx="5">
                  <c:v>677.95200000000011</c:v>
                </c:pt>
                <c:pt idx="6">
                  <c:v>728.11199999999997</c:v>
                </c:pt>
              </c:numCache>
            </c:numRef>
          </c:val>
        </c:ser>
        <c:axId val="112204800"/>
        <c:axId val="112759936"/>
      </c:barChart>
      <c:catAx>
        <c:axId val="112204800"/>
        <c:scaling>
          <c:orientation val="minMax"/>
        </c:scaling>
        <c:axPos val="b"/>
        <c:tickLblPos val="nextTo"/>
        <c:crossAx val="112759936"/>
        <c:crosses val="autoZero"/>
        <c:auto val="1"/>
        <c:lblAlgn val="ctr"/>
        <c:lblOffset val="100"/>
      </c:catAx>
      <c:valAx>
        <c:axId val="112759936"/>
        <c:scaling>
          <c:orientation val="minMax"/>
        </c:scaling>
        <c:axPos val="l"/>
        <c:majorGridlines/>
        <c:numFmt formatCode="General" sourceLinked="1"/>
        <c:tickLblPos val="nextTo"/>
        <c:crossAx val="112204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11</xdr:row>
      <xdr:rowOff>19050</xdr:rowOff>
    </xdr:from>
    <xdr:to>
      <xdr:col>15</xdr:col>
      <xdr:colOff>523875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11</xdr:row>
      <xdr:rowOff>19050</xdr:rowOff>
    </xdr:from>
    <xdr:to>
      <xdr:col>15</xdr:col>
      <xdr:colOff>523875</xdr:colOff>
      <xdr:row>25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219075</xdr:colOff>
      <xdr:row>11</xdr:row>
      <xdr:rowOff>19050</xdr:rowOff>
    </xdr:from>
    <xdr:to>
      <xdr:col>15</xdr:col>
      <xdr:colOff>523875</xdr:colOff>
      <xdr:row>25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F18" sqref="F18"/>
    </sheetView>
  </sheetViews>
  <sheetFormatPr defaultRowHeight="15"/>
  <cols>
    <col min="1" max="1" width="6.140625" customWidth="1"/>
    <col min="2" max="2" width="10.28515625" customWidth="1"/>
    <col min="4" max="4" width="13" customWidth="1"/>
    <col min="5" max="5" width="10.5703125" customWidth="1"/>
    <col min="7" max="7" width="13.85546875" customWidth="1"/>
  </cols>
  <sheetData>
    <row r="1" spans="1:10" ht="45">
      <c r="A1" s="1" t="s">
        <v>0</v>
      </c>
      <c r="B1" s="1" t="s">
        <v>1</v>
      </c>
      <c r="C1" s="1" t="s">
        <v>2</v>
      </c>
      <c r="D1" s="2" t="s">
        <v>21</v>
      </c>
      <c r="E1" s="1" t="s">
        <v>20</v>
      </c>
      <c r="F1" s="2" t="s">
        <v>22</v>
      </c>
      <c r="G1" s="2" t="s">
        <v>23</v>
      </c>
      <c r="H1" s="2" t="s">
        <v>24</v>
      </c>
      <c r="I1" s="1" t="s">
        <v>3</v>
      </c>
      <c r="J1" s="2" t="s">
        <v>27</v>
      </c>
    </row>
    <row r="2" spans="1:10">
      <c r="A2" s="3">
        <v>1</v>
      </c>
      <c r="B2" s="3" t="s">
        <v>4</v>
      </c>
      <c r="C2" s="3" t="s">
        <v>5</v>
      </c>
      <c r="D2" s="3" t="s">
        <v>17</v>
      </c>
      <c r="E2" s="3">
        <v>1.8</v>
      </c>
      <c r="F2" s="3">
        <v>192</v>
      </c>
      <c r="G2" s="3">
        <f>F2-190</f>
        <v>2</v>
      </c>
      <c r="H2" s="4">
        <v>1.1000000000000001</v>
      </c>
      <c r="I2" s="3">
        <f>((E2*(190+G2*1.3))*$H$2)</f>
        <v>381.34800000000001</v>
      </c>
      <c r="J2" s="3">
        <f>IF(I2&lt;450,450,I2)</f>
        <v>450</v>
      </c>
    </row>
    <row r="3" spans="1:10">
      <c r="A3" s="3">
        <v>2</v>
      </c>
      <c r="B3" s="3" t="s">
        <v>6</v>
      </c>
      <c r="C3" s="3" t="s">
        <v>7</v>
      </c>
      <c r="D3" s="3" t="s">
        <v>18</v>
      </c>
      <c r="E3" s="3">
        <v>2.4</v>
      </c>
      <c r="F3" s="3">
        <v>206</v>
      </c>
      <c r="G3" s="3">
        <f t="shared" ref="G3:G8" si="0">F3-190</f>
        <v>16</v>
      </c>
      <c r="H3" s="4"/>
      <c r="I3" s="3">
        <f t="shared" ref="I3:I8" si="1">((E3*(190+G3*1.3))*$H$2)</f>
        <v>556.51200000000006</v>
      </c>
      <c r="J3" s="3">
        <f t="shared" ref="J3:J8" si="2">IF(I3&lt;450,450,I3)</f>
        <v>556.51200000000006</v>
      </c>
    </row>
    <row r="4" spans="1:10">
      <c r="A4" s="3">
        <v>3</v>
      </c>
      <c r="B4" s="3" t="s">
        <v>8</v>
      </c>
      <c r="C4" s="3" t="s">
        <v>12</v>
      </c>
      <c r="D4" s="3" t="s">
        <v>17</v>
      </c>
      <c r="E4" s="3">
        <v>1.8</v>
      </c>
      <c r="F4" s="3">
        <v>191</v>
      </c>
      <c r="G4" s="3">
        <f t="shared" si="0"/>
        <v>1</v>
      </c>
      <c r="H4" s="4"/>
      <c r="I4" s="3">
        <f t="shared" si="1"/>
        <v>378.77400000000006</v>
      </c>
      <c r="J4" s="3">
        <f t="shared" si="2"/>
        <v>450</v>
      </c>
    </row>
    <row r="5" spans="1:10">
      <c r="A5" s="3">
        <v>4</v>
      </c>
      <c r="B5" s="3" t="s">
        <v>9</v>
      </c>
      <c r="C5" s="3" t="s">
        <v>13</v>
      </c>
      <c r="D5" s="3" t="s">
        <v>18</v>
      </c>
      <c r="E5" s="3">
        <v>2.4</v>
      </c>
      <c r="F5" s="3">
        <v>192</v>
      </c>
      <c r="G5" s="3">
        <f t="shared" si="0"/>
        <v>2</v>
      </c>
      <c r="H5" s="4"/>
      <c r="I5" s="3">
        <f t="shared" si="1"/>
        <v>508.464</v>
      </c>
      <c r="J5" s="3">
        <f t="shared" si="2"/>
        <v>508.464</v>
      </c>
    </row>
    <row r="6" spans="1:10">
      <c r="A6" s="3">
        <v>5</v>
      </c>
      <c r="B6" s="3" t="s">
        <v>10</v>
      </c>
      <c r="C6" s="3" t="s">
        <v>14</v>
      </c>
      <c r="D6" s="3" t="s">
        <v>19</v>
      </c>
      <c r="E6" s="3">
        <v>3.2</v>
      </c>
      <c r="F6" s="3">
        <v>192</v>
      </c>
      <c r="G6" s="3">
        <f t="shared" si="0"/>
        <v>2</v>
      </c>
      <c r="H6" s="4"/>
      <c r="I6" s="3">
        <f t="shared" si="1"/>
        <v>677.95200000000011</v>
      </c>
      <c r="J6" s="3">
        <f t="shared" si="2"/>
        <v>677.95200000000011</v>
      </c>
    </row>
    <row r="7" spans="1:10">
      <c r="A7" s="3">
        <v>6</v>
      </c>
      <c r="B7" s="3" t="s">
        <v>15</v>
      </c>
      <c r="C7" s="3" t="s">
        <v>16</v>
      </c>
      <c r="D7" s="3" t="s">
        <v>19</v>
      </c>
      <c r="E7" s="3">
        <v>3.2</v>
      </c>
      <c r="F7" s="3">
        <v>192</v>
      </c>
      <c r="G7" s="3">
        <f t="shared" si="0"/>
        <v>2</v>
      </c>
      <c r="H7" s="4"/>
      <c r="I7" s="3">
        <f t="shared" si="1"/>
        <v>677.95200000000011</v>
      </c>
      <c r="J7" s="3">
        <f t="shared" si="2"/>
        <v>677.95200000000011</v>
      </c>
    </row>
    <row r="8" spans="1:10">
      <c r="A8" s="3">
        <v>7</v>
      </c>
      <c r="B8" s="3" t="s">
        <v>11</v>
      </c>
      <c r="C8" s="3" t="s">
        <v>13</v>
      </c>
      <c r="D8" s="3" t="s">
        <v>18</v>
      </c>
      <c r="E8" s="3">
        <v>2.4</v>
      </c>
      <c r="F8" s="3">
        <v>256</v>
      </c>
      <c r="G8" s="3">
        <f t="shared" si="0"/>
        <v>66</v>
      </c>
      <c r="H8" s="4"/>
      <c r="I8" s="3">
        <f t="shared" si="1"/>
        <v>728.11199999999997</v>
      </c>
      <c r="J8" s="3">
        <f t="shared" si="2"/>
        <v>728.11199999999997</v>
      </c>
    </row>
    <row r="9" spans="1:10">
      <c r="A9" s="5"/>
      <c r="B9" s="5"/>
      <c r="C9" s="5"/>
      <c r="D9" s="5"/>
      <c r="E9" s="3" t="s">
        <v>25</v>
      </c>
      <c r="F9" s="3">
        <f>SUM(F2:F8)</f>
        <v>1421</v>
      </c>
      <c r="G9" s="7"/>
      <c r="H9" s="8"/>
      <c r="I9" s="3">
        <f>SUM(I2:I8)</f>
        <v>3909.1140000000005</v>
      </c>
      <c r="J9" s="3"/>
    </row>
    <row r="10" spans="1:10">
      <c r="A10" s="6"/>
      <c r="B10" s="6"/>
      <c r="C10" s="6"/>
      <c r="D10" s="6"/>
      <c r="E10" s="3" t="s">
        <v>26</v>
      </c>
      <c r="F10" s="3">
        <f>AVERAGE(F2:F8)</f>
        <v>203</v>
      </c>
      <c r="G10" s="9"/>
      <c r="H10" s="10"/>
      <c r="I10" s="3">
        <f>AVERAGE(I2:I8)</f>
        <v>558.44485714285724</v>
      </c>
      <c r="J10" s="3"/>
    </row>
  </sheetData>
  <mergeCells count="1">
    <mergeCell ref="H2:H8"/>
  </mergeCells>
  <conditionalFormatting sqref="I2:I8">
    <cfRule type="cellIs" dxfId="1" priority="1" operator="lessThan">
      <formula>$I$10</formula>
    </cfRule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 Machine</dc:creator>
  <cp:lastModifiedBy>Mean Machine</cp:lastModifiedBy>
  <dcterms:created xsi:type="dcterms:W3CDTF">2009-01-08T11:01:43Z</dcterms:created>
  <dcterms:modified xsi:type="dcterms:W3CDTF">2009-01-08T11:56:15Z</dcterms:modified>
</cp:coreProperties>
</file>