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1955" activeTab="0"/>
  </bookViews>
  <sheets>
    <sheet name="Sheet1" sheetId="1" r:id="rId1"/>
  </sheets>
  <definedNames>
    <definedName name="A">'Sheet1'!$F$8</definedName>
    <definedName name="B">'Sheet1'!$F$10</definedName>
    <definedName name="D">'Sheet1'!$F$12</definedName>
    <definedName name="E">'Sheet1'!$F$14</definedName>
    <definedName name="F">'Sheet1'!$F$16</definedName>
  </definedNames>
  <calcPr fullCalcOnLoad="1"/>
</workbook>
</file>

<file path=xl/comments1.xml><?xml version="1.0" encoding="utf-8"?>
<comments xmlns="http://schemas.openxmlformats.org/spreadsheetml/2006/main">
  <authors>
    <author>Ognjen Ivošev</author>
  </authors>
  <commentList>
    <comment ref="C22" authorId="0">
      <text>
        <r>
          <rPr>
            <sz val="8"/>
            <rFont val="Tahoma"/>
            <family val="2"/>
          </rPr>
          <t>Mesto za željenu funkciju</t>
        </r>
      </text>
    </comment>
    <comment ref="C23" authorId="0">
      <text>
        <r>
          <rPr>
            <sz val="8"/>
            <rFont val="Tahoma"/>
            <family val="2"/>
          </rPr>
          <t>Mesto za željenu funkciju</t>
        </r>
      </text>
    </comment>
    <comment ref="C24" authorId="0">
      <text>
        <r>
          <rPr>
            <sz val="8"/>
            <rFont val="Tahoma"/>
            <family val="2"/>
          </rPr>
          <t>Mesto za željenu funkciju</t>
        </r>
      </text>
    </comment>
    <comment ref="C25" authorId="0">
      <text>
        <r>
          <rPr>
            <sz val="8"/>
            <rFont val="Tahoma"/>
            <family val="2"/>
          </rPr>
          <t>Mesto za željenu funkciju</t>
        </r>
      </text>
    </comment>
    <comment ref="C26" authorId="0">
      <text>
        <r>
          <rPr>
            <sz val="8"/>
            <rFont val="Tahoma"/>
            <family val="2"/>
          </rPr>
          <t>Mesto za željenu funkciju</t>
        </r>
      </text>
    </comment>
    <comment ref="C27" authorId="0">
      <text>
        <r>
          <rPr>
            <sz val="8"/>
            <rFont val="Tahoma"/>
            <family val="2"/>
          </rPr>
          <t>Mesto za željenu funkciju</t>
        </r>
      </text>
    </comment>
    <comment ref="C28" authorId="0">
      <text>
        <r>
          <rPr>
            <sz val="8"/>
            <rFont val="Tahoma"/>
            <family val="2"/>
          </rPr>
          <t>Mesto za željenu funkciju</t>
        </r>
      </text>
    </comment>
    <comment ref="C29" authorId="0">
      <text>
        <r>
          <rPr>
            <sz val="8"/>
            <rFont val="Tahoma"/>
            <family val="2"/>
          </rPr>
          <t>Mesto za željenu funkciju</t>
        </r>
      </text>
    </comment>
    <comment ref="C30" authorId="0">
      <text>
        <r>
          <rPr>
            <sz val="8"/>
            <rFont val="Tahoma"/>
            <family val="2"/>
          </rPr>
          <t>Mesto za željenu funkciju</t>
        </r>
      </text>
    </comment>
    <comment ref="B16" authorId="0">
      <text>
        <r>
          <rPr>
            <sz val="8"/>
            <rFont val="Tahoma"/>
            <family val="2"/>
          </rPr>
          <t>Promenjivi podatak</t>
        </r>
      </text>
    </comment>
    <comment ref="F16" authorId="0">
      <text>
        <r>
          <rPr>
            <b/>
            <sz val="8"/>
            <rFont val="Tahoma"/>
            <family val="2"/>
          </rPr>
          <t>Rezultat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Plavi su nepromenjivi podaci koji se samo jednom unesu.</t>
        </r>
      </text>
    </comment>
  </commentList>
</comments>
</file>

<file path=xl/sharedStrings.xml><?xml version="1.0" encoding="utf-8"?>
<sst xmlns="http://schemas.openxmlformats.org/spreadsheetml/2006/main" count="32" uniqueCount="32">
  <si>
    <t>Gorivo i mazivo</t>
  </si>
  <si>
    <t>Amortizacija</t>
  </si>
  <si>
    <t>Cena goriva (din/lit)</t>
  </si>
  <si>
    <t>Cena maziva (din/kg)</t>
  </si>
  <si>
    <t>Utrošak delova</t>
  </si>
  <si>
    <t>Investicije za održavanje %</t>
  </si>
  <si>
    <t>Održavanje</t>
  </si>
  <si>
    <t>Nabavna cena motora</t>
  </si>
  <si>
    <t>Nabavna cena delova motora</t>
  </si>
  <si>
    <t>Vek trajanja motora (Km)</t>
  </si>
  <si>
    <t>Vek trajanja delove motora (Km)</t>
  </si>
  <si>
    <t>Utrošak maziva (litar/Km)</t>
  </si>
  <si>
    <t>Utrošak goriva (litar/Km)</t>
  </si>
  <si>
    <t>Broj pređenih km godišnje</t>
  </si>
  <si>
    <t>Troškovi po km</t>
  </si>
  <si>
    <t>A=</t>
  </si>
  <si>
    <t>B=</t>
  </si>
  <si>
    <t>D=</t>
  </si>
  <si>
    <t>E=</t>
  </si>
  <si>
    <t>(A+B+D+E)/broj km godišnje</t>
  </si>
  <si>
    <t>Tip Tomos 5142</t>
  </si>
  <si>
    <t>Pređeni Km</t>
  </si>
  <si>
    <t>Motor 1</t>
  </si>
  <si>
    <t>Motor 2</t>
  </si>
  <si>
    <t>Motor 3</t>
  </si>
  <si>
    <t>Motor 4</t>
  </si>
  <si>
    <t>Motor 5</t>
  </si>
  <si>
    <t>Motor 6</t>
  </si>
  <si>
    <t>Motor 7</t>
  </si>
  <si>
    <t>Motor 8</t>
  </si>
  <si>
    <t>Motor 9</t>
  </si>
  <si>
    <t>Jedinična cena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</si>
</sst>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$&quot;#,##0.00"/>
    <numFmt numFmtId="170" formatCode="&quot;$&quot;#,##0.000"/>
    <numFmt numFmtId="171" formatCode="&quot;$&quot;#,##0.0000"/>
    <numFmt numFmtId="172" formatCode="&quot;$&quot;#,##0.00000"/>
    <numFmt numFmtId="173" formatCode="#,##0.00000\ [$Din.-81A]"/>
    <numFmt numFmtId="174" formatCode="#,##0.0000\ [$Din.-81A]"/>
    <numFmt numFmtId="175" formatCode="#,##0.000\ [$Din.-81A]"/>
    <numFmt numFmtId="176" formatCode="#,##0.00\ [$Din.-81A]"/>
    <numFmt numFmtId="177" formatCode="0.00000000"/>
    <numFmt numFmtId="178" formatCode="0.0000000"/>
  </numFmts>
  <fonts count="3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3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30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36.00390625" style="0" customWidth="1"/>
    <col min="2" max="2" width="13.8515625" style="0" customWidth="1"/>
    <col min="3" max="3" width="12.8515625" style="0" customWidth="1"/>
    <col min="4" max="4" width="21.00390625" style="0" customWidth="1"/>
    <col min="5" max="5" width="25.28125" style="0" customWidth="1"/>
    <col min="6" max="6" width="21.8515625" style="0" customWidth="1"/>
  </cols>
  <sheetData>
    <row r="2" ht="15">
      <c r="G2" s="1"/>
    </row>
    <row r="6" ht="15.75" thickBot="1"/>
    <row r="7" spans="1:6" ht="15">
      <c r="A7" s="8" t="s">
        <v>7</v>
      </c>
      <c r="B7" s="11">
        <v>100000</v>
      </c>
      <c r="C7" s="9"/>
      <c r="D7" s="3"/>
      <c r="E7" s="3"/>
      <c r="F7" s="3"/>
    </row>
    <row r="8" spans="1:6" ht="15">
      <c r="A8" s="8" t="s">
        <v>8</v>
      </c>
      <c r="B8" s="12">
        <v>1200</v>
      </c>
      <c r="C8" s="9"/>
      <c r="D8" s="3" t="s">
        <v>1</v>
      </c>
      <c r="E8" s="4" t="s">
        <v>15</v>
      </c>
      <c r="F8" s="5">
        <f>amortizacija(B7,B8,B9)</f>
        <v>14.114285714285714</v>
      </c>
    </row>
    <row r="9" spans="1:6" ht="15">
      <c r="A9" s="8" t="s">
        <v>9</v>
      </c>
      <c r="B9" s="12">
        <v>7000</v>
      </c>
      <c r="C9" s="9"/>
      <c r="D9" s="3"/>
      <c r="E9" s="4"/>
      <c r="F9" s="5"/>
    </row>
    <row r="10" spans="1:6" ht="15">
      <c r="A10" s="8" t="s">
        <v>10</v>
      </c>
      <c r="B10" s="12">
        <v>700</v>
      </c>
      <c r="C10" s="9"/>
      <c r="D10" s="3" t="s">
        <v>0</v>
      </c>
      <c r="E10" s="4" t="s">
        <v>16</v>
      </c>
      <c r="F10" s="5">
        <f>gorivomaz(B11,B13,B12,B14)</f>
        <v>141</v>
      </c>
    </row>
    <row r="11" spans="1:6" ht="15">
      <c r="A11" s="8" t="s">
        <v>12</v>
      </c>
      <c r="B11" s="12">
        <v>0.9</v>
      </c>
      <c r="C11" s="9"/>
      <c r="D11" s="3"/>
      <c r="E11" s="4"/>
      <c r="F11" s="5"/>
    </row>
    <row r="12" spans="1:6" ht="15">
      <c r="A12" s="8" t="s">
        <v>11</v>
      </c>
      <c r="B12" s="12">
        <v>0.4</v>
      </c>
      <c r="C12" s="9"/>
      <c r="D12" s="3" t="s">
        <v>4</v>
      </c>
      <c r="E12" s="4" t="s">
        <v>17</v>
      </c>
      <c r="F12" s="5">
        <f>adel(B8,B10)</f>
        <v>1.7142857142857142</v>
      </c>
    </row>
    <row r="13" spans="1:6" ht="15">
      <c r="A13" s="8" t="s">
        <v>2</v>
      </c>
      <c r="B13" s="12">
        <v>90</v>
      </c>
      <c r="C13" s="9"/>
      <c r="D13" s="3"/>
      <c r="E13" s="4"/>
      <c r="F13" s="5"/>
    </row>
    <row r="14" spans="1:6" ht="15">
      <c r="A14" s="8" t="s">
        <v>3</v>
      </c>
      <c r="B14" s="12">
        <v>150</v>
      </c>
      <c r="C14" s="9"/>
      <c r="D14" s="3" t="s">
        <v>6</v>
      </c>
      <c r="E14" s="4" t="s">
        <v>18</v>
      </c>
      <c r="F14" s="5">
        <f>F8*B15/100</f>
        <v>20.465714285714284</v>
      </c>
    </row>
    <row r="15" spans="1:6" ht="15.75" thickBot="1">
      <c r="A15" s="8" t="s">
        <v>5</v>
      </c>
      <c r="B15" s="13">
        <v>145</v>
      </c>
      <c r="C15" s="9"/>
      <c r="D15" s="3"/>
      <c r="E15" s="3"/>
      <c r="F15" s="5"/>
    </row>
    <row r="16" spans="1:6" ht="15">
      <c r="A16" s="3" t="s">
        <v>13</v>
      </c>
      <c r="B16" s="10">
        <v>99</v>
      </c>
      <c r="C16" s="3"/>
      <c r="D16" s="3" t="s">
        <v>14</v>
      </c>
      <c r="E16" s="3" t="s">
        <v>19</v>
      </c>
      <c r="F16" s="6">
        <f>(A+B+D+E)/B16</f>
        <v>1.7908513708513707</v>
      </c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1" spans="1:3" ht="15">
      <c r="A21" s="3" t="s">
        <v>20</v>
      </c>
      <c r="B21" s="3" t="s">
        <v>21</v>
      </c>
      <c r="C21" s="3" t="s">
        <v>31</v>
      </c>
    </row>
    <row r="22" spans="1:3" ht="15">
      <c r="A22" s="3" t="s">
        <v>22</v>
      </c>
      <c r="B22" s="3">
        <v>99</v>
      </c>
      <c r="C22" s="7">
        <v>1.7908513708513707</v>
      </c>
    </row>
    <row r="23" spans="1:3" ht="15">
      <c r="A23" s="3" t="s">
        <v>23</v>
      </c>
      <c r="B23" s="3">
        <v>345</v>
      </c>
      <c r="C23" s="3"/>
    </row>
    <row r="24" spans="1:3" ht="15">
      <c r="A24" s="3" t="s">
        <v>24</v>
      </c>
      <c r="B24" s="3">
        <v>2312</v>
      </c>
      <c r="C24" s="3"/>
    </row>
    <row r="25" spans="1:3" ht="15">
      <c r="A25" s="3" t="s">
        <v>25</v>
      </c>
      <c r="B25" s="3">
        <v>432</v>
      </c>
      <c r="C25" s="3"/>
    </row>
    <row r="26" spans="1:3" ht="15">
      <c r="A26" s="3" t="s">
        <v>26</v>
      </c>
      <c r="B26" s="3">
        <v>12</v>
      </c>
      <c r="C26" s="3"/>
    </row>
    <row r="27" spans="1:3" ht="15">
      <c r="A27" s="3" t="s">
        <v>27</v>
      </c>
      <c r="B27" s="3">
        <v>43</v>
      </c>
      <c r="C27" s="3"/>
    </row>
    <row r="28" spans="1:3" ht="15">
      <c r="A28" s="3" t="s">
        <v>28</v>
      </c>
      <c r="B28" s="3">
        <v>345</v>
      </c>
      <c r="C28" s="3"/>
    </row>
    <row r="29" spans="1:3" ht="15">
      <c r="A29" s="3" t="s">
        <v>29</v>
      </c>
      <c r="B29" s="3">
        <v>45</v>
      </c>
      <c r="C29" s="3"/>
    </row>
    <row r="30" spans="1:3" ht="15">
      <c r="A30" s="3" t="s">
        <v>30</v>
      </c>
      <c r="B30" s="3">
        <v>45</v>
      </c>
      <c r="C30" s="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 Ivošev</dc:creator>
  <cp:keywords/>
  <dc:description/>
  <cp:lastModifiedBy>Ognjen Ivošev</cp:lastModifiedBy>
  <dcterms:created xsi:type="dcterms:W3CDTF">2008-11-18T11:15:32Z</dcterms:created>
  <dcterms:modified xsi:type="dcterms:W3CDTF">2008-11-18T13:07:54Z</dcterms:modified>
  <cp:category/>
  <cp:version/>
  <cp:contentType/>
  <cp:contentStatus/>
</cp:coreProperties>
</file>