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5480" windowHeight="11640" activeTab="0"/>
  </bookViews>
  <sheets>
    <sheet name="2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Korisnik</author>
  </authors>
  <commentList>
    <comment ref="G9" authorId="0">
      <text>
        <r>
          <rPr>
            <b/>
            <sz val="8"/>
            <rFont val="Tahoma"/>
            <family val="2"/>
          </rPr>
          <t>Korisnik:</t>
        </r>
        <r>
          <rPr>
            <sz val="8"/>
            <rFont val="Tahoma"/>
            <family val="2"/>
          </rPr>
          <t xml:space="preserve">
+ 2sata</t>
        </r>
      </text>
    </comment>
    <comment ref="D9" authorId="0">
      <text>
        <r>
          <rPr>
            <b/>
            <sz val="8"/>
            <rFont val="Tahoma"/>
            <family val="2"/>
          </rPr>
          <t>Korisnik:</t>
        </r>
        <r>
          <rPr>
            <sz val="8"/>
            <rFont val="Tahoma"/>
            <family val="2"/>
          </rPr>
          <t xml:space="preserve">
 02:00</t>
        </r>
      </text>
    </comment>
  </commentList>
</comments>
</file>

<file path=xl/sharedStrings.xml><?xml version="1.0" encoding="utf-8"?>
<sst xmlns="http://schemas.openxmlformats.org/spreadsheetml/2006/main" count="46" uniqueCount="20">
  <si>
    <t>Dolazak</t>
  </si>
  <si>
    <t>Odlazak</t>
  </si>
  <si>
    <t>Redovno</t>
  </si>
  <si>
    <t>Prekovr.</t>
  </si>
  <si>
    <t>Ukupno</t>
  </si>
  <si>
    <t>utorak</t>
  </si>
  <si>
    <t>sreda</t>
  </si>
  <si>
    <t>četvrtak</t>
  </si>
  <si>
    <t>petak</t>
  </si>
  <si>
    <t>subota</t>
  </si>
  <si>
    <t>nedelja</t>
  </si>
  <si>
    <t>Mesec Juli</t>
  </si>
  <si>
    <t>Dan</t>
  </si>
  <si>
    <t>ponedeljak</t>
  </si>
  <si>
    <t>Prekovremeno</t>
  </si>
  <si>
    <t>Redovni rad</t>
  </si>
  <si>
    <t>pomoćni rezultat</t>
  </si>
  <si>
    <t>=TEXT(G38/24;"[h]:mm")</t>
  </si>
  <si>
    <t>=TEXT(SUM(G6:G37);"[h]:mm")</t>
  </si>
  <si>
    <t>=SUM(G6:G37)*24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</si>
</sst>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1A]dd\.\ mmmm\ yyyy"/>
    <numFmt numFmtId="181" formatCode="0.00;[Red]0.00"/>
    <numFmt numFmtId="182" formatCode="dd/\ mm/\ yy;@"/>
    <numFmt numFmtId="183" formatCode="d/m/yyyy;@"/>
    <numFmt numFmtId="184" formatCode="d/m/yy;@"/>
    <numFmt numFmtId="185" formatCode="h:mm;@"/>
    <numFmt numFmtId="186" formatCode="0.0"/>
    <numFmt numFmtId="187" formatCode="[$-F400]h:mm:ss\ AM/PM"/>
    <numFmt numFmtId="188" formatCode="[$-81A]d\.\ mmmm\ yyyy"/>
  </numFmts>
  <fonts count="32"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14"/>
      <name val="Calibri"/>
      <family val="2"/>
    </font>
    <font>
      <sz val="10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2"/>
      <name val="Calibri"/>
      <family val="2"/>
    </font>
    <font>
      <b/>
      <sz val="11"/>
      <color indexed="14"/>
      <name val="Calibri"/>
      <family val="0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0" borderId="0">
      <alignment/>
      <protection/>
    </xf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184" fontId="0" fillId="0" borderId="11" xfId="0" applyNumberFormat="1" applyBorder="1" applyAlignment="1" applyProtection="1">
      <alignment horizontal="center"/>
      <protection locked="0"/>
    </xf>
    <xf numFmtId="20" fontId="1" fillId="0" borderId="0" xfId="0" applyNumberFormat="1" applyFont="1" applyBorder="1" applyAlignment="1" applyProtection="1">
      <alignment horizontal="center"/>
      <protection locked="0"/>
    </xf>
    <xf numFmtId="184" fontId="4" fillId="0" borderId="11" xfId="0" applyNumberFormat="1" applyFon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4" fontId="2" fillId="20" borderId="1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left"/>
      <protection locked="0"/>
    </xf>
    <xf numFmtId="184" fontId="0" fillId="0" borderId="11" xfId="0" applyNumberFormat="1" applyFill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24" borderId="0" xfId="0" applyNumberFormat="1" applyFill="1" applyBorder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0" fontId="1" fillId="0" borderId="11" xfId="0" applyNumberFormat="1" applyFon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20" fontId="1" fillId="21" borderId="11" xfId="0" applyNumberFormat="1" applyFont="1" applyFill="1" applyBorder="1" applyAlignment="1" applyProtection="1">
      <alignment horizontal="center"/>
      <protection locked="0"/>
    </xf>
    <xf numFmtId="2" fontId="2" fillId="20" borderId="13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13" xfId="0" applyNumberFormat="1" applyFill="1" applyBorder="1" applyAlignment="1" applyProtection="1">
      <alignment horizontal="center"/>
      <protection locked="0"/>
    </xf>
    <xf numFmtId="20" fontId="1" fillId="0" borderId="11" xfId="0" applyNumberFormat="1" applyFont="1" applyFill="1" applyBorder="1" applyAlignment="1" applyProtection="1">
      <alignment horizontal="center"/>
      <protection locked="0"/>
    </xf>
    <xf numFmtId="20" fontId="1" fillId="0" borderId="11" xfId="0" applyNumberFormat="1" applyFont="1" applyBorder="1" applyAlignment="1" applyProtection="1">
      <alignment horizontal="center"/>
      <protection/>
    </xf>
    <xf numFmtId="20" fontId="1" fillId="21" borderId="11" xfId="0" applyNumberFormat="1" applyFont="1" applyFill="1" applyBorder="1" applyAlignment="1" applyProtection="1">
      <alignment horizontal="center"/>
      <protection/>
    </xf>
    <xf numFmtId="20" fontId="1" fillId="0" borderId="11" xfId="0" applyNumberFormat="1" applyFont="1" applyFill="1" applyBorder="1" applyAlignment="1" applyProtection="1">
      <alignment horizontal="center"/>
      <protection/>
    </xf>
    <xf numFmtId="2" fontId="0" fillId="0" borderId="14" xfId="0" applyNumberFormat="1" applyBorder="1" applyAlignment="1" applyProtection="1">
      <alignment/>
      <protection/>
    </xf>
    <xf numFmtId="2" fontId="0" fillId="0" borderId="15" xfId="0" applyNumberFormat="1" applyBorder="1" applyAlignment="1" applyProtection="1">
      <alignment/>
      <protection/>
    </xf>
    <xf numFmtId="2" fontId="0" fillId="20" borderId="15" xfId="0" applyNumberFormat="1" applyFill="1" applyBorder="1" applyAlignment="1" applyProtection="1">
      <alignment/>
      <protection/>
    </xf>
    <xf numFmtId="2" fontId="2" fillId="20" borderId="15" xfId="0" applyNumberFormat="1" applyFont="1" applyFill="1" applyBorder="1" applyAlignment="1" applyProtection="1">
      <alignment/>
      <protection/>
    </xf>
    <xf numFmtId="2" fontId="0" fillId="0" borderId="15" xfId="0" applyNumberFormat="1" applyFill="1" applyBorder="1" applyAlignment="1" applyProtection="1">
      <alignment/>
      <protection/>
    </xf>
    <xf numFmtId="2" fontId="3" fillId="0" borderId="16" xfId="0" applyNumberFormat="1" applyFont="1" applyBorder="1" applyAlignment="1" applyProtection="1">
      <alignment/>
      <protection/>
    </xf>
    <xf numFmtId="2" fontId="3" fillId="0" borderId="17" xfId="0" applyNumberFormat="1" applyFont="1" applyBorder="1" applyAlignment="1" applyProtection="1">
      <alignment horizontal="center"/>
      <protection/>
    </xf>
    <xf numFmtId="20" fontId="12" fillId="0" borderId="17" xfId="0" applyNumberFormat="1" applyFont="1" applyBorder="1" applyAlignment="1" applyProtection="1">
      <alignment horizontal="center"/>
      <protection/>
    </xf>
    <xf numFmtId="20" fontId="12" fillId="0" borderId="18" xfId="0" applyNumberFormat="1" applyFont="1" applyBorder="1" applyAlignment="1" applyProtection="1">
      <alignment horizontal="center"/>
      <protection/>
    </xf>
    <xf numFmtId="2" fontId="9" fillId="0" borderId="0" xfId="53" applyNumberFormat="1" applyFont="1" quotePrefix="1">
      <alignment/>
      <protection/>
    </xf>
    <xf numFmtId="2" fontId="0" fillId="0" borderId="19" xfId="0" applyNumberFormat="1" applyBorder="1" applyAlignment="1" applyProtection="1">
      <alignment/>
      <protection/>
    </xf>
    <xf numFmtId="184" fontId="0" fillId="0" borderId="20" xfId="0" applyNumberFormat="1" applyBorder="1" applyAlignment="1" applyProtection="1">
      <alignment horizontal="center"/>
      <protection locked="0"/>
    </xf>
    <xf numFmtId="20" fontId="1" fillId="0" borderId="20" xfId="0" applyNumberFormat="1" applyFont="1" applyBorder="1" applyAlignment="1" applyProtection="1">
      <alignment horizontal="center"/>
      <protection locked="0"/>
    </xf>
    <xf numFmtId="20" fontId="1" fillId="0" borderId="20" xfId="0" applyNumberFormat="1" applyFont="1" applyBorder="1" applyAlignment="1" applyProtection="1">
      <alignment horizontal="center"/>
      <protection/>
    </xf>
    <xf numFmtId="2" fontId="0" fillId="0" borderId="20" xfId="0" applyNumberFormat="1" applyBorder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 horizontal="center"/>
      <protection locked="0"/>
    </xf>
    <xf numFmtId="2" fontId="0" fillId="25" borderId="11" xfId="0" applyNumberFormat="1" applyFill="1" applyBorder="1" applyAlignment="1" applyProtection="1">
      <alignment horizontal="center"/>
      <protection locked="0"/>
    </xf>
    <xf numFmtId="20" fontId="0" fillId="0" borderId="0" xfId="0" applyNumberFormat="1" applyAlignment="1" applyProtection="1">
      <alignment horizontal="center"/>
      <protection locked="0"/>
    </xf>
    <xf numFmtId="0" fontId="0" fillId="25" borderId="11" xfId="0" applyNumberFormat="1" applyFill="1" applyBorder="1" applyAlignment="1" applyProtection="1">
      <alignment horizontal="center"/>
      <protection locked="0"/>
    </xf>
    <xf numFmtId="2" fontId="2" fillId="0" borderId="0" xfId="0" applyNumberFormat="1" applyFont="1" applyAlignment="1" applyProtection="1" quotePrefix="1">
      <alignment horizontal="center"/>
      <protection locked="0"/>
    </xf>
    <xf numFmtId="2" fontId="13" fillId="0" borderId="22" xfId="0" applyNumberFormat="1" applyFont="1" applyBorder="1" applyAlignment="1" applyProtection="1">
      <alignment horizontal="center"/>
      <protection/>
    </xf>
    <xf numFmtId="2" fontId="0" fillId="0" borderId="0" xfId="0" applyNumberFormat="1" applyAlignment="1" applyProtection="1" quotePrefix="1">
      <alignment horizontal="left"/>
      <protection locked="0"/>
    </xf>
    <xf numFmtId="2" fontId="8" fillId="0" borderId="0" xfId="0" applyNumberFormat="1" applyFont="1" applyAlignment="1" applyProtection="1" quotePrefix="1">
      <alignment horizontal="left"/>
      <protection locked="0"/>
    </xf>
    <xf numFmtId="2" fontId="29" fillId="0" borderId="0" xfId="0" applyNumberFormat="1" applyFont="1" applyAlignment="1" applyProtection="1" quotePrefix="1">
      <alignment horizontal="left"/>
      <protection locked="0"/>
    </xf>
    <xf numFmtId="2" fontId="30" fillId="0" borderId="23" xfId="0" applyNumberFormat="1" applyFont="1" applyBorder="1" applyAlignment="1" applyProtection="1">
      <alignment horizontal="center"/>
      <protection locked="0"/>
    </xf>
    <xf numFmtId="2" fontId="29" fillId="0" borderId="11" xfId="0" applyNumberFormat="1" applyFont="1" applyBorder="1" applyAlignment="1" applyProtection="1" quotePrefix="1">
      <alignment horizontal="center"/>
      <protection locked="0"/>
    </xf>
    <xf numFmtId="2" fontId="3" fillId="0" borderId="0" xfId="0" applyNumberFormat="1" applyFont="1" applyAlignment="1" applyProtection="1">
      <alignment horizontal="left"/>
      <protection locked="0"/>
    </xf>
    <xf numFmtId="17" fontId="5" fillId="20" borderId="24" xfId="0" applyNumberFormat="1" applyFont="1" applyFill="1" applyBorder="1" applyAlignment="1" applyProtection="1">
      <alignment horizontal="center" vertical="center"/>
      <protection locked="0"/>
    </xf>
    <xf numFmtId="0" fontId="5" fillId="20" borderId="25" xfId="0" applyNumberFormat="1" applyFont="1" applyFill="1" applyBorder="1" applyAlignment="1" applyProtection="1">
      <alignment horizontal="center" vertical="center"/>
      <protection locked="0"/>
    </xf>
    <xf numFmtId="2" fontId="5" fillId="20" borderId="26" xfId="0" applyNumberFormat="1" applyFont="1" applyFill="1" applyBorder="1" applyAlignment="1" applyProtection="1">
      <alignment horizontal="center" vertical="center"/>
      <protection locked="0"/>
    </xf>
    <xf numFmtId="2" fontId="5" fillId="20" borderId="27" xfId="0" applyNumberFormat="1" applyFont="1" applyFill="1" applyBorder="1" applyAlignment="1" applyProtection="1">
      <alignment horizontal="center" vertical="center"/>
      <protection locked="0"/>
    </xf>
    <xf numFmtId="2" fontId="5" fillId="20" borderId="28" xfId="0" applyNumberFormat="1" applyFont="1" applyFill="1" applyBorder="1" applyAlignment="1" applyProtection="1">
      <alignment horizontal="center" vertical="center"/>
      <protection locked="0"/>
    </xf>
    <xf numFmtId="2" fontId="5" fillId="20" borderId="29" xfId="0" applyNumberFormat="1" applyFont="1" applyFill="1" applyBorder="1" applyAlignment="1" applyProtection="1">
      <alignment horizontal="center" vertical="center"/>
      <protection locked="0"/>
    </xf>
    <xf numFmtId="2" fontId="0" fillId="25" borderId="30" xfId="0" applyNumberFormat="1" applyFill="1" applyBorder="1" applyAlignment="1" applyProtection="1">
      <alignment horizontal="center"/>
      <protection locked="0"/>
    </xf>
    <xf numFmtId="2" fontId="0" fillId="25" borderId="31" xfId="0" applyNumberFormat="1" applyFill="1" applyBorder="1" applyAlignment="1" applyProtection="1">
      <alignment horizontal="center"/>
      <protection locked="0"/>
    </xf>
    <xf numFmtId="2" fontId="0" fillId="25" borderId="32" xfId="0" applyNumberForma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bično_Knjiga1" xfId="53"/>
    <cellStyle name="Output" xfId="54"/>
    <cellStyle name="Percent" xfId="55"/>
    <cellStyle name="Followed Hyperlink" xfId="56"/>
    <cellStyle name="Title" xfId="57"/>
    <cellStyle name="Total" xfId="58"/>
    <cellStyle name="Currency" xfId="59"/>
    <cellStyle name="Currency [0]" xfId="60"/>
    <cellStyle name="Warning Text" xfId="61"/>
    <cellStyle name="Comma" xfId="62"/>
    <cellStyle name="Comma [0]" xfId="63"/>
  </cellStyles>
  <dxfs count="23">
    <dxf>
      <fill>
        <patternFill>
          <bgColor indexed="62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theme="3" tint="0.399949997663497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indexed="10"/>
      </font>
    </dxf>
    <dxf>
      <fill>
        <patternFill>
          <bgColor theme="3" tint="0.399949997663497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indexed="10"/>
      </font>
    </dxf>
    <dxf>
      <fill>
        <patternFill>
          <bgColor theme="3" tint="0.399949997663497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indexed="10"/>
      </font>
    </dxf>
    <dxf>
      <fill>
        <patternFill>
          <bgColor theme="3" tint="0.3999499976634979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2"/>
  <sheetViews>
    <sheetView tabSelected="1" zoomScalePageLayoutView="0" workbookViewId="0" topLeftCell="A25">
      <selection activeCell="G42" sqref="G42"/>
    </sheetView>
  </sheetViews>
  <sheetFormatPr defaultColWidth="9.140625" defaultRowHeight="15"/>
  <cols>
    <col min="1" max="1" width="10.57421875" style="1" customWidth="1"/>
    <col min="2" max="2" width="14.28125" style="2" customWidth="1"/>
    <col min="3" max="3" width="7.8515625" style="2" bestFit="1" customWidth="1"/>
    <col min="4" max="4" width="12.00390625" style="2" customWidth="1"/>
    <col min="5" max="5" width="12.8515625" style="2" customWidth="1"/>
    <col min="6" max="6" width="11.00390625" style="2" customWidth="1"/>
    <col min="7" max="7" width="11.421875" style="2" customWidth="1"/>
    <col min="8" max="8" width="9.140625" style="2" customWidth="1"/>
    <col min="9" max="9" width="9.8515625" style="2" customWidth="1"/>
    <col min="10" max="10" width="6.28125" style="2" bestFit="1" customWidth="1"/>
    <col min="11" max="16384" width="9.140625" style="1" customWidth="1"/>
  </cols>
  <sheetData>
    <row r="1" ht="15.75" thickBot="1"/>
    <row r="2" spans="2:8" ht="15" customHeight="1">
      <c r="B2" s="58" t="e">
        <f>#REF!</f>
        <v>#REF!</v>
      </c>
      <c r="C2" s="60"/>
      <c r="D2" s="60"/>
      <c r="E2" s="60"/>
      <c r="F2" s="60"/>
      <c r="G2" s="61"/>
      <c r="H2" s="18"/>
    </row>
    <row r="3" spans="2:8" ht="15.75" customHeight="1" thickBot="1">
      <c r="B3" s="59"/>
      <c r="C3" s="62"/>
      <c r="D3" s="62"/>
      <c r="E3" s="62"/>
      <c r="F3" s="62"/>
      <c r="G3" s="63"/>
      <c r="H3" s="18"/>
    </row>
    <row r="4" ht="15.75" thickBot="1"/>
    <row r="5" spans="1:10" ht="15.75" thickBot="1">
      <c r="A5" s="36" t="s">
        <v>12</v>
      </c>
      <c r="B5" s="37" t="s">
        <v>11</v>
      </c>
      <c r="C5" s="37" t="s">
        <v>0</v>
      </c>
      <c r="D5" s="37" t="s">
        <v>1</v>
      </c>
      <c r="E5" s="37" t="s">
        <v>2</v>
      </c>
      <c r="F5" s="37" t="s">
        <v>3</v>
      </c>
      <c r="G5" s="37" t="s">
        <v>4</v>
      </c>
      <c r="H5" s="37"/>
      <c r="I5" s="38">
        <v>0.3333333333333333</v>
      </c>
      <c r="J5" s="39">
        <v>0.6666666666666666</v>
      </c>
    </row>
    <row r="6" spans="1:10" ht="15">
      <c r="A6" s="31" t="s">
        <v>13</v>
      </c>
      <c r="B6" s="3"/>
      <c r="C6" s="19"/>
      <c r="D6" s="19"/>
      <c r="E6" s="28">
        <f aca="true" t="shared" si="0" ref="E6:E37">IF(AND(D6&gt;0,G6&gt;=$I$5),$I$5,G6)</f>
      </c>
      <c r="F6" s="28">
        <f aca="true" t="shared" si="1" ref="F6:F37">IF(G6&lt;8,G6-E6,G6)</f>
      </c>
      <c r="G6" s="28">
        <f aca="true" t="shared" si="2" ref="G6:G18">IF(AND(C6&gt;0,D6&gt;0),D6-C6,"")</f>
      </c>
      <c r="H6" s="3"/>
      <c r="I6" s="3"/>
      <c r="J6" s="20"/>
    </row>
    <row r="7" spans="1:10" ht="15">
      <c r="A7" s="32" t="s">
        <v>5</v>
      </c>
      <c r="B7" s="4">
        <v>39630</v>
      </c>
      <c r="C7" s="19"/>
      <c r="D7" s="19"/>
      <c r="E7" s="28">
        <f t="shared" si="0"/>
      </c>
      <c r="F7" s="28">
        <f t="shared" si="1"/>
      </c>
      <c r="G7" s="28">
        <f t="shared" si="2"/>
      </c>
      <c r="H7" s="21"/>
      <c r="I7" s="21"/>
      <c r="J7" s="22"/>
    </row>
    <row r="8" spans="1:12" ht="15">
      <c r="A8" s="32" t="s">
        <v>6</v>
      </c>
      <c r="B8" s="4">
        <v>39631</v>
      </c>
      <c r="C8" s="19"/>
      <c r="D8" s="19"/>
      <c r="E8" s="28">
        <f t="shared" si="0"/>
      </c>
      <c r="F8" s="28">
        <f t="shared" si="1"/>
      </c>
      <c r="G8" s="28">
        <f t="shared" si="2"/>
      </c>
      <c r="H8" s="21"/>
      <c r="I8" s="21"/>
      <c r="J8" s="22"/>
      <c r="L8" s="5"/>
    </row>
    <row r="9" spans="1:10" ht="15">
      <c r="A9" s="32" t="s">
        <v>7</v>
      </c>
      <c r="B9" s="4">
        <v>39632</v>
      </c>
      <c r="C9" s="19">
        <v>0.3333333333333333</v>
      </c>
      <c r="D9" s="19">
        <v>0.9993055555555556</v>
      </c>
      <c r="E9" s="28">
        <f t="shared" si="0"/>
        <v>0.3333333333333333</v>
      </c>
      <c r="F9" s="28">
        <f t="shared" si="1"/>
        <v>0.3326388888888889</v>
      </c>
      <c r="G9" s="28">
        <f t="shared" si="2"/>
        <v>0.6659722222222222</v>
      </c>
      <c r="H9" s="21"/>
      <c r="I9" s="21"/>
      <c r="J9" s="22"/>
    </row>
    <row r="10" spans="1:10" ht="15">
      <c r="A10" s="32" t="s">
        <v>8</v>
      </c>
      <c r="B10" s="4">
        <v>39633</v>
      </c>
      <c r="C10" s="19">
        <v>0.375</v>
      </c>
      <c r="D10" s="19"/>
      <c r="E10" s="28">
        <f t="shared" si="0"/>
      </c>
      <c r="F10" s="28">
        <f t="shared" si="1"/>
      </c>
      <c r="G10" s="28">
        <f t="shared" si="2"/>
      </c>
      <c r="H10" s="21"/>
      <c r="I10" s="21"/>
      <c r="J10" s="22"/>
    </row>
    <row r="11" spans="1:15" ht="15">
      <c r="A11" s="33" t="s">
        <v>9</v>
      </c>
      <c r="B11" s="6">
        <v>39634</v>
      </c>
      <c r="C11" s="19"/>
      <c r="D11" s="19"/>
      <c r="E11" s="28">
        <f t="shared" si="0"/>
      </c>
      <c r="F11" s="28">
        <f t="shared" si="1"/>
      </c>
      <c r="G11" s="28">
        <f t="shared" si="2"/>
      </c>
      <c r="H11" s="21"/>
      <c r="I11" s="21"/>
      <c r="J11" s="22"/>
      <c r="L11" s="7"/>
      <c r="M11" s="2"/>
      <c r="N11" s="2"/>
      <c r="O11" s="2"/>
    </row>
    <row r="12" spans="1:15" ht="15">
      <c r="A12" s="34" t="s">
        <v>10</v>
      </c>
      <c r="B12" s="8">
        <v>39635</v>
      </c>
      <c r="C12" s="23"/>
      <c r="D12" s="23"/>
      <c r="E12" s="29">
        <f t="shared" si="0"/>
      </c>
      <c r="F12" s="29">
        <f t="shared" si="1"/>
      </c>
      <c r="G12" s="29">
        <f t="shared" si="2"/>
      </c>
      <c r="H12" s="29">
        <f>IF(AND(D12&gt;0,E12&gt;0),E12-D12,"")</f>
      </c>
      <c r="I12" s="29"/>
      <c r="J12" s="24"/>
      <c r="L12" s="9"/>
      <c r="M12" s="2"/>
      <c r="N12" s="2"/>
      <c r="O12" s="2"/>
    </row>
    <row r="13" spans="1:15" ht="14.25">
      <c r="A13" s="32" t="s">
        <v>13</v>
      </c>
      <c r="B13" s="4">
        <v>39636</v>
      </c>
      <c r="C13" s="19">
        <v>0.3333333333333333</v>
      </c>
      <c r="D13" s="19">
        <v>0.75</v>
      </c>
      <c r="E13" s="28">
        <f t="shared" si="0"/>
        <v>0.3333333333333333</v>
      </c>
      <c r="F13" s="28">
        <f t="shared" si="1"/>
        <v>0.08333333333333337</v>
      </c>
      <c r="G13" s="28">
        <f t="shared" si="2"/>
        <v>0.4166666666666667</v>
      </c>
      <c r="H13" s="21"/>
      <c r="I13" s="21"/>
      <c r="J13" s="22"/>
      <c r="L13" s="7"/>
      <c r="M13" s="2"/>
      <c r="N13" s="2"/>
      <c r="O13" s="2"/>
    </row>
    <row r="14" spans="1:10" ht="14.25">
      <c r="A14" s="32" t="s">
        <v>5</v>
      </c>
      <c r="B14" s="4">
        <v>39637</v>
      </c>
      <c r="C14" s="19">
        <v>0.3333333333333333</v>
      </c>
      <c r="D14" s="19">
        <v>0.8854166666666666</v>
      </c>
      <c r="E14" s="28">
        <f t="shared" si="0"/>
        <v>0.3333333333333333</v>
      </c>
      <c r="F14" s="28">
        <f t="shared" si="1"/>
        <v>0.21874999999999994</v>
      </c>
      <c r="G14" s="28">
        <f t="shared" si="2"/>
        <v>0.5520833333333333</v>
      </c>
      <c r="H14" s="21"/>
      <c r="I14" s="21"/>
      <c r="J14" s="22"/>
    </row>
    <row r="15" spans="1:10" ht="14.25">
      <c r="A15" s="32" t="s">
        <v>6</v>
      </c>
      <c r="B15" s="4">
        <v>39638</v>
      </c>
      <c r="C15" s="19">
        <v>0.3333333333333333</v>
      </c>
      <c r="D15" s="19">
        <v>0.6666666666666666</v>
      </c>
      <c r="E15" s="28">
        <f t="shared" si="0"/>
        <v>0.3333333333333333</v>
      </c>
      <c r="F15" s="28">
        <f t="shared" si="1"/>
        <v>0</v>
      </c>
      <c r="G15" s="28">
        <f t="shared" si="2"/>
        <v>0.3333333333333333</v>
      </c>
      <c r="H15" s="21"/>
      <c r="I15" s="21"/>
      <c r="J15" s="22"/>
    </row>
    <row r="16" spans="1:10" ht="14.25">
      <c r="A16" s="32" t="s">
        <v>7</v>
      </c>
      <c r="B16" s="4">
        <v>39639</v>
      </c>
      <c r="C16" s="19">
        <v>0.3333333333333333</v>
      </c>
      <c r="D16" s="19">
        <v>0.6875</v>
      </c>
      <c r="E16" s="28">
        <f t="shared" si="0"/>
        <v>0.3333333333333333</v>
      </c>
      <c r="F16" s="28">
        <f t="shared" si="1"/>
        <v>0.02083333333333337</v>
      </c>
      <c r="G16" s="28">
        <f t="shared" si="2"/>
        <v>0.3541666666666667</v>
      </c>
      <c r="H16" s="21"/>
      <c r="I16" s="21"/>
      <c r="J16" s="22"/>
    </row>
    <row r="17" spans="1:10" ht="14.25">
      <c r="A17" s="32" t="s">
        <v>8</v>
      </c>
      <c r="B17" s="4">
        <v>39640</v>
      </c>
      <c r="C17" s="19">
        <v>0.3333333333333333</v>
      </c>
      <c r="D17" s="19">
        <v>0.7222222222222222</v>
      </c>
      <c r="E17" s="28">
        <f>IF(AND(D17&gt;0,G17&gt;=$I$5),$I$5,G17)</f>
        <v>0.3333333333333333</v>
      </c>
      <c r="F17" s="28">
        <f t="shared" si="1"/>
        <v>0.05555555555555558</v>
      </c>
      <c r="G17" s="28">
        <f t="shared" si="2"/>
        <v>0.3888888888888889</v>
      </c>
      <c r="H17" s="21"/>
      <c r="I17" s="21"/>
      <c r="J17" s="22"/>
    </row>
    <row r="18" spans="1:10" ht="14.25">
      <c r="A18" s="33" t="s">
        <v>9</v>
      </c>
      <c r="B18" s="4">
        <v>39641</v>
      </c>
      <c r="C18" s="19"/>
      <c r="D18" s="19"/>
      <c r="E18" s="28">
        <f t="shared" si="0"/>
      </c>
      <c r="F18" s="28">
        <f t="shared" si="1"/>
      </c>
      <c r="G18" s="28">
        <f t="shared" si="2"/>
      </c>
      <c r="H18" s="21"/>
      <c r="I18" s="21"/>
      <c r="J18" s="22"/>
    </row>
    <row r="19" spans="1:10" ht="14.25">
      <c r="A19" s="34" t="s">
        <v>10</v>
      </c>
      <c r="B19" s="8">
        <v>39642</v>
      </c>
      <c r="C19" s="23"/>
      <c r="D19" s="23"/>
      <c r="E19" s="29">
        <f t="shared" si="0"/>
      </c>
      <c r="F19" s="29">
        <f t="shared" si="1"/>
      </c>
      <c r="G19" s="29">
        <f aca="true" t="shared" si="3" ref="G19:G37">IF(AND(C19&gt;0,D19&gt;0),$D19-$C19,"")</f>
      </c>
      <c r="H19" s="29">
        <f>IF(AND(D19&gt;0,E19&gt;0),$D19-$C19,"")</f>
      </c>
      <c r="I19" s="29"/>
      <c r="J19" s="24"/>
    </row>
    <row r="20" spans="1:10" ht="14.25">
      <c r="A20" s="32" t="s">
        <v>13</v>
      </c>
      <c r="B20" s="4">
        <v>39643</v>
      </c>
      <c r="C20" s="19">
        <v>0.2916666666666667</v>
      </c>
      <c r="D20" s="19">
        <v>0.75</v>
      </c>
      <c r="E20" s="28">
        <f t="shared" si="0"/>
        <v>0.3333333333333333</v>
      </c>
      <c r="F20" s="28">
        <f t="shared" si="1"/>
        <v>0.125</v>
      </c>
      <c r="G20" s="28">
        <f t="shared" si="3"/>
        <v>0.4583333333333333</v>
      </c>
      <c r="H20" s="21"/>
      <c r="I20" s="21"/>
      <c r="J20" s="22"/>
    </row>
    <row r="21" spans="1:10" ht="14.25">
      <c r="A21" s="32" t="s">
        <v>5</v>
      </c>
      <c r="B21" s="4">
        <v>39644</v>
      </c>
      <c r="C21" s="19">
        <v>0.2916666666666667</v>
      </c>
      <c r="D21" s="19">
        <v>0.6666666666666666</v>
      </c>
      <c r="E21" s="28">
        <f t="shared" si="0"/>
        <v>0.3333333333333333</v>
      </c>
      <c r="F21" s="28">
        <f t="shared" si="1"/>
        <v>0.04166666666666663</v>
      </c>
      <c r="G21" s="28">
        <f t="shared" si="3"/>
        <v>0.37499999999999994</v>
      </c>
      <c r="H21" s="21"/>
      <c r="I21" s="21"/>
      <c r="J21" s="22"/>
    </row>
    <row r="22" spans="1:10" ht="14.25">
      <c r="A22" s="32" t="s">
        <v>6</v>
      </c>
      <c r="B22" s="4">
        <v>39645</v>
      </c>
      <c r="C22" s="19">
        <v>0.3333333333333333</v>
      </c>
      <c r="D22" s="19">
        <v>0.8472222222222222</v>
      </c>
      <c r="E22" s="28">
        <f t="shared" si="0"/>
        <v>0.3333333333333333</v>
      </c>
      <c r="F22" s="28">
        <f t="shared" si="1"/>
        <v>0.18055555555555552</v>
      </c>
      <c r="G22" s="28">
        <f t="shared" si="3"/>
        <v>0.5138888888888888</v>
      </c>
      <c r="H22" s="21"/>
      <c r="I22" s="21"/>
      <c r="J22" s="22"/>
    </row>
    <row r="23" spans="1:10" ht="14.25">
      <c r="A23" s="32" t="s">
        <v>7</v>
      </c>
      <c r="B23" s="4">
        <v>39646</v>
      </c>
      <c r="C23" s="19">
        <v>0.3333333333333333</v>
      </c>
      <c r="D23" s="19">
        <v>0.6875</v>
      </c>
      <c r="E23" s="28">
        <f t="shared" si="0"/>
        <v>0.3333333333333333</v>
      </c>
      <c r="F23" s="28">
        <f t="shared" si="1"/>
        <v>0.02083333333333337</v>
      </c>
      <c r="G23" s="28">
        <f t="shared" si="3"/>
        <v>0.3541666666666667</v>
      </c>
      <c r="H23" s="21"/>
      <c r="I23" s="21"/>
      <c r="J23" s="22"/>
    </row>
    <row r="24" spans="1:10" ht="14.25">
      <c r="A24" s="35" t="s">
        <v>8</v>
      </c>
      <c r="B24" s="10">
        <v>39647</v>
      </c>
      <c r="C24" s="19">
        <v>0.3333333333333333</v>
      </c>
      <c r="D24" s="19"/>
      <c r="E24" s="28">
        <f t="shared" si="0"/>
      </c>
      <c r="F24" s="28">
        <f t="shared" si="1"/>
      </c>
      <c r="G24" s="28">
        <f t="shared" si="3"/>
      </c>
      <c r="H24" s="25"/>
      <c r="I24" s="25"/>
      <c r="J24" s="26"/>
    </row>
    <row r="25" spans="1:10" ht="14.25">
      <c r="A25" s="33" t="s">
        <v>9</v>
      </c>
      <c r="B25" s="10">
        <v>39648</v>
      </c>
      <c r="C25" s="19"/>
      <c r="D25" s="19"/>
      <c r="E25" s="28">
        <f t="shared" si="0"/>
      </c>
      <c r="F25" s="28">
        <f t="shared" si="1"/>
      </c>
      <c r="G25" s="28">
        <f t="shared" si="3"/>
      </c>
      <c r="H25" s="25"/>
      <c r="I25" s="25"/>
      <c r="J25" s="26"/>
    </row>
    <row r="26" spans="1:10" ht="14.25">
      <c r="A26" s="34" t="s">
        <v>10</v>
      </c>
      <c r="B26" s="8">
        <v>39649</v>
      </c>
      <c r="C26" s="23"/>
      <c r="D26" s="23"/>
      <c r="E26" s="29">
        <f t="shared" si="0"/>
      </c>
      <c r="F26" s="29">
        <f t="shared" si="1"/>
      </c>
      <c r="G26" s="29">
        <f t="shared" si="3"/>
      </c>
      <c r="H26" s="29">
        <f>IF(AND(D26&gt;0,E26&gt;0),$D26-$C26,"")</f>
      </c>
      <c r="I26" s="29"/>
      <c r="J26" s="24"/>
    </row>
    <row r="27" spans="1:16" ht="14.25">
      <c r="A27" s="32" t="s">
        <v>13</v>
      </c>
      <c r="B27" s="4">
        <v>39650</v>
      </c>
      <c r="C27" s="19">
        <v>0.375</v>
      </c>
      <c r="D27" s="19"/>
      <c r="E27" s="28">
        <f t="shared" si="0"/>
      </c>
      <c r="F27" s="28">
        <f t="shared" si="1"/>
      </c>
      <c r="G27" s="28">
        <f t="shared" si="3"/>
      </c>
      <c r="H27" s="21"/>
      <c r="I27" s="21"/>
      <c r="J27" s="22"/>
      <c r="L27" s="11"/>
      <c r="M27" s="11"/>
      <c r="N27" s="11"/>
      <c r="O27" s="11"/>
      <c r="P27" s="11"/>
    </row>
    <row r="28" spans="1:16" ht="14.25">
      <c r="A28" s="32" t="s">
        <v>5</v>
      </c>
      <c r="B28" s="4">
        <v>39651</v>
      </c>
      <c r="C28" s="19"/>
      <c r="D28" s="19"/>
      <c r="E28" s="28">
        <f t="shared" si="0"/>
      </c>
      <c r="F28" s="28">
        <f t="shared" si="1"/>
      </c>
      <c r="G28" s="28">
        <f t="shared" si="3"/>
      </c>
      <c r="H28" s="21"/>
      <c r="I28" s="21"/>
      <c r="J28" s="22"/>
      <c r="L28" s="11"/>
      <c r="M28" s="12"/>
      <c r="N28" s="13"/>
      <c r="O28" s="12"/>
      <c r="P28" s="11"/>
    </row>
    <row r="29" spans="1:16" ht="14.25">
      <c r="A29" s="32" t="s">
        <v>6</v>
      </c>
      <c r="B29" s="4">
        <v>39652</v>
      </c>
      <c r="C29" s="19"/>
      <c r="D29" s="19"/>
      <c r="E29" s="28">
        <f t="shared" si="0"/>
      </c>
      <c r="F29" s="28">
        <f t="shared" si="1"/>
      </c>
      <c r="G29" s="28">
        <f t="shared" si="3"/>
      </c>
      <c r="H29" s="21"/>
      <c r="I29" s="21"/>
      <c r="J29" s="22"/>
      <c r="L29" s="11"/>
      <c r="M29" s="13"/>
      <c r="N29" s="13"/>
      <c r="O29" s="12"/>
      <c r="P29" s="11"/>
    </row>
    <row r="30" spans="1:16" ht="14.25">
      <c r="A30" s="32" t="s">
        <v>7</v>
      </c>
      <c r="B30" s="4">
        <v>39653</v>
      </c>
      <c r="C30" s="19"/>
      <c r="D30" s="19"/>
      <c r="E30" s="28">
        <f t="shared" si="0"/>
      </c>
      <c r="F30" s="28">
        <f t="shared" si="1"/>
      </c>
      <c r="G30" s="28">
        <f t="shared" si="3"/>
      </c>
      <c r="H30" s="21"/>
      <c r="I30" s="21"/>
      <c r="J30" s="22"/>
      <c r="L30" s="11"/>
      <c r="M30" s="13"/>
      <c r="N30" s="13"/>
      <c r="O30" s="12"/>
      <c r="P30" s="11"/>
    </row>
    <row r="31" spans="1:16" ht="14.25">
      <c r="A31" s="32" t="s">
        <v>8</v>
      </c>
      <c r="B31" s="4">
        <v>39654</v>
      </c>
      <c r="C31" s="19"/>
      <c r="D31" s="19"/>
      <c r="E31" s="28">
        <f t="shared" si="0"/>
      </c>
      <c r="F31" s="28">
        <f t="shared" si="1"/>
      </c>
      <c r="G31" s="28">
        <f t="shared" si="3"/>
      </c>
      <c r="H31" s="21"/>
      <c r="I31" s="21"/>
      <c r="J31" s="22"/>
      <c r="L31" s="11"/>
      <c r="M31" s="13"/>
      <c r="N31" s="13"/>
      <c r="O31" s="12"/>
      <c r="P31" s="11"/>
    </row>
    <row r="32" spans="1:16" ht="14.25">
      <c r="A32" s="33" t="s">
        <v>9</v>
      </c>
      <c r="B32" s="4">
        <v>39655</v>
      </c>
      <c r="C32" s="27"/>
      <c r="D32" s="27"/>
      <c r="E32" s="30">
        <f t="shared" si="0"/>
      </c>
      <c r="F32" s="30">
        <f t="shared" si="1"/>
      </c>
      <c r="G32" s="30">
        <f t="shared" si="3"/>
      </c>
      <c r="H32" s="21"/>
      <c r="I32" s="21"/>
      <c r="J32" s="22"/>
      <c r="L32" s="11"/>
      <c r="M32" s="13"/>
      <c r="N32" s="14"/>
      <c r="O32" s="12"/>
      <c r="P32" s="11"/>
    </row>
    <row r="33" spans="1:16" ht="14.25">
      <c r="A33" s="34" t="s">
        <v>10</v>
      </c>
      <c r="B33" s="8">
        <v>39656</v>
      </c>
      <c r="C33" s="23"/>
      <c r="D33" s="23"/>
      <c r="E33" s="29">
        <f t="shared" si="0"/>
      </c>
      <c r="F33" s="29">
        <f t="shared" si="1"/>
      </c>
      <c r="G33" s="29">
        <f t="shared" si="3"/>
      </c>
      <c r="H33" s="29">
        <f>IF(AND(D33&gt;0,E33&gt;0),$D33-$C33,"")</f>
      </c>
      <c r="I33" s="29"/>
      <c r="J33" s="24"/>
      <c r="L33" s="11"/>
      <c r="M33" s="13"/>
      <c r="N33" s="13"/>
      <c r="O33" s="12"/>
      <c r="P33" s="11"/>
    </row>
    <row r="34" spans="1:16" ht="14.25">
      <c r="A34" s="32" t="s">
        <v>13</v>
      </c>
      <c r="B34" s="4">
        <v>39657</v>
      </c>
      <c r="C34" s="19"/>
      <c r="D34" s="19"/>
      <c r="E34" s="28">
        <f t="shared" si="0"/>
      </c>
      <c r="F34" s="28">
        <f t="shared" si="1"/>
      </c>
      <c r="G34" s="28">
        <f t="shared" si="3"/>
      </c>
      <c r="H34" s="21"/>
      <c r="I34" s="21"/>
      <c r="J34" s="22"/>
      <c r="L34" s="11"/>
      <c r="M34" s="13"/>
      <c r="N34" s="13"/>
      <c r="O34" s="12"/>
      <c r="P34" s="11"/>
    </row>
    <row r="35" spans="1:16" ht="14.25">
      <c r="A35" s="32" t="s">
        <v>5</v>
      </c>
      <c r="B35" s="4">
        <v>39658</v>
      </c>
      <c r="C35" s="19"/>
      <c r="D35" s="19"/>
      <c r="E35" s="28">
        <f t="shared" si="0"/>
      </c>
      <c r="F35" s="28">
        <f t="shared" si="1"/>
      </c>
      <c r="G35" s="28">
        <f t="shared" si="3"/>
      </c>
      <c r="H35" s="21"/>
      <c r="I35" s="21"/>
      <c r="J35" s="22"/>
      <c r="L35" s="11"/>
      <c r="M35" s="13"/>
      <c r="N35" s="13"/>
      <c r="O35" s="12"/>
      <c r="P35" s="11"/>
    </row>
    <row r="36" spans="1:16" ht="14.25">
      <c r="A36" s="32" t="s">
        <v>6</v>
      </c>
      <c r="B36" s="4">
        <v>39659</v>
      </c>
      <c r="C36" s="19"/>
      <c r="D36" s="19"/>
      <c r="E36" s="28">
        <f t="shared" si="0"/>
      </c>
      <c r="F36" s="28">
        <f t="shared" si="1"/>
      </c>
      <c r="G36" s="28">
        <f t="shared" si="3"/>
      </c>
      <c r="H36" s="21"/>
      <c r="I36" s="21"/>
      <c r="J36" s="22"/>
      <c r="L36" s="11"/>
      <c r="M36" s="13"/>
      <c r="N36" s="13"/>
      <c r="O36" s="12"/>
      <c r="P36" s="11"/>
    </row>
    <row r="37" spans="1:16" ht="14.25">
      <c r="A37" s="41" t="s">
        <v>7</v>
      </c>
      <c r="B37" s="42">
        <v>39660</v>
      </c>
      <c r="C37" s="43"/>
      <c r="D37" s="43"/>
      <c r="E37" s="44">
        <f t="shared" si="0"/>
      </c>
      <c r="F37" s="44">
        <f t="shared" si="1"/>
      </c>
      <c r="G37" s="44">
        <f t="shared" si="3"/>
      </c>
      <c r="H37" s="45"/>
      <c r="I37" s="45"/>
      <c r="J37" s="46"/>
      <c r="L37" s="11"/>
      <c r="M37" s="13"/>
      <c r="N37" s="13"/>
      <c r="O37" s="12"/>
      <c r="P37" s="11"/>
    </row>
    <row r="38" spans="1:16" ht="14.25">
      <c r="A38" s="64" t="s">
        <v>16</v>
      </c>
      <c r="B38" s="65"/>
      <c r="C38" s="65"/>
      <c r="D38" s="66"/>
      <c r="E38" s="47">
        <f>SUM(E6:E37)*24</f>
        <v>80</v>
      </c>
      <c r="F38" s="47">
        <f>SUM(F6:F37)*24</f>
        <v>25.9</v>
      </c>
      <c r="G38" s="47">
        <f>SUM(G6:G37)*24</f>
        <v>105.9</v>
      </c>
      <c r="H38" s="47"/>
      <c r="I38" s="49"/>
      <c r="J38" s="47"/>
      <c r="L38" s="11"/>
      <c r="M38" s="13"/>
      <c r="N38" s="13"/>
      <c r="O38" s="12"/>
      <c r="P38" s="11"/>
    </row>
    <row r="39" spans="7:16" ht="15" thickBot="1">
      <c r="G39" s="52" t="s">
        <v>19</v>
      </c>
      <c r="L39" s="11"/>
      <c r="M39" s="13"/>
      <c r="N39" s="13"/>
      <c r="O39" s="12"/>
      <c r="P39" s="11"/>
    </row>
    <row r="40" spans="4:16" ht="15.75" thickBot="1">
      <c r="D40" s="15" t="s">
        <v>15</v>
      </c>
      <c r="E40" s="51" t="str">
        <f>TEXT(E38/24,"[h]:mm")</f>
        <v>80:00</v>
      </c>
      <c r="L40" s="11"/>
      <c r="M40" s="13"/>
      <c r="N40" s="13"/>
      <c r="O40" s="12"/>
      <c r="P40" s="11"/>
    </row>
    <row r="41" spans="4:16" ht="15.75" thickBot="1">
      <c r="D41" s="57" t="s">
        <v>14</v>
      </c>
      <c r="E41" s="57"/>
      <c r="F41" s="51" t="str">
        <f>TEXT(F38/24,"[h]:mm")</f>
        <v>25:54</v>
      </c>
      <c r="L41" s="16"/>
      <c r="M41" s="13"/>
      <c r="N41" s="13"/>
      <c r="O41" s="12"/>
      <c r="P41" s="11"/>
    </row>
    <row r="42" spans="3:16" ht="15">
      <c r="C42" s="7"/>
      <c r="D42" s="57" t="s">
        <v>4</v>
      </c>
      <c r="E42" s="57"/>
      <c r="G42" s="55" t="str">
        <f>TEXT(G38/24,"[h]:mm")</f>
        <v>105:54</v>
      </c>
      <c r="H42" s="48"/>
      <c r="L42" s="11"/>
      <c r="M42" s="13"/>
      <c r="N42" s="13"/>
      <c r="O42" s="12"/>
      <c r="P42" s="11"/>
    </row>
    <row r="43" spans="7:16" ht="14.25">
      <c r="G43" s="56" t="str">
        <f>TEXT(SUM(G6:G37),"[h]:mm")</f>
        <v>105:54</v>
      </c>
      <c r="H43" s="48"/>
      <c r="L43" s="11"/>
      <c r="M43" s="13"/>
      <c r="N43" s="13"/>
      <c r="O43" s="12"/>
      <c r="P43" s="11"/>
    </row>
    <row r="44" spans="4:16" ht="14.25">
      <c r="D44" s="9"/>
      <c r="H44" s="48"/>
      <c r="I44" s="50"/>
      <c r="L44" s="11"/>
      <c r="M44" s="13"/>
      <c r="N44" s="13"/>
      <c r="O44" s="12"/>
      <c r="P44" s="11"/>
    </row>
    <row r="45" spans="6:16" ht="14.25">
      <c r="F45" s="53" t="s">
        <v>17</v>
      </c>
      <c r="L45" s="11"/>
      <c r="M45" s="13"/>
      <c r="N45" s="13"/>
      <c r="O45" s="12"/>
      <c r="P45" s="11"/>
    </row>
    <row r="46" spans="6:16" ht="14.25">
      <c r="F46" s="54" t="s">
        <v>18</v>
      </c>
      <c r="L46" s="11"/>
      <c r="M46" s="13"/>
      <c r="N46" s="13"/>
      <c r="O46" s="12"/>
      <c r="P46" s="11"/>
    </row>
    <row r="47" spans="12:16" ht="14.25">
      <c r="L47" s="11"/>
      <c r="M47" s="13"/>
      <c r="N47" s="13"/>
      <c r="O47" s="12"/>
      <c r="P47" s="11"/>
    </row>
    <row r="48" spans="7:16" ht="14.25">
      <c r="G48" s="40"/>
      <c r="L48" s="11"/>
      <c r="M48" s="13"/>
      <c r="N48" s="13"/>
      <c r="O48" s="12"/>
      <c r="P48" s="11"/>
    </row>
    <row r="49" spans="12:16" ht="14.25">
      <c r="L49" s="11"/>
      <c r="M49" s="13"/>
      <c r="N49" s="13"/>
      <c r="O49" s="12"/>
      <c r="P49" s="11"/>
    </row>
    <row r="50" spans="12:16" ht="14.25">
      <c r="L50" s="11"/>
      <c r="M50" s="13"/>
      <c r="N50" s="13"/>
      <c r="O50" s="12"/>
      <c r="P50" s="11"/>
    </row>
    <row r="51" spans="12:16" ht="14.25">
      <c r="L51" s="11"/>
      <c r="M51" s="13"/>
      <c r="N51" s="13"/>
      <c r="O51" s="12"/>
      <c r="P51" s="11"/>
    </row>
    <row r="52" spans="13:15" ht="14.25">
      <c r="M52" s="17"/>
      <c r="N52" s="17"/>
      <c r="O52" s="2"/>
    </row>
  </sheetData>
  <sheetProtection formatCells="0" formatColumns="0" formatRows="0" insertColumns="0" insertRows="0" insertHyperlinks="0" deleteColumns="0" deleteRows="0" sort="0" autoFilter="0" pivotTables="0"/>
  <mergeCells count="5">
    <mergeCell ref="D41:E41"/>
    <mergeCell ref="D42:E42"/>
    <mergeCell ref="B2:B3"/>
    <mergeCell ref="C2:G3"/>
    <mergeCell ref="A38:D38"/>
  </mergeCells>
  <conditionalFormatting sqref="N28:N51">
    <cfRule type="expression" priority="4" dxfId="10">
      <formula>AND(M28&gt;=$I$7,M28&lt;=$J$7)</formula>
    </cfRule>
  </conditionalFormatting>
  <conditionalFormatting sqref="O28:O51">
    <cfRule type="expression" priority="3" dxfId="9">
      <formula>AND(M28&gt;=$C$7,M28&lt;=$D$7)</formula>
    </cfRule>
  </conditionalFormatting>
  <conditionalFormatting sqref="E6:E37">
    <cfRule type="cellIs" priority="2" dxfId="3" operator="lessThan" stopIfTrue="1">
      <formula>$I$5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 Timotijevic</dc:creator>
  <cp:keywords/>
  <dc:description/>
  <cp:lastModifiedBy>admin</cp:lastModifiedBy>
  <cp:lastPrinted>2008-07-28T09:48:55Z</cp:lastPrinted>
  <dcterms:created xsi:type="dcterms:W3CDTF">2008-07-26T20:25:39Z</dcterms:created>
  <dcterms:modified xsi:type="dcterms:W3CDTF">2008-07-29T10:19:13Z</dcterms:modified>
  <cp:category/>
  <cp:version/>
  <cp:contentType/>
  <cp:contentStatus/>
</cp:coreProperties>
</file>