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50" windowHeight="8730" activeTab="0"/>
  </bookViews>
  <sheets>
    <sheet name="racun" sheetId="1" r:id="rId1"/>
    <sheet name="baza" sheetId="2" r:id="rId2"/>
  </sheets>
  <definedNames>
    <definedName name="baterije">'baza'!#REF!</definedName>
    <definedName name="bojleri">'baza'!#REF!</definedName>
    <definedName name="elektro">'baza'!#REF!</definedName>
    <definedName name="euro">'baza'!$A$1</definedName>
    <definedName name="fluid">'baza'!#REF!</definedName>
    <definedName name="fluidterm">#REF!</definedName>
    <definedName name="kabine">'baza'!#REF!</definedName>
    <definedName name="kade">'baza'!#REF!</definedName>
    <definedName name="kanalizacija">'baza'!#REF!</definedName>
    <definedName name="_xlnm.Print_Area" localSheetId="1">'baza'!$A$5:$I$15</definedName>
    <definedName name="ormarici">#REF!</definedName>
    <definedName name="ormarići">'baza'!#REF!</definedName>
    <definedName name="provizija">#REF!</definedName>
    <definedName name="sanitarija">'baza'!#REF!</definedName>
    <definedName name="skup">'baza'!$A$5:$H$65536</definedName>
  </definedNames>
  <calcPr fullCalcOnLoad="1"/>
</workbook>
</file>

<file path=xl/sharedStrings.xml><?xml version="1.0" encoding="utf-8"?>
<sst xmlns="http://schemas.openxmlformats.org/spreadsheetml/2006/main" count="47" uniqueCount="42">
  <si>
    <t>kg</t>
  </si>
  <si>
    <t xml:space="preserve">tek.rn.   </t>
  </si>
  <si>
    <t>Hleb</t>
  </si>
  <si>
    <t xml:space="preserve">Mleko </t>
  </si>
  <si>
    <t>Kafa</t>
  </si>
  <si>
    <t>Šećer</t>
  </si>
  <si>
    <t>Cigarete</t>
  </si>
  <si>
    <t>Kisela voda</t>
  </si>
  <si>
    <t>Pivo</t>
  </si>
  <si>
    <t>Sok</t>
  </si>
  <si>
    <t>Sapun</t>
  </si>
  <si>
    <t>Margarin</t>
  </si>
  <si>
    <t>vekna</t>
  </si>
  <si>
    <t>lit</t>
  </si>
  <si>
    <t>pak</t>
  </si>
  <si>
    <t>boca</t>
  </si>
  <si>
    <t xml:space="preserve">Mesto i datum izdavanja računa </t>
  </si>
  <si>
    <t>Vršac</t>
  </si>
  <si>
    <t xml:space="preserve">Datum valute                           </t>
  </si>
  <si>
    <t>Račun/otpremnica br.</t>
  </si>
  <si>
    <t>18/2007</t>
  </si>
  <si>
    <t>Kupac</t>
  </si>
  <si>
    <t xml:space="preserve"> Broj fiskalnog isečka</t>
  </si>
  <si>
    <t xml:space="preserve">PIB: </t>
  </si>
  <si>
    <t>Šifra</t>
  </si>
  <si>
    <t>VRSTA DOBARA</t>
  </si>
  <si>
    <t>jed.</t>
  </si>
  <si>
    <t>količina</t>
  </si>
  <si>
    <t>cena</t>
  </si>
  <si>
    <t>por.osn.</t>
  </si>
  <si>
    <t xml:space="preserve">stopa </t>
  </si>
  <si>
    <t>Ukupna naknada</t>
  </si>
  <si>
    <t>mere</t>
  </si>
  <si>
    <t>kom</t>
  </si>
  <si>
    <t>UKUPNO</t>
  </si>
  <si>
    <t>slovima:</t>
  </si>
  <si>
    <t>Napomena o poreskom oslobađanju:</t>
  </si>
  <si>
    <t xml:space="preserve">        M.P.</t>
  </si>
  <si>
    <t xml:space="preserve">           Obračunao                                                                                                       Odgovorno lice</t>
  </si>
  <si>
    <t>-</t>
  </si>
  <si>
    <t>PDV</t>
  </si>
  <si>
    <t>Cena sa PDV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</si>
</sst>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81A]d\.\ mmmm\ yyyy"/>
    <numFmt numFmtId="189" formatCode="dd/mm/yyyy;@"/>
    <numFmt numFmtId="190" formatCode="mmm/yyyy"/>
    <numFmt numFmtId="191" formatCode="0.00;[Red]0.00"/>
    <numFmt numFmtId="192" formatCode="#,##0.000"/>
    <numFmt numFmtId="193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18" applyFill="1">
      <alignment/>
      <protection/>
    </xf>
    <xf numFmtId="4" fontId="0" fillId="0" borderId="0" xfId="15" applyFill="1" applyAlignment="1">
      <alignment/>
    </xf>
    <xf numFmtId="0" fontId="0" fillId="0" borderId="1" xfId="18" applyFill="1" applyBorder="1">
      <alignment/>
      <protection/>
    </xf>
    <xf numFmtId="4" fontId="0" fillId="0" borderId="1" xfId="15" applyFill="1" applyBorder="1" applyAlignment="1">
      <alignment/>
    </xf>
    <xf numFmtId="4" fontId="0" fillId="0" borderId="1" xfId="15" applyFont="1" applyFill="1" applyBorder="1" applyAlignment="1">
      <alignment/>
    </xf>
    <xf numFmtId="4" fontId="0" fillId="2" borderId="1" xfId="15" applyFont="1" applyFill="1" applyBorder="1" applyAlignment="1">
      <alignment/>
    </xf>
    <xf numFmtId="0" fontId="0" fillId="0" borderId="0" xfId="18" applyFill="1" applyBorder="1">
      <alignment/>
      <protection/>
    </xf>
    <xf numFmtId="0" fontId="0" fillId="0" borderId="1" xfId="18" applyFont="1" applyFill="1" applyBorder="1">
      <alignment/>
      <protection/>
    </xf>
    <xf numFmtId="0" fontId="0" fillId="2" borderId="1" xfId="18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18" applyFont="1" applyFill="1">
      <alignment/>
      <protection/>
    </xf>
    <xf numFmtId="0" fontId="3" fillId="2" borderId="1" xfId="18" applyNumberFormat="1" applyFont="1" applyFill="1" applyBorder="1">
      <alignment/>
      <protection/>
    </xf>
    <xf numFmtId="0" fontId="3" fillId="0" borderId="0" xfId="18" applyNumberFormat="1" applyFont="1" applyFill="1" applyBorder="1">
      <alignment/>
      <protection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4" fontId="0" fillId="0" borderId="4" xfId="15" applyFont="1" applyFill="1" applyBorder="1" applyAlignment="1">
      <alignment/>
    </xf>
    <xf numFmtId="4" fontId="0" fillId="0" borderId="4" xfId="15" applyFill="1" applyBorder="1" applyAlignment="1">
      <alignment/>
    </xf>
    <xf numFmtId="4" fontId="0" fillId="2" borderId="1" xfId="15" applyFont="1" applyFill="1" applyBorder="1" applyAlignment="1">
      <alignment/>
    </xf>
    <xf numFmtId="4" fontId="0" fillId="0" borderId="5" xfId="15" applyFill="1" applyBorder="1" applyAlignment="1">
      <alignment/>
    </xf>
    <xf numFmtId="3" fontId="4" fillId="0" borderId="0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189" fontId="3" fillId="0" borderId="0" xfId="0" applyNumberFormat="1" applyFont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 vertical="top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0" fillId="0" borderId="18" xfId="0" applyBorder="1" applyAlignment="1">
      <alignment horizontal="right"/>
    </xf>
    <xf numFmtId="189" fontId="0" fillId="0" borderId="0" xfId="0" applyNumberForma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4" fontId="0" fillId="0" borderId="24" xfId="0" applyNumberFormat="1" applyBorder="1" applyAlignment="1">
      <alignment horizontal="right"/>
    </xf>
    <xf numFmtId="0" fontId="6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</cellXfs>
  <cellStyles count="10">
    <cellStyle name="Normal" xfId="0"/>
    <cellStyle name="Comma_Sheet1" xfId="15"/>
    <cellStyle name="Hyperlink" xfId="16"/>
    <cellStyle name="Followed Hyperlink" xfId="17"/>
    <cellStyle name="Normal_Sheet1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M54"/>
  <sheetViews>
    <sheetView showZeros="0" tabSelected="1" workbookViewId="0" topLeftCell="A23">
      <selection activeCell="N28" sqref="N27:N28"/>
    </sheetView>
  </sheetViews>
  <sheetFormatPr defaultColWidth="9.140625" defaultRowHeight="12.75"/>
  <cols>
    <col min="1" max="1" width="6.7109375" style="15" customWidth="1"/>
    <col min="2" max="2" width="29.7109375" style="15" customWidth="1"/>
    <col min="3" max="3" width="5.140625" style="15" customWidth="1"/>
    <col min="4" max="4" width="7.28125" style="15" customWidth="1"/>
    <col min="5" max="5" width="11.140625" style="15" customWidth="1"/>
    <col min="6" max="6" width="13.28125" style="15" customWidth="1"/>
    <col min="7" max="7" width="6.28125" style="15" customWidth="1"/>
    <col min="8" max="8" width="10.00390625" style="25" customWidth="1"/>
    <col min="9" max="9" width="11.7109375" style="25" hidden="1" customWidth="1"/>
    <col min="10" max="10" width="12.28125" style="25" customWidth="1"/>
    <col min="11" max="12" width="9.140625" style="15" customWidth="1"/>
    <col min="13" max="13" width="10.140625" style="15" bestFit="1" customWidth="1"/>
    <col min="14" max="16384" width="9.140625" style="15" customWidth="1"/>
  </cols>
  <sheetData>
    <row r="1" ht="12.75">
      <c r="B1" s="64"/>
    </row>
    <row r="2" ht="12.75">
      <c r="B2" s="65"/>
    </row>
    <row r="3" ht="12.75">
      <c r="B3" s="65"/>
    </row>
    <row r="4" ht="12.75">
      <c r="B4" s="65"/>
    </row>
    <row r="5" ht="12.75">
      <c r="B5" s="66"/>
    </row>
    <row r="6" ht="13.5" thickBot="1">
      <c r="B6" s="31"/>
    </row>
    <row r="7" spans="2:10" ht="12.75">
      <c r="B7" s="26"/>
      <c r="E7" s="15" t="s">
        <v>16</v>
      </c>
      <c r="H7" s="28" t="s">
        <v>17</v>
      </c>
      <c r="I7" s="28"/>
      <c r="J7" s="59">
        <f ca="1">TODAY()</f>
        <v>39412</v>
      </c>
    </row>
    <row r="8" spans="2:10" ht="12.75">
      <c r="B8" s="27"/>
      <c r="J8" s="29"/>
    </row>
    <row r="9" spans="2:10" ht="13.5" thickBot="1">
      <c r="B9" s="27"/>
      <c r="E9" s="15" t="s">
        <v>18</v>
      </c>
      <c r="J9" s="59">
        <f ca="1">TODAY()</f>
        <v>39412</v>
      </c>
    </row>
    <row r="10" ht="12.75">
      <c r="B10" s="30" t="s">
        <v>1</v>
      </c>
    </row>
    <row r="11" spans="1:10" ht="13.5" thickBot="1">
      <c r="A11" s="16"/>
      <c r="B11" s="31"/>
      <c r="C11" s="16"/>
      <c r="D11" s="16"/>
      <c r="E11" s="16"/>
      <c r="F11" s="16"/>
      <c r="G11" s="16"/>
      <c r="H11" s="32"/>
      <c r="I11" s="32"/>
      <c r="J11" s="32"/>
    </row>
    <row r="12" spans="7:10" ht="20.25" customHeight="1" thickBot="1">
      <c r="G12" s="33"/>
      <c r="H12" s="34"/>
      <c r="I12" s="34"/>
      <c r="J12" s="34"/>
    </row>
    <row r="13" spans="2:10" ht="21.75" thickBot="1" thickTop="1">
      <c r="B13" s="35" t="s">
        <v>19</v>
      </c>
      <c r="D13" s="67" t="s">
        <v>20</v>
      </c>
      <c r="E13" s="68"/>
      <c r="F13" s="36"/>
      <c r="G13" s="37" t="s">
        <v>21</v>
      </c>
      <c r="H13" s="38"/>
      <c r="I13" s="38"/>
      <c r="J13" s="39"/>
    </row>
    <row r="14" spans="6:10" ht="12.75">
      <c r="F14" s="36"/>
      <c r="G14" s="40"/>
      <c r="H14" s="41"/>
      <c r="I14" s="41"/>
      <c r="J14" s="42"/>
    </row>
    <row r="15" spans="6:10" ht="12.75">
      <c r="F15" s="36"/>
      <c r="G15" s="43"/>
      <c r="H15" s="44"/>
      <c r="I15" s="44"/>
      <c r="J15" s="45"/>
    </row>
    <row r="16" spans="6:13" ht="13.5" thickBot="1">
      <c r="F16" s="36"/>
      <c r="G16" s="43"/>
      <c r="H16" s="44"/>
      <c r="I16" s="44"/>
      <c r="J16" s="45"/>
      <c r="M16" s="46"/>
    </row>
    <row r="17" spans="2:10" ht="14.25" customHeight="1" thickBot="1">
      <c r="B17" s="24" t="s">
        <v>22</v>
      </c>
      <c r="C17" s="69"/>
      <c r="D17" s="70"/>
      <c r="F17" s="36"/>
      <c r="G17" s="47" t="s">
        <v>23</v>
      </c>
      <c r="H17" s="48"/>
      <c r="I17" s="48"/>
      <c r="J17" s="49"/>
    </row>
    <row r="18" ht="26.25" customHeight="1"/>
    <row r="19" spans="1:10" ht="10.5" customHeight="1">
      <c r="A19" s="71" t="s">
        <v>24</v>
      </c>
      <c r="B19" s="71" t="s">
        <v>25</v>
      </c>
      <c r="C19" s="50" t="s">
        <v>26</v>
      </c>
      <c r="D19" s="71" t="s">
        <v>27</v>
      </c>
      <c r="E19" s="71" t="s">
        <v>28</v>
      </c>
      <c r="F19" s="71" t="s">
        <v>29</v>
      </c>
      <c r="G19" s="50" t="s">
        <v>30</v>
      </c>
      <c r="H19" s="71" t="s">
        <v>40</v>
      </c>
      <c r="I19" s="73" t="s">
        <v>41</v>
      </c>
      <c r="J19" s="75" t="s">
        <v>31</v>
      </c>
    </row>
    <row r="20" spans="1:10" ht="10.5" customHeight="1">
      <c r="A20" s="72"/>
      <c r="B20" s="72"/>
      <c r="C20" s="51" t="s">
        <v>32</v>
      </c>
      <c r="D20" s="72"/>
      <c r="E20" s="72"/>
      <c r="F20" s="72"/>
      <c r="G20" s="51" t="s">
        <v>40</v>
      </c>
      <c r="H20" s="72"/>
      <c r="I20" s="74"/>
      <c r="J20" s="76"/>
    </row>
    <row r="21" spans="1:10" ht="18" customHeight="1">
      <c r="A21" s="60">
        <v>1</v>
      </c>
      <c r="B21" s="8" t="str">
        <f>IF(A21="","",VLOOKUP(A21,skup,2,))</f>
        <v>Hleb</v>
      </c>
      <c r="C21" s="18" t="str">
        <f>IF(A21="","",VLOOKUP(A21,skup,3,))</f>
        <v>vekna</v>
      </c>
      <c r="D21" s="62">
        <v>2</v>
      </c>
      <c r="E21" s="52">
        <f>I21/1.18</f>
        <v>16.949152542372882</v>
      </c>
      <c r="F21" s="52">
        <f>D21*E21</f>
        <v>33.898305084745765</v>
      </c>
      <c r="G21" s="53">
        <v>0.18</v>
      </c>
      <c r="H21" s="54">
        <f>F21*0.18</f>
        <v>6.101694915254237</v>
      </c>
      <c r="I21" s="5">
        <f>IF(A21="","",VLOOKUP(A21,skup,8,))</f>
        <v>20</v>
      </c>
      <c r="J21" s="5">
        <f aca="true" t="shared" si="0" ref="J21:J40">D21*I21</f>
        <v>40</v>
      </c>
    </row>
    <row r="22" spans="1:10" ht="18" customHeight="1">
      <c r="A22" s="60">
        <v>2</v>
      </c>
      <c r="B22" s="8" t="str">
        <f aca="true" t="shared" si="1" ref="B22:B40">IF(A22="","",VLOOKUP(A22,skup,2,))</f>
        <v>Mleko </v>
      </c>
      <c r="C22" s="18" t="str">
        <f aca="true" t="shared" si="2" ref="C22:C40">IF(A22="","",VLOOKUP(A22,skup,3,))</f>
        <v>lit</v>
      </c>
      <c r="D22" s="62">
        <v>2</v>
      </c>
      <c r="E22" s="52">
        <f aca="true" t="shared" si="3" ref="E22:E40">I22/1.18</f>
        <v>31.35593220338983</v>
      </c>
      <c r="F22" s="52">
        <f aca="true" t="shared" si="4" ref="F22:F40">D22*E22</f>
        <v>62.71186440677966</v>
      </c>
      <c r="G22" s="53">
        <v>0.18</v>
      </c>
      <c r="H22" s="54">
        <f>F22*0.18</f>
        <v>11.288135593220339</v>
      </c>
      <c r="I22" s="5">
        <f aca="true" t="shared" si="5" ref="I22:I40">IF(A22="","",VLOOKUP(A22,skup,8,))</f>
        <v>37</v>
      </c>
      <c r="J22" s="5">
        <f t="shared" si="0"/>
        <v>74</v>
      </c>
    </row>
    <row r="23" spans="1:10" ht="18" customHeight="1">
      <c r="A23" s="60">
        <v>3</v>
      </c>
      <c r="B23" s="8" t="str">
        <f t="shared" si="1"/>
        <v>Kafa</v>
      </c>
      <c r="C23" s="18" t="str">
        <f t="shared" si="2"/>
        <v>pak</v>
      </c>
      <c r="D23" s="62">
        <v>2</v>
      </c>
      <c r="E23" s="52">
        <f t="shared" si="3"/>
        <v>21.186440677966104</v>
      </c>
      <c r="F23" s="52">
        <f t="shared" si="4"/>
        <v>42.37288135593221</v>
      </c>
      <c r="G23" s="53">
        <v>0.18</v>
      </c>
      <c r="H23" s="54">
        <f aca="true" t="shared" si="6" ref="H23:H40">F23*0.18</f>
        <v>7.627118644067797</v>
      </c>
      <c r="I23" s="5">
        <f t="shared" si="5"/>
        <v>25</v>
      </c>
      <c r="J23" s="5">
        <f t="shared" si="0"/>
        <v>50</v>
      </c>
    </row>
    <row r="24" spans="1:10" ht="18" customHeight="1">
      <c r="A24" s="60">
        <v>0</v>
      </c>
      <c r="B24" s="8">
        <f t="shared" si="1"/>
        <v>0</v>
      </c>
      <c r="C24" s="18">
        <f t="shared" si="2"/>
        <v>0</v>
      </c>
      <c r="D24" s="62"/>
      <c r="E24" s="52">
        <f t="shared" si="3"/>
        <v>0</v>
      </c>
      <c r="F24" s="52">
        <f t="shared" si="4"/>
        <v>0</v>
      </c>
      <c r="G24" s="53">
        <v>0.18</v>
      </c>
      <c r="H24" s="54">
        <f t="shared" si="6"/>
        <v>0</v>
      </c>
      <c r="I24" s="5">
        <f t="shared" si="5"/>
        <v>0</v>
      </c>
      <c r="J24" s="5">
        <f t="shared" si="0"/>
        <v>0</v>
      </c>
    </row>
    <row r="25" spans="1:10" ht="18" customHeight="1">
      <c r="A25" s="60">
        <v>0</v>
      </c>
      <c r="B25" s="8">
        <f t="shared" si="1"/>
        <v>0</v>
      </c>
      <c r="C25" s="18">
        <f t="shared" si="2"/>
        <v>0</v>
      </c>
      <c r="D25" s="62"/>
      <c r="E25" s="52">
        <f t="shared" si="3"/>
        <v>0</v>
      </c>
      <c r="F25" s="52">
        <f t="shared" si="4"/>
        <v>0</v>
      </c>
      <c r="G25" s="53">
        <v>0.18</v>
      </c>
      <c r="H25" s="54">
        <f t="shared" si="6"/>
        <v>0</v>
      </c>
      <c r="I25" s="5">
        <f t="shared" si="5"/>
        <v>0</v>
      </c>
      <c r="J25" s="5">
        <f t="shared" si="0"/>
        <v>0</v>
      </c>
    </row>
    <row r="26" spans="1:10" ht="18" customHeight="1">
      <c r="A26" s="60">
        <v>0</v>
      </c>
      <c r="B26" s="8">
        <f t="shared" si="1"/>
        <v>0</v>
      </c>
      <c r="C26" s="18">
        <f t="shared" si="2"/>
        <v>0</v>
      </c>
      <c r="D26" s="62"/>
      <c r="E26" s="52">
        <f t="shared" si="3"/>
        <v>0</v>
      </c>
      <c r="F26" s="52">
        <f t="shared" si="4"/>
        <v>0</v>
      </c>
      <c r="G26" s="53">
        <v>0.18</v>
      </c>
      <c r="H26" s="54">
        <f t="shared" si="6"/>
        <v>0</v>
      </c>
      <c r="I26" s="5">
        <f t="shared" si="5"/>
        <v>0</v>
      </c>
      <c r="J26" s="5">
        <f t="shared" si="0"/>
        <v>0</v>
      </c>
    </row>
    <row r="27" spans="1:10" ht="18" customHeight="1">
      <c r="A27" s="60">
        <v>0</v>
      </c>
      <c r="B27" s="8">
        <f t="shared" si="1"/>
        <v>0</v>
      </c>
      <c r="C27" s="18">
        <f t="shared" si="2"/>
        <v>0</v>
      </c>
      <c r="D27" s="62"/>
      <c r="E27" s="52">
        <f t="shared" si="3"/>
        <v>0</v>
      </c>
      <c r="F27" s="52">
        <f t="shared" si="4"/>
        <v>0</v>
      </c>
      <c r="G27" s="53">
        <v>0.18</v>
      </c>
      <c r="H27" s="54">
        <f t="shared" si="6"/>
        <v>0</v>
      </c>
      <c r="I27" s="5">
        <f t="shared" si="5"/>
        <v>0</v>
      </c>
      <c r="J27" s="5">
        <f t="shared" si="0"/>
        <v>0</v>
      </c>
    </row>
    <row r="28" spans="1:10" ht="18" customHeight="1">
      <c r="A28" s="60">
        <v>0</v>
      </c>
      <c r="B28" s="8">
        <f t="shared" si="1"/>
        <v>0</v>
      </c>
      <c r="C28" s="18">
        <f t="shared" si="2"/>
        <v>0</v>
      </c>
      <c r="D28" s="62"/>
      <c r="E28" s="52">
        <f t="shared" si="3"/>
        <v>0</v>
      </c>
      <c r="F28" s="52">
        <f t="shared" si="4"/>
        <v>0</v>
      </c>
      <c r="G28" s="53">
        <v>0.18</v>
      </c>
      <c r="H28" s="54">
        <f>F28*0.18</f>
        <v>0</v>
      </c>
      <c r="I28" s="5">
        <f t="shared" si="5"/>
        <v>0</v>
      </c>
      <c r="J28" s="5">
        <f t="shared" si="0"/>
        <v>0</v>
      </c>
    </row>
    <row r="29" spans="1:10" ht="18" customHeight="1">
      <c r="A29" s="60">
        <v>0</v>
      </c>
      <c r="B29" s="8">
        <f t="shared" si="1"/>
        <v>0</v>
      </c>
      <c r="C29" s="18">
        <f t="shared" si="2"/>
        <v>0</v>
      </c>
      <c r="D29" s="62"/>
      <c r="E29" s="52">
        <f t="shared" si="3"/>
        <v>0</v>
      </c>
      <c r="F29" s="52">
        <f t="shared" si="4"/>
        <v>0</v>
      </c>
      <c r="G29" s="53">
        <v>0.18</v>
      </c>
      <c r="H29" s="54">
        <f t="shared" si="6"/>
        <v>0</v>
      </c>
      <c r="I29" s="5">
        <f t="shared" si="5"/>
        <v>0</v>
      </c>
      <c r="J29" s="5">
        <f t="shared" si="0"/>
        <v>0</v>
      </c>
    </row>
    <row r="30" spans="1:10" ht="18" customHeight="1">
      <c r="A30" s="60">
        <v>0</v>
      </c>
      <c r="B30" s="8">
        <f t="shared" si="1"/>
        <v>0</v>
      </c>
      <c r="C30" s="18">
        <f t="shared" si="2"/>
        <v>0</v>
      </c>
      <c r="D30" s="62"/>
      <c r="E30" s="52">
        <f t="shared" si="3"/>
        <v>0</v>
      </c>
      <c r="F30" s="52">
        <f t="shared" si="4"/>
        <v>0</v>
      </c>
      <c r="G30" s="53">
        <v>0.18</v>
      </c>
      <c r="H30" s="54">
        <f t="shared" si="6"/>
        <v>0</v>
      </c>
      <c r="I30" s="5">
        <f t="shared" si="5"/>
        <v>0</v>
      </c>
      <c r="J30" s="5">
        <f t="shared" si="0"/>
        <v>0</v>
      </c>
    </row>
    <row r="31" spans="1:12" ht="18" customHeight="1">
      <c r="A31" s="60">
        <v>0</v>
      </c>
      <c r="B31" s="8">
        <f t="shared" si="1"/>
        <v>0</v>
      </c>
      <c r="C31" s="18">
        <f t="shared" si="2"/>
        <v>0</v>
      </c>
      <c r="D31" s="62"/>
      <c r="E31" s="52">
        <f t="shared" si="3"/>
        <v>0</v>
      </c>
      <c r="F31" s="52">
        <f t="shared" si="4"/>
        <v>0</v>
      </c>
      <c r="G31" s="53">
        <v>0.18</v>
      </c>
      <c r="H31" s="54">
        <f t="shared" si="6"/>
        <v>0</v>
      </c>
      <c r="I31" s="5">
        <f t="shared" si="5"/>
        <v>0</v>
      </c>
      <c r="J31" s="5">
        <f t="shared" si="0"/>
        <v>0</v>
      </c>
      <c r="L31" s="7"/>
    </row>
    <row r="32" spans="1:10" ht="18" customHeight="1">
      <c r="A32" s="60">
        <v>0</v>
      </c>
      <c r="B32" s="8">
        <f t="shared" si="1"/>
        <v>0</v>
      </c>
      <c r="C32" s="18">
        <f t="shared" si="2"/>
        <v>0</v>
      </c>
      <c r="D32" s="62"/>
      <c r="E32" s="52">
        <f t="shared" si="3"/>
        <v>0</v>
      </c>
      <c r="F32" s="52">
        <f t="shared" si="4"/>
        <v>0</v>
      </c>
      <c r="G32" s="53">
        <v>0.18</v>
      </c>
      <c r="H32" s="54">
        <f t="shared" si="6"/>
        <v>0</v>
      </c>
      <c r="I32" s="5">
        <f t="shared" si="5"/>
        <v>0</v>
      </c>
      <c r="J32" s="5">
        <f t="shared" si="0"/>
        <v>0</v>
      </c>
    </row>
    <row r="33" spans="1:10" ht="18" customHeight="1">
      <c r="A33" s="60">
        <v>0</v>
      </c>
      <c r="B33" s="8">
        <f t="shared" si="1"/>
        <v>0</v>
      </c>
      <c r="C33" s="18">
        <f t="shared" si="2"/>
        <v>0</v>
      </c>
      <c r="D33" s="62"/>
      <c r="E33" s="52">
        <f t="shared" si="3"/>
        <v>0</v>
      </c>
      <c r="F33" s="52">
        <f t="shared" si="4"/>
        <v>0</v>
      </c>
      <c r="G33" s="53">
        <v>0.18</v>
      </c>
      <c r="H33" s="54">
        <f t="shared" si="6"/>
        <v>0</v>
      </c>
      <c r="I33" s="5">
        <f t="shared" si="5"/>
        <v>0</v>
      </c>
      <c r="J33" s="5">
        <f t="shared" si="0"/>
        <v>0</v>
      </c>
    </row>
    <row r="34" spans="1:10" ht="18" customHeight="1">
      <c r="A34" s="60">
        <v>0</v>
      </c>
      <c r="B34" s="8">
        <f t="shared" si="1"/>
        <v>0</v>
      </c>
      <c r="C34" s="18">
        <f t="shared" si="2"/>
        <v>0</v>
      </c>
      <c r="D34" s="62"/>
      <c r="E34" s="52">
        <f t="shared" si="3"/>
        <v>0</v>
      </c>
      <c r="F34" s="52">
        <f t="shared" si="4"/>
        <v>0</v>
      </c>
      <c r="G34" s="53">
        <v>0.18</v>
      </c>
      <c r="H34" s="54">
        <f t="shared" si="6"/>
        <v>0</v>
      </c>
      <c r="I34" s="5">
        <f t="shared" si="5"/>
        <v>0</v>
      </c>
      <c r="J34" s="5">
        <f t="shared" si="0"/>
        <v>0</v>
      </c>
    </row>
    <row r="35" spans="1:10" ht="18" customHeight="1">
      <c r="A35" s="60">
        <v>0</v>
      </c>
      <c r="B35" s="8">
        <f t="shared" si="1"/>
        <v>0</v>
      </c>
      <c r="C35" s="18">
        <f t="shared" si="2"/>
        <v>0</v>
      </c>
      <c r="D35" s="62"/>
      <c r="E35" s="52">
        <f t="shared" si="3"/>
        <v>0</v>
      </c>
      <c r="F35" s="52">
        <f t="shared" si="4"/>
        <v>0</v>
      </c>
      <c r="G35" s="53">
        <v>0.18</v>
      </c>
      <c r="H35" s="54">
        <f t="shared" si="6"/>
        <v>0</v>
      </c>
      <c r="I35" s="5">
        <f t="shared" si="5"/>
        <v>0</v>
      </c>
      <c r="J35" s="5">
        <f t="shared" si="0"/>
        <v>0</v>
      </c>
    </row>
    <row r="36" spans="1:10" ht="18" customHeight="1">
      <c r="A36" s="60">
        <v>0</v>
      </c>
      <c r="B36" s="8">
        <f t="shared" si="1"/>
        <v>0</v>
      </c>
      <c r="C36" s="18">
        <f t="shared" si="2"/>
        <v>0</v>
      </c>
      <c r="D36" s="62"/>
      <c r="E36" s="52">
        <f t="shared" si="3"/>
        <v>0</v>
      </c>
      <c r="F36" s="52">
        <f t="shared" si="4"/>
        <v>0</v>
      </c>
      <c r="G36" s="53">
        <v>0.18</v>
      </c>
      <c r="H36" s="54">
        <f t="shared" si="6"/>
        <v>0</v>
      </c>
      <c r="I36" s="5">
        <f t="shared" si="5"/>
        <v>0</v>
      </c>
      <c r="J36" s="5">
        <f t="shared" si="0"/>
        <v>0</v>
      </c>
    </row>
    <row r="37" spans="1:10" ht="18" customHeight="1">
      <c r="A37" s="60">
        <v>0</v>
      </c>
      <c r="B37" s="8">
        <f t="shared" si="1"/>
        <v>0</v>
      </c>
      <c r="C37" s="18">
        <f t="shared" si="2"/>
        <v>0</v>
      </c>
      <c r="D37" s="63"/>
      <c r="E37" s="52">
        <f t="shared" si="3"/>
        <v>0</v>
      </c>
      <c r="F37" s="52">
        <f t="shared" si="4"/>
        <v>0</v>
      </c>
      <c r="G37" s="53">
        <v>0.18</v>
      </c>
      <c r="H37" s="54">
        <f t="shared" si="6"/>
        <v>0</v>
      </c>
      <c r="I37" s="5">
        <f t="shared" si="5"/>
        <v>0</v>
      </c>
      <c r="J37" s="5">
        <f t="shared" si="0"/>
        <v>0</v>
      </c>
    </row>
    <row r="38" spans="1:10" ht="18" customHeight="1">
      <c r="A38" s="60">
        <v>0</v>
      </c>
      <c r="B38" s="8">
        <f t="shared" si="1"/>
        <v>0</v>
      </c>
      <c r="C38" s="18">
        <f t="shared" si="2"/>
        <v>0</v>
      </c>
      <c r="D38" s="63"/>
      <c r="E38" s="52">
        <f t="shared" si="3"/>
        <v>0</v>
      </c>
      <c r="F38" s="52">
        <f t="shared" si="4"/>
        <v>0</v>
      </c>
      <c r="G38" s="53">
        <v>0.18</v>
      </c>
      <c r="H38" s="54">
        <f t="shared" si="6"/>
        <v>0</v>
      </c>
      <c r="I38" s="5">
        <f t="shared" si="5"/>
        <v>0</v>
      </c>
      <c r="J38" s="5">
        <f t="shared" si="0"/>
        <v>0</v>
      </c>
    </row>
    <row r="39" spans="1:10" ht="18" customHeight="1">
      <c r="A39" s="60">
        <v>0</v>
      </c>
      <c r="B39" s="8">
        <f t="shared" si="1"/>
        <v>0</v>
      </c>
      <c r="C39" s="18">
        <f t="shared" si="2"/>
        <v>0</v>
      </c>
      <c r="D39" s="63"/>
      <c r="E39" s="52">
        <f t="shared" si="3"/>
        <v>0</v>
      </c>
      <c r="F39" s="52">
        <f t="shared" si="4"/>
        <v>0</v>
      </c>
      <c r="G39" s="53">
        <v>0.18</v>
      </c>
      <c r="H39" s="54">
        <f t="shared" si="6"/>
        <v>0</v>
      </c>
      <c r="I39" s="5">
        <f t="shared" si="5"/>
        <v>0</v>
      </c>
      <c r="J39" s="5">
        <f t="shared" si="0"/>
        <v>0</v>
      </c>
    </row>
    <row r="40" spans="1:10" ht="18" customHeight="1" thickBot="1">
      <c r="A40" s="60">
        <v>0</v>
      </c>
      <c r="B40" s="8">
        <f t="shared" si="1"/>
        <v>0</v>
      </c>
      <c r="C40" s="18">
        <f t="shared" si="2"/>
        <v>0</v>
      </c>
      <c r="D40" s="63"/>
      <c r="E40" s="52">
        <f t="shared" si="3"/>
        <v>0</v>
      </c>
      <c r="F40" s="52">
        <f t="shared" si="4"/>
        <v>0</v>
      </c>
      <c r="G40" s="53">
        <v>0.18</v>
      </c>
      <c r="H40" s="54">
        <f t="shared" si="6"/>
        <v>0</v>
      </c>
      <c r="I40" s="5">
        <f t="shared" si="5"/>
        <v>0</v>
      </c>
      <c r="J40" s="5">
        <f t="shared" si="0"/>
        <v>0</v>
      </c>
    </row>
    <row r="41" spans="1:10" ht="21.75" customHeight="1" thickBot="1">
      <c r="A41" s="61"/>
      <c r="B41" s="56" t="s">
        <v>34</v>
      </c>
      <c r="C41" s="55"/>
      <c r="D41" s="55"/>
      <c r="E41" s="55"/>
      <c r="F41" s="55"/>
      <c r="G41" s="55"/>
      <c r="H41" s="57">
        <f>SUM(H21:H40)</f>
        <v>25.01694915254237</v>
      </c>
      <c r="I41" s="57">
        <f>SUM(I21:I40)</f>
        <v>82</v>
      </c>
      <c r="J41" s="57">
        <f>SUM(J21:J40)</f>
        <v>164</v>
      </c>
    </row>
    <row r="42" ht="13.5" thickTop="1"/>
    <row r="43" spans="1:2" ht="12.75">
      <c r="A43" s="58" t="s">
        <v>35</v>
      </c>
      <c r="B43" s="24" t="str">
        <f>Slovima(J41)</f>
        <v>stotinušezdesetčetiri 0/100</v>
      </c>
    </row>
    <row r="44" ht="12.75"/>
    <row r="45" spans="2:4" ht="12.75">
      <c r="B45" s="15" t="s">
        <v>36</v>
      </c>
      <c r="D45" s="15" t="s">
        <v>39</v>
      </c>
    </row>
    <row r="46" ht="12.75"/>
    <row r="47" ht="12.75">
      <c r="E47" s="15" t="s">
        <v>37</v>
      </c>
    </row>
    <row r="49" ht="12.75">
      <c r="B49" s="15" t="s">
        <v>38</v>
      </c>
    </row>
    <row r="54" ht="20.25">
      <c r="B54" s="35"/>
    </row>
  </sheetData>
  <sheetProtection formatCells="0" formatColumns="0" formatRows="0" insertColumns="0" insertRows="0" deleteColumns="0" deleteRows="0"/>
  <mergeCells count="10">
    <mergeCell ref="F19:F20"/>
    <mergeCell ref="H19:H20"/>
    <mergeCell ref="I19:I20"/>
    <mergeCell ref="J19:J20"/>
    <mergeCell ref="D13:E13"/>
    <mergeCell ref="C17:D17"/>
    <mergeCell ref="A19:A20"/>
    <mergeCell ref="B19:B20"/>
    <mergeCell ref="D19:D20"/>
    <mergeCell ref="E19:E20"/>
  </mergeCells>
  <printOptions/>
  <pageMargins left="0" right="0" top="0" bottom="0" header="0" footer="0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tabColor indexed="10"/>
  </sheetPr>
  <dimension ref="A1:K15"/>
  <sheetViews>
    <sheetView workbookViewId="0" topLeftCell="A1">
      <selection activeCell="A2" sqref="A2"/>
    </sheetView>
  </sheetViews>
  <sheetFormatPr defaultColWidth="9.140625" defaultRowHeight="12.75"/>
  <cols>
    <col min="1" max="1" width="7.28125" style="14" customWidth="1"/>
    <col min="2" max="2" width="49.57421875" style="0" bestFit="1" customWidth="1"/>
    <col min="3" max="3" width="7.7109375" style="0" customWidth="1"/>
    <col min="4" max="4" width="4.00390625" style="10" customWidth="1"/>
    <col min="5" max="6" width="9.140625" style="10" bestFit="1" customWidth="1"/>
    <col min="7" max="7" width="8.28125" style="10" customWidth="1"/>
    <col min="8" max="8" width="11.140625" style="0" customWidth="1"/>
    <col min="9" max="9" width="13.28125" style="0" customWidth="1"/>
  </cols>
  <sheetData>
    <row r="1" spans="1:9" ht="12.75">
      <c r="A1" s="13">
        <v>82</v>
      </c>
      <c r="B1" s="1"/>
      <c r="C1" s="1"/>
      <c r="D1" s="11"/>
      <c r="E1" s="11"/>
      <c r="F1" s="11"/>
      <c r="G1" s="11"/>
      <c r="H1" s="2"/>
      <c r="I1" s="2"/>
    </row>
    <row r="5" spans="1:11" ht="12.75">
      <c r="A5" s="12">
        <v>0</v>
      </c>
      <c r="H5">
        <v>0</v>
      </c>
      <c r="J5" s="17"/>
      <c r="K5" s="17"/>
    </row>
    <row r="6" spans="1:11" ht="12.75">
      <c r="A6" s="12">
        <v>1</v>
      </c>
      <c r="B6" s="8" t="s">
        <v>2</v>
      </c>
      <c r="C6" s="8" t="s">
        <v>12</v>
      </c>
      <c r="D6" s="3"/>
      <c r="E6" s="4"/>
      <c r="F6" s="21"/>
      <c r="G6" s="4"/>
      <c r="H6" s="5">
        <v>20</v>
      </c>
      <c r="I6" s="5"/>
      <c r="J6" s="17"/>
      <c r="K6" s="17"/>
    </row>
    <row r="7" spans="1:11" ht="12.75">
      <c r="A7" s="12">
        <v>2</v>
      </c>
      <c r="B7" s="8" t="s">
        <v>3</v>
      </c>
      <c r="C7" s="8" t="s">
        <v>13</v>
      </c>
      <c r="D7" s="3"/>
      <c r="E7" s="4"/>
      <c r="F7" s="21"/>
      <c r="G7" s="4"/>
      <c r="H7" s="5">
        <v>37</v>
      </c>
      <c r="I7" s="5"/>
      <c r="J7" s="17"/>
      <c r="K7" s="17"/>
    </row>
    <row r="8" spans="1:11" ht="12.75">
      <c r="A8" s="12">
        <v>3</v>
      </c>
      <c r="B8" s="8" t="s">
        <v>4</v>
      </c>
      <c r="C8" s="8" t="s">
        <v>14</v>
      </c>
      <c r="D8" s="3"/>
      <c r="E8" s="4"/>
      <c r="F8" s="21"/>
      <c r="G8" s="4"/>
      <c r="H8" s="5">
        <v>25</v>
      </c>
      <c r="I8" s="5"/>
      <c r="J8" s="17"/>
      <c r="K8" s="17"/>
    </row>
    <row r="9" spans="1:11" ht="12.75">
      <c r="A9" s="12">
        <v>4</v>
      </c>
      <c r="B9" s="8" t="s">
        <v>5</v>
      </c>
      <c r="C9" s="8" t="s">
        <v>0</v>
      </c>
      <c r="D9" s="3"/>
      <c r="E9" s="4"/>
      <c r="F9" s="21"/>
      <c r="G9" s="4"/>
      <c r="H9" s="5">
        <v>40</v>
      </c>
      <c r="I9" s="5"/>
      <c r="J9" s="17"/>
      <c r="K9" s="17"/>
    </row>
    <row r="10" spans="1:11" ht="12.75">
      <c r="A10" s="12">
        <v>5</v>
      </c>
      <c r="B10" s="8" t="s">
        <v>6</v>
      </c>
      <c r="C10" s="8" t="s">
        <v>33</v>
      </c>
      <c r="D10" s="3"/>
      <c r="E10" s="4"/>
      <c r="F10" s="21"/>
      <c r="G10" s="4"/>
      <c r="H10" s="5">
        <v>35</v>
      </c>
      <c r="I10" s="5"/>
      <c r="J10" s="17"/>
      <c r="K10" s="17"/>
    </row>
    <row r="11" spans="1:11" ht="12.75">
      <c r="A11" s="12">
        <v>6</v>
      </c>
      <c r="B11" s="8" t="s">
        <v>7</v>
      </c>
      <c r="C11" s="8" t="s">
        <v>13</v>
      </c>
      <c r="D11" s="3"/>
      <c r="E11" s="4"/>
      <c r="F11" s="21"/>
      <c r="G11" s="4"/>
      <c r="H11" s="5">
        <v>57</v>
      </c>
      <c r="I11" s="5"/>
      <c r="J11" s="17"/>
      <c r="K11" s="17"/>
    </row>
    <row r="12" spans="1:10" ht="12.75">
      <c r="A12" s="12">
        <v>7</v>
      </c>
      <c r="B12" s="9" t="s">
        <v>8</v>
      </c>
      <c r="C12" s="8" t="s">
        <v>15</v>
      </c>
      <c r="D12" s="3"/>
      <c r="E12" s="20"/>
      <c r="F12" s="21"/>
      <c r="G12" s="22"/>
      <c r="H12" s="5">
        <v>22</v>
      </c>
      <c r="I12" s="19"/>
      <c r="J12" s="23"/>
    </row>
    <row r="13" spans="1:11" ht="12.75">
      <c r="A13" s="12">
        <v>8</v>
      </c>
      <c r="B13" s="9" t="s">
        <v>9</v>
      </c>
      <c r="C13" s="8" t="s">
        <v>13</v>
      </c>
      <c r="D13" s="3"/>
      <c r="E13" s="4"/>
      <c r="F13" s="21"/>
      <c r="G13" s="4"/>
      <c r="H13" s="6">
        <v>29</v>
      </c>
      <c r="I13" s="5"/>
      <c r="J13" s="17"/>
      <c r="K13" s="17"/>
    </row>
    <row r="14" spans="1:11" ht="12.75">
      <c r="A14" s="12">
        <v>9</v>
      </c>
      <c r="B14" s="9" t="s">
        <v>10</v>
      </c>
      <c r="C14" s="8" t="s">
        <v>33</v>
      </c>
      <c r="D14" s="3"/>
      <c r="E14" s="4"/>
      <c r="F14" s="21"/>
      <c r="G14" s="4"/>
      <c r="H14" s="6">
        <v>28</v>
      </c>
      <c r="I14" s="5"/>
      <c r="J14" s="17"/>
      <c r="K14" s="17"/>
    </row>
    <row r="15" spans="1:11" ht="12.75">
      <c r="A15" s="12">
        <v>10</v>
      </c>
      <c r="B15" s="9" t="s">
        <v>11</v>
      </c>
      <c r="C15" s="8" t="s">
        <v>14</v>
      </c>
      <c r="D15" s="3"/>
      <c r="E15" s="4"/>
      <c r="F15" s="21"/>
      <c r="G15" s="4"/>
      <c r="H15" s="6">
        <v>32</v>
      </c>
      <c r="I15" s="5"/>
      <c r="J15" s="17"/>
      <c r="K15" s="17"/>
    </row>
  </sheetData>
  <printOptions/>
  <pageMargins left="0.7480314960629921" right="0.7480314960629921" top="0.984251968503937" bottom="0.984251968503937" header="0.5118110236220472" footer="0.5118110236220472"/>
  <pageSetup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Joca 2000</dc:creator>
  <cp:keywords/>
  <dc:description/>
  <cp:lastModifiedBy>Joca 2000</cp:lastModifiedBy>
  <cp:lastPrinted>2007-11-25T00:03:40Z</cp:lastPrinted>
  <dcterms:created xsi:type="dcterms:W3CDTF">2004-06-15T14:51:03Z</dcterms:created>
  <dcterms:modified xsi:type="dcterms:W3CDTF">2007-11-26T13:59:30Z</dcterms:modified>
  <cp:category/>
  <cp:version/>
  <cp:contentType/>
  <cp:contentStatus/>
</cp:coreProperties>
</file>