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4895" windowHeight="8130"/>
  </bookViews>
  <sheets>
    <sheet name="Radni" sheetId="1" r:id="rId1"/>
    <sheet name="Pregled" sheetId="2" r:id="rId2"/>
    <sheet name="Stope" sheetId="3" r:id="rId3"/>
  </sheets>
  <externalReferences>
    <externalReference r:id="rId4"/>
  </externalReferences>
  <definedNames>
    <definedName name="Datumi">[1]Obracun!$C$5:$C$104</definedName>
    <definedName name="Od">[1]Obracun!$C$5</definedName>
  </definedNames>
  <calcPr calcId="124519"/>
</workbook>
</file>

<file path=xl/calcChain.xml><?xml version="1.0" encoding="utf-8"?>
<calcChain xmlns="http://schemas.openxmlformats.org/spreadsheetml/2006/main">
  <c r="H6" i="1"/>
  <c r="H2" i="2"/>
  <c r="D12" i="1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11"/>
  <c r="D10"/>
  <c r="E308"/>
  <c r="F308"/>
  <c r="E307"/>
  <c r="F307"/>
  <c r="E306"/>
  <c r="F306"/>
  <c r="E305"/>
  <c r="F305"/>
  <c r="E304"/>
  <c r="F304"/>
  <c r="E303"/>
  <c r="F303"/>
  <c r="E302"/>
  <c r="F302"/>
  <c r="E301"/>
  <c r="F301"/>
  <c r="E300"/>
  <c r="F300"/>
  <c r="E299"/>
  <c r="F299"/>
  <c r="E298"/>
  <c r="F298"/>
  <c r="E297"/>
  <c r="F297"/>
  <c r="E296"/>
  <c r="F296"/>
  <c r="E295"/>
  <c r="F295"/>
  <c r="E294"/>
  <c r="F294"/>
  <c r="E293"/>
  <c r="F293"/>
  <c r="E292"/>
  <c r="F292"/>
  <c r="E291"/>
  <c r="F291"/>
  <c r="E290"/>
  <c r="F290"/>
  <c r="E289"/>
  <c r="F289"/>
  <c r="E288"/>
  <c r="F288"/>
  <c r="E287"/>
  <c r="F287"/>
  <c r="E286"/>
  <c r="F286"/>
  <c r="E285"/>
  <c r="F285"/>
  <c r="E284"/>
  <c r="F284"/>
  <c r="E283"/>
  <c r="F283"/>
  <c r="E282"/>
  <c r="F282"/>
  <c r="E281"/>
  <c r="F281"/>
  <c r="E280"/>
  <c r="F280"/>
  <c r="E279"/>
  <c r="F279"/>
  <c r="E278"/>
  <c r="F278"/>
  <c r="E277"/>
  <c r="F277"/>
  <c r="E276"/>
  <c r="F276"/>
  <c r="E275"/>
  <c r="F275"/>
  <c r="E274"/>
  <c r="F274"/>
  <c r="E273"/>
  <c r="F273"/>
  <c r="E272"/>
  <c r="F272"/>
  <c r="E271"/>
  <c r="F271"/>
  <c r="E270"/>
  <c r="F270"/>
  <c r="E269"/>
  <c r="F269"/>
  <c r="E268"/>
  <c r="F268"/>
  <c r="E267"/>
  <c r="F267"/>
  <c r="E266"/>
  <c r="F266"/>
  <c r="E265"/>
  <c r="F265"/>
  <c r="E264"/>
  <c r="F264"/>
  <c r="E263"/>
  <c r="F263"/>
  <c r="E262"/>
  <c r="F262"/>
  <c r="E261"/>
  <c r="F261"/>
  <c r="E260"/>
  <c r="F260"/>
  <c r="E259"/>
  <c r="F259"/>
  <c r="E258"/>
  <c r="F258"/>
  <c r="E257"/>
  <c r="F257"/>
  <c r="E256"/>
  <c r="F256"/>
  <c r="E255"/>
  <c r="F255"/>
  <c r="E254"/>
  <c r="F254"/>
  <c r="E253"/>
  <c r="F253"/>
  <c r="E252"/>
  <c r="F252"/>
  <c r="E251"/>
  <c r="F251"/>
  <c r="E250"/>
  <c r="F250"/>
  <c r="E249"/>
  <c r="F249"/>
  <c r="E248"/>
  <c r="F248"/>
  <c r="E247"/>
  <c r="F247"/>
  <c r="E246"/>
  <c r="F246"/>
  <c r="E245"/>
  <c r="F245"/>
  <c r="E244"/>
  <c r="F244"/>
  <c r="E243"/>
  <c r="F243"/>
  <c r="E242"/>
  <c r="F242"/>
  <c r="E241"/>
  <c r="F241"/>
  <c r="E240"/>
  <c r="F240"/>
  <c r="E239"/>
  <c r="F239"/>
  <c r="E238"/>
  <c r="F238"/>
  <c r="E237"/>
  <c r="F237"/>
  <c r="E236"/>
  <c r="F236"/>
  <c r="E235"/>
  <c r="F235"/>
  <c r="E234"/>
  <c r="F234"/>
  <c r="E233"/>
  <c r="F233"/>
  <c r="E232"/>
  <c r="F232"/>
  <c r="E231"/>
  <c r="F231"/>
  <c r="E230"/>
  <c r="F230"/>
  <c r="E229"/>
  <c r="F229"/>
  <c r="E228"/>
  <c r="F228"/>
  <c r="E227"/>
  <c r="F227"/>
  <c r="E226"/>
  <c r="F226"/>
  <c r="E225"/>
  <c r="F225"/>
  <c r="E224"/>
  <c r="F224"/>
  <c r="E223"/>
  <c r="F223"/>
  <c r="E222"/>
  <c r="F222"/>
  <c r="E221"/>
  <c r="F221"/>
  <c r="E220"/>
  <c r="F220"/>
  <c r="E219"/>
  <c r="F219"/>
  <c r="E218"/>
  <c r="F218"/>
  <c r="E217"/>
  <c r="F217"/>
  <c r="E216"/>
  <c r="F216"/>
  <c r="E215"/>
  <c r="F215"/>
  <c r="E214"/>
  <c r="F214"/>
  <c r="E213"/>
  <c r="F213"/>
  <c r="E212"/>
  <c r="F212"/>
  <c r="E211"/>
  <c r="F211"/>
  <c r="E210"/>
  <c r="F210"/>
  <c r="E209"/>
  <c r="F209"/>
  <c r="E208"/>
  <c r="F208"/>
  <c r="E207"/>
  <c r="F207"/>
  <c r="E206"/>
  <c r="F206"/>
  <c r="E205"/>
  <c r="F205"/>
  <c r="E204"/>
  <c r="F204"/>
  <c r="E203"/>
  <c r="F203"/>
  <c r="E202"/>
  <c r="F202"/>
  <c r="E201"/>
  <c r="F201"/>
  <c r="E200"/>
  <c r="F200"/>
  <c r="E199"/>
  <c r="F199"/>
  <c r="E198"/>
  <c r="F198"/>
  <c r="E197"/>
  <c r="F197"/>
  <c r="E196"/>
  <c r="F196"/>
  <c r="E195"/>
  <c r="F195"/>
  <c r="E194"/>
  <c r="F194"/>
  <c r="E193"/>
  <c r="F193"/>
  <c r="E192"/>
  <c r="F192"/>
  <c r="E191"/>
  <c r="F191"/>
  <c r="E190"/>
  <c r="F190"/>
  <c r="E189"/>
  <c r="F189"/>
  <c r="E188"/>
  <c r="F188"/>
  <c r="E187"/>
  <c r="F187"/>
  <c r="E186"/>
  <c r="F186"/>
  <c r="E185"/>
  <c r="F185"/>
  <c r="E184"/>
  <c r="F184"/>
  <c r="E183"/>
  <c r="F183"/>
  <c r="E182"/>
  <c r="F182"/>
  <c r="E181"/>
  <c r="F181"/>
  <c r="E180"/>
  <c r="F180"/>
  <c r="E179"/>
  <c r="F179"/>
  <c r="E178"/>
  <c r="F178"/>
  <c r="E177"/>
  <c r="F177"/>
  <c r="E176"/>
  <c r="F176"/>
  <c r="E175"/>
  <c r="F175"/>
  <c r="E174"/>
  <c r="F174"/>
  <c r="E173"/>
  <c r="F173"/>
  <c r="E172"/>
  <c r="F172"/>
  <c r="E171"/>
  <c r="F171"/>
  <c r="E170"/>
  <c r="F170"/>
  <c r="E169"/>
  <c r="F169"/>
  <c r="E168"/>
  <c r="F168"/>
  <c r="E167"/>
  <c r="F167"/>
  <c r="E166"/>
  <c r="F166"/>
  <c r="E165"/>
  <c r="F165"/>
  <c r="E164"/>
  <c r="F164"/>
  <c r="E163"/>
  <c r="F163"/>
  <c r="E162"/>
  <c r="F162"/>
  <c r="E161"/>
  <c r="F161"/>
  <c r="E160"/>
  <c r="F160"/>
  <c r="E159"/>
  <c r="F159"/>
  <c r="E158"/>
  <c r="F158"/>
  <c r="E157"/>
  <c r="F157"/>
  <c r="E156"/>
  <c r="F156"/>
  <c r="E155"/>
  <c r="F155"/>
  <c r="E154"/>
  <c r="F154"/>
  <c r="E153"/>
  <c r="F153"/>
  <c r="E152"/>
  <c r="F152"/>
  <c r="E151"/>
  <c r="F151"/>
  <c r="E150"/>
  <c r="F150"/>
  <c r="E149"/>
  <c r="F149"/>
  <c r="E148"/>
  <c r="F148"/>
  <c r="E147"/>
  <c r="F147"/>
  <c r="E146"/>
  <c r="F146"/>
  <c r="E145"/>
  <c r="F145"/>
  <c r="E144"/>
  <c r="F144"/>
  <c r="E143"/>
  <c r="F143"/>
  <c r="E142"/>
  <c r="F142"/>
  <c r="E141"/>
  <c r="F141"/>
  <c r="E140"/>
  <c r="F140"/>
  <c r="E139"/>
  <c r="F139"/>
  <c r="E138"/>
  <c r="F138"/>
  <c r="E137"/>
  <c r="F137"/>
  <c r="E136"/>
  <c r="F136"/>
  <c r="E135"/>
  <c r="F135"/>
  <c r="E134"/>
  <c r="F134"/>
  <c r="E133"/>
  <c r="F133"/>
  <c r="E132"/>
  <c r="F132"/>
  <c r="E131"/>
  <c r="F131"/>
  <c r="E130"/>
  <c r="F130"/>
  <c r="E129"/>
  <c r="F129"/>
  <c r="E128"/>
  <c r="F128"/>
  <c r="E127"/>
  <c r="F127"/>
  <c r="E126"/>
  <c r="F126"/>
  <c r="E125"/>
  <c r="F125"/>
  <c r="E124"/>
  <c r="F124"/>
  <c r="E123"/>
  <c r="F123"/>
  <c r="E122"/>
  <c r="F122"/>
  <c r="E121"/>
  <c r="F121"/>
  <c r="E120"/>
  <c r="F120"/>
  <c r="E119"/>
  <c r="F119"/>
  <c r="E118"/>
  <c r="F118"/>
  <c r="E117"/>
  <c r="F117"/>
  <c r="E116"/>
  <c r="F116"/>
  <c r="E115"/>
  <c r="F115"/>
  <c r="E114"/>
  <c r="F114"/>
  <c r="E113"/>
  <c r="F113"/>
  <c r="E112"/>
  <c r="F112"/>
  <c r="E111"/>
  <c r="F111"/>
  <c r="E110"/>
  <c r="F110"/>
  <c r="E109"/>
  <c r="F109"/>
  <c r="E108"/>
  <c r="F108"/>
  <c r="E107"/>
  <c r="F107"/>
  <c r="E106"/>
  <c r="F106"/>
  <c r="E105"/>
  <c r="F105"/>
  <c r="E104"/>
  <c r="F104"/>
  <c r="E103"/>
  <c r="F103"/>
  <c r="E102"/>
  <c r="F102"/>
  <c r="E101"/>
  <c r="F101"/>
  <c r="E100"/>
  <c r="F100"/>
  <c r="E99"/>
  <c r="F99"/>
  <c r="E98"/>
  <c r="F98"/>
  <c r="E97"/>
  <c r="F97"/>
  <c r="E96"/>
  <c r="F96"/>
  <c r="E95"/>
  <c r="F95"/>
  <c r="E94"/>
  <c r="F94"/>
  <c r="E93"/>
  <c r="F93"/>
  <c r="E92"/>
  <c r="F92"/>
  <c r="E91"/>
  <c r="F91"/>
  <c r="E90"/>
  <c r="F90"/>
  <c r="E89"/>
  <c r="F89"/>
  <c r="E88"/>
  <c r="F88"/>
  <c r="E87"/>
  <c r="F87"/>
  <c r="E86"/>
  <c r="F86"/>
  <c r="E85"/>
  <c r="F85"/>
  <c r="E84"/>
  <c r="F84"/>
  <c r="E83"/>
  <c r="F83"/>
  <c r="E82"/>
  <c r="F82"/>
  <c r="E81"/>
  <c r="F81"/>
  <c r="E80"/>
  <c r="F80"/>
  <c r="E79"/>
  <c r="F79"/>
  <c r="E78"/>
  <c r="F78"/>
  <c r="E77"/>
  <c r="F77"/>
  <c r="E76"/>
  <c r="F76"/>
  <c r="E75"/>
  <c r="F75"/>
  <c r="E74"/>
  <c r="F74"/>
  <c r="E73"/>
  <c r="F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E56"/>
  <c r="F56"/>
  <c r="E55"/>
  <c r="F55"/>
  <c r="E54"/>
  <c r="F54"/>
  <c r="E53"/>
  <c r="F53"/>
  <c r="E52"/>
  <c r="F52"/>
  <c r="E51"/>
  <c r="F51"/>
  <c r="E50"/>
  <c r="F50"/>
  <c r="E49"/>
  <c r="F49"/>
  <c r="E48"/>
  <c r="F48"/>
  <c r="E47"/>
  <c r="F47"/>
  <c r="E46"/>
  <c r="F46"/>
  <c r="E45"/>
  <c r="F45"/>
  <c r="E44"/>
  <c r="F44"/>
  <c r="E43"/>
  <c r="F43"/>
  <c r="E42"/>
  <c r="F42"/>
  <c r="E41"/>
  <c r="F41"/>
  <c r="E40"/>
  <c r="F40"/>
  <c r="E39"/>
  <c r="F39"/>
  <c r="E38"/>
  <c r="F38"/>
  <c r="E37"/>
  <c r="F37"/>
  <c r="E36"/>
  <c r="F36"/>
  <c r="E35"/>
  <c r="F35"/>
  <c r="E34"/>
  <c r="F34"/>
  <c r="E33"/>
  <c r="F33"/>
  <c r="E32"/>
  <c r="F32"/>
  <c r="E31"/>
  <c r="F31"/>
  <c r="E30"/>
  <c r="F30"/>
  <c r="E29"/>
  <c r="F29"/>
  <c r="E28"/>
  <c r="F28"/>
  <c r="E27"/>
  <c r="F27"/>
  <c r="E26"/>
  <c r="F26"/>
  <c r="E25"/>
  <c r="F25"/>
  <c r="E24"/>
  <c r="F24"/>
  <c r="E23"/>
  <c r="F23"/>
  <c r="E22"/>
  <c r="F22"/>
  <c r="E21"/>
  <c r="F21"/>
  <c r="E20"/>
  <c r="F20"/>
  <c r="E19"/>
  <c r="F19"/>
  <c r="E18"/>
  <c r="F18"/>
  <c r="E17"/>
  <c r="F17"/>
  <c r="E16"/>
  <c r="F16"/>
  <c r="E15"/>
  <c r="F15"/>
  <c r="E14"/>
  <c r="F14"/>
  <c r="E13"/>
  <c r="F13"/>
  <c r="E12"/>
  <c r="F12"/>
  <c r="E11"/>
  <c r="F11"/>
  <c r="E10"/>
  <c r="F10"/>
  <c r="G9"/>
  <c r="I9" s="1"/>
  <c r="G10" s="1"/>
  <c r="O6"/>
  <c r="N12" s="1"/>
  <c r="O5"/>
  <c r="M12" s="1"/>
  <c r="H10" l="1"/>
  <c r="I10" s="1"/>
  <c r="G11" s="1"/>
  <c r="M9"/>
  <c r="N9"/>
  <c r="H11" l="1"/>
  <c r="I11" s="1"/>
  <c r="G12" s="1"/>
  <c r="H12" l="1"/>
  <c r="I12" s="1"/>
  <c r="G13" s="1"/>
  <c r="H13" l="1"/>
  <c r="I13" s="1"/>
  <c r="G14" s="1"/>
  <c r="H14" l="1"/>
  <c r="I14" s="1"/>
  <c r="G15" s="1"/>
  <c r="H15" l="1"/>
  <c r="I15" s="1"/>
  <c r="G16" s="1"/>
  <c r="H16" l="1"/>
  <c r="I16" s="1"/>
  <c r="G17" s="1"/>
  <c r="H17" l="1"/>
  <c r="I17" s="1"/>
  <c r="G18" s="1"/>
  <c r="H18" l="1"/>
  <c r="I18" s="1"/>
  <c r="G19" s="1"/>
  <c r="H19" l="1"/>
  <c r="I19" s="1"/>
  <c r="G20" s="1"/>
  <c r="H20" l="1"/>
  <c r="I20" s="1"/>
  <c r="G21" s="1"/>
  <c r="H21" l="1"/>
  <c r="I21" s="1"/>
  <c r="G22" s="1"/>
  <c r="H22" l="1"/>
  <c r="I22" s="1"/>
  <c r="G23" s="1"/>
  <c r="H23" l="1"/>
  <c r="I23" s="1"/>
  <c r="G24" s="1"/>
  <c r="H24" l="1"/>
  <c r="I24" s="1"/>
  <c r="G25" s="1"/>
  <c r="H25" l="1"/>
  <c r="I25" s="1"/>
  <c r="G26" s="1"/>
  <c r="H26" l="1"/>
  <c r="I26" s="1"/>
  <c r="G27" s="1"/>
  <c r="H27" l="1"/>
  <c r="I27" s="1"/>
  <c r="G28" s="1"/>
  <c r="H28" l="1"/>
  <c r="I28" s="1"/>
  <c r="G29" s="1"/>
  <c r="H29" l="1"/>
  <c r="I29" s="1"/>
  <c r="G30" s="1"/>
  <c r="H30" l="1"/>
  <c r="I30" s="1"/>
  <c r="G31" s="1"/>
  <c r="H31" l="1"/>
  <c r="I31" s="1"/>
  <c r="G32" s="1"/>
  <c r="H32" l="1"/>
  <c r="I32" s="1"/>
  <c r="G33" s="1"/>
  <c r="H33" l="1"/>
  <c r="I33" s="1"/>
  <c r="G34" s="1"/>
  <c r="H34" l="1"/>
  <c r="I34" s="1"/>
  <c r="G35" s="1"/>
  <c r="H35" l="1"/>
  <c r="I35" s="1"/>
  <c r="G36" s="1"/>
  <c r="H36" l="1"/>
  <c r="I36" s="1"/>
  <c r="G37" s="1"/>
  <c r="H37" l="1"/>
  <c r="I37" s="1"/>
  <c r="G38" s="1"/>
  <c r="H38" l="1"/>
  <c r="I38" s="1"/>
  <c r="G39" s="1"/>
  <c r="H39" l="1"/>
  <c r="I39" s="1"/>
  <c r="G40" s="1"/>
  <c r="H40" l="1"/>
  <c r="I40" s="1"/>
  <c r="G41" s="1"/>
  <c r="H41" l="1"/>
  <c r="I41" s="1"/>
  <c r="G42" s="1"/>
  <c r="H42" l="1"/>
  <c r="I42" s="1"/>
  <c r="G43" s="1"/>
  <c r="H43" l="1"/>
  <c r="I43" s="1"/>
  <c r="G44" s="1"/>
  <c r="H44" l="1"/>
  <c r="I44" s="1"/>
  <c r="G45" s="1"/>
  <c r="H45" l="1"/>
  <c r="I45" s="1"/>
  <c r="G46" s="1"/>
  <c r="H46" l="1"/>
  <c r="I46" s="1"/>
  <c r="G47" s="1"/>
  <c r="H47" l="1"/>
  <c r="I47" s="1"/>
  <c r="G48" s="1"/>
  <c r="H48" l="1"/>
  <c r="I48" s="1"/>
  <c r="G49" s="1"/>
  <c r="H49" l="1"/>
  <c r="I49" s="1"/>
  <c r="G50" s="1"/>
  <c r="H50" l="1"/>
  <c r="I50" s="1"/>
  <c r="G51" s="1"/>
  <c r="H51" l="1"/>
  <c r="I51" s="1"/>
  <c r="G52" s="1"/>
  <c r="H52" l="1"/>
  <c r="I52" s="1"/>
  <c r="G53" s="1"/>
  <c r="H53" l="1"/>
  <c r="I53" s="1"/>
  <c r="G54" s="1"/>
  <c r="H54" l="1"/>
  <c r="I54" s="1"/>
  <c r="G55" s="1"/>
  <c r="H55" l="1"/>
  <c r="I55" s="1"/>
  <c r="G56" s="1"/>
  <c r="H56" l="1"/>
  <c r="I56" s="1"/>
  <c r="G57" s="1"/>
  <c r="H57" l="1"/>
  <c r="I57" s="1"/>
  <c r="G58" s="1"/>
  <c r="H58" l="1"/>
  <c r="I58" s="1"/>
  <c r="G59" s="1"/>
  <c r="H59" l="1"/>
  <c r="I59" s="1"/>
  <c r="G60" s="1"/>
  <c r="H60" l="1"/>
  <c r="I60" s="1"/>
  <c r="G61" s="1"/>
  <c r="H61" l="1"/>
  <c r="I61" s="1"/>
  <c r="G62" s="1"/>
  <c r="H62" l="1"/>
  <c r="I62" s="1"/>
  <c r="G63" s="1"/>
  <c r="H63" l="1"/>
  <c r="I63" s="1"/>
  <c r="G64" s="1"/>
  <c r="H64" l="1"/>
  <c r="I64" s="1"/>
  <c r="G65" s="1"/>
  <c r="H65" l="1"/>
  <c r="I65" s="1"/>
  <c r="G66" s="1"/>
  <c r="H66" l="1"/>
  <c r="I66" s="1"/>
  <c r="G67" s="1"/>
  <c r="H67" l="1"/>
  <c r="I67" s="1"/>
  <c r="G68" s="1"/>
  <c r="H68" l="1"/>
  <c r="I68" s="1"/>
  <c r="G69" s="1"/>
  <c r="H69" l="1"/>
  <c r="I69" s="1"/>
  <c r="G70" s="1"/>
  <c r="H70" l="1"/>
  <c r="I70" s="1"/>
  <c r="G71" s="1"/>
  <c r="H71" l="1"/>
  <c r="I71" s="1"/>
  <c r="G72" s="1"/>
  <c r="H72" l="1"/>
  <c r="I72" s="1"/>
  <c r="G73" s="1"/>
  <c r="H73" l="1"/>
  <c r="I73" s="1"/>
  <c r="G74" s="1"/>
  <c r="H74" l="1"/>
  <c r="I74" s="1"/>
  <c r="G75" s="1"/>
  <c r="H75" l="1"/>
  <c r="I75" s="1"/>
  <c r="G76" s="1"/>
  <c r="H76" l="1"/>
  <c r="I76" s="1"/>
  <c r="G77" s="1"/>
  <c r="H77" l="1"/>
  <c r="I77" s="1"/>
  <c r="G78" s="1"/>
  <c r="H78" l="1"/>
  <c r="I78" s="1"/>
  <c r="G79" s="1"/>
  <c r="H79" l="1"/>
  <c r="I79" s="1"/>
  <c r="G80" s="1"/>
  <c r="H80" l="1"/>
  <c r="I80" s="1"/>
  <c r="G81" s="1"/>
  <c r="H81" l="1"/>
  <c r="I81" s="1"/>
  <c r="G82" s="1"/>
  <c r="H82" l="1"/>
  <c r="I82" s="1"/>
  <c r="G83" s="1"/>
  <c r="H83" l="1"/>
  <c r="I83" s="1"/>
  <c r="G84" s="1"/>
  <c r="H84" l="1"/>
  <c r="I84" s="1"/>
  <c r="G85" s="1"/>
  <c r="H85" l="1"/>
  <c r="I85" s="1"/>
  <c r="G86" s="1"/>
  <c r="H86" l="1"/>
  <c r="I86" s="1"/>
  <c r="G87" s="1"/>
  <c r="H87" l="1"/>
  <c r="I87" s="1"/>
  <c r="G88" s="1"/>
  <c r="H88" l="1"/>
  <c r="I88" s="1"/>
  <c r="G89" s="1"/>
  <c r="H89" l="1"/>
  <c r="I89" s="1"/>
  <c r="G90" s="1"/>
  <c r="H90" l="1"/>
  <c r="I90" s="1"/>
  <c r="G91" s="1"/>
  <c r="H91" l="1"/>
  <c r="I91" s="1"/>
  <c r="G92" s="1"/>
  <c r="H92" l="1"/>
  <c r="I92" s="1"/>
  <c r="G93" s="1"/>
  <c r="H93" l="1"/>
  <c r="I93" s="1"/>
  <c r="G94" s="1"/>
  <c r="H94" l="1"/>
  <c r="I94" s="1"/>
  <c r="G95" s="1"/>
  <c r="H95" l="1"/>
  <c r="I95" s="1"/>
  <c r="G96" s="1"/>
  <c r="H96" l="1"/>
  <c r="I96" s="1"/>
  <c r="G97" s="1"/>
  <c r="H97" l="1"/>
  <c r="I97" s="1"/>
  <c r="G98" s="1"/>
  <c r="H98" l="1"/>
  <c r="I98" s="1"/>
  <c r="G99" s="1"/>
  <c r="H99" l="1"/>
  <c r="I99" s="1"/>
  <c r="G100" s="1"/>
  <c r="H100" l="1"/>
  <c r="I100" s="1"/>
  <c r="G101" s="1"/>
  <c r="H101" l="1"/>
  <c r="I101" s="1"/>
  <c r="G102" s="1"/>
  <c r="H102" l="1"/>
  <c r="I102" s="1"/>
  <c r="G103" s="1"/>
  <c r="H103" l="1"/>
  <c r="I103" s="1"/>
  <c r="G104" s="1"/>
  <c r="H104" l="1"/>
  <c r="I104" s="1"/>
  <c r="G105" s="1"/>
  <c r="H105" l="1"/>
  <c r="I105" s="1"/>
  <c r="G106" s="1"/>
  <c r="H106" l="1"/>
  <c r="I106" s="1"/>
  <c r="G107" s="1"/>
  <c r="H107" l="1"/>
  <c r="I107" s="1"/>
  <c r="G108" s="1"/>
  <c r="H108" l="1"/>
  <c r="I108" s="1"/>
  <c r="G109" s="1"/>
  <c r="H109" l="1"/>
  <c r="I109" s="1"/>
  <c r="G110" s="1"/>
  <c r="H110" l="1"/>
  <c r="I110" s="1"/>
  <c r="G111" s="1"/>
  <c r="H111" l="1"/>
  <c r="I111" s="1"/>
  <c r="G112" s="1"/>
  <c r="H112" l="1"/>
  <c r="I112" s="1"/>
  <c r="G113" s="1"/>
  <c r="H113" l="1"/>
  <c r="I113" s="1"/>
  <c r="G114" s="1"/>
  <c r="H114" l="1"/>
  <c r="I114" s="1"/>
  <c r="G115" s="1"/>
  <c r="H115" l="1"/>
  <c r="I115" s="1"/>
  <c r="G116" s="1"/>
  <c r="H116" l="1"/>
  <c r="I116" s="1"/>
  <c r="G117" s="1"/>
  <c r="H117" l="1"/>
  <c r="I117" s="1"/>
  <c r="G118" s="1"/>
  <c r="H118" l="1"/>
  <c r="I118" s="1"/>
  <c r="G119" s="1"/>
  <c r="H119" l="1"/>
  <c r="I119" s="1"/>
  <c r="G120" s="1"/>
  <c r="H120" l="1"/>
  <c r="I120" s="1"/>
  <c r="G121" s="1"/>
  <c r="H121" l="1"/>
  <c r="I121" s="1"/>
  <c r="G122" s="1"/>
  <c r="H122" l="1"/>
  <c r="I122" s="1"/>
  <c r="G123" s="1"/>
  <c r="H123" l="1"/>
  <c r="I123" s="1"/>
  <c r="G124" s="1"/>
  <c r="H124" l="1"/>
  <c r="I124" s="1"/>
  <c r="G125" s="1"/>
  <c r="H125" l="1"/>
  <c r="I125" s="1"/>
  <c r="G126" s="1"/>
  <c r="H126" l="1"/>
  <c r="I126" s="1"/>
  <c r="G127" s="1"/>
  <c r="H127" l="1"/>
  <c r="I127" s="1"/>
  <c r="G128" s="1"/>
  <c r="H128" l="1"/>
  <c r="I128" s="1"/>
  <c r="G129" s="1"/>
  <c r="H129" l="1"/>
  <c r="I129" s="1"/>
  <c r="G130" s="1"/>
  <c r="H130" l="1"/>
  <c r="I130" s="1"/>
  <c r="G131" s="1"/>
  <c r="H131" l="1"/>
  <c r="I131" s="1"/>
  <c r="G132" s="1"/>
  <c r="H132" l="1"/>
  <c r="I132" s="1"/>
  <c r="G133" s="1"/>
  <c r="H133" l="1"/>
  <c r="I133" s="1"/>
  <c r="G134" s="1"/>
  <c r="H134" l="1"/>
  <c r="I134" s="1"/>
  <c r="G135" s="1"/>
  <c r="H135" l="1"/>
  <c r="I135" s="1"/>
  <c r="G136" s="1"/>
  <c r="H136" l="1"/>
  <c r="I136" s="1"/>
  <c r="G137" s="1"/>
  <c r="H137" l="1"/>
  <c r="I137" s="1"/>
  <c r="G138" s="1"/>
  <c r="H138" l="1"/>
  <c r="I138" s="1"/>
  <c r="G139" s="1"/>
  <c r="H139" l="1"/>
  <c r="I139" s="1"/>
  <c r="G140" s="1"/>
  <c r="H140" l="1"/>
  <c r="I140" s="1"/>
  <c r="G141" s="1"/>
  <c r="H141" l="1"/>
  <c r="I141" s="1"/>
  <c r="G142" s="1"/>
  <c r="H142" l="1"/>
  <c r="I142" s="1"/>
  <c r="G143" s="1"/>
  <c r="H143" l="1"/>
  <c r="I143" s="1"/>
  <c r="G144" s="1"/>
  <c r="H144" l="1"/>
  <c r="I144" s="1"/>
  <c r="G145" s="1"/>
  <c r="H145" l="1"/>
  <c r="I145" s="1"/>
  <c r="G146" s="1"/>
  <c r="H146" l="1"/>
  <c r="I146" s="1"/>
  <c r="G147" s="1"/>
  <c r="H147" l="1"/>
  <c r="I147" s="1"/>
  <c r="G148" s="1"/>
  <c r="H148" l="1"/>
  <c r="I148" s="1"/>
  <c r="G149" s="1"/>
  <c r="H149" l="1"/>
  <c r="I149" s="1"/>
  <c r="G150" s="1"/>
  <c r="H150" l="1"/>
  <c r="I150" s="1"/>
  <c r="G151" s="1"/>
  <c r="H151" l="1"/>
  <c r="I151" s="1"/>
  <c r="G152" s="1"/>
  <c r="H152" l="1"/>
  <c r="I152" s="1"/>
  <c r="G153" s="1"/>
  <c r="H153" l="1"/>
  <c r="I153" s="1"/>
  <c r="G154" s="1"/>
  <c r="H154" l="1"/>
  <c r="I154" s="1"/>
  <c r="G155" s="1"/>
  <c r="H155" l="1"/>
  <c r="I155" s="1"/>
  <c r="G156" s="1"/>
  <c r="H156" l="1"/>
  <c r="I156" s="1"/>
  <c r="G157" s="1"/>
  <c r="H157" l="1"/>
  <c r="I157" s="1"/>
  <c r="G158" s="1"/>
  <c r="H158" l="1"/>
  <c r="I158" s="1"/>
  <c r="G159" s="1"/>
  <c r="H159" l="1"/>
  <c r="I159" s="1"/>
  <c r="G160" s="1"/>
  <c r="H160" l="1"/>
  <c r="I160" s="1"/>
  <c r="G161" s="1"/>
  <c r="H161" l="1"/>
  <c r="I161" s="1"/>
  <c r="G162" s="1"/>
  <c r="H162" l="1"/>
  <c r="I162" s="1"/>
  <c r="G163" s="1"/>
  <c r="H163" l="1"/>
  <c r="I163" s="1"/>
  <c r="G164" s="1"/>
  <c r="H164" l="1"/>
  <c r="I164" s="1"/>
  <c r="G165" s="1"/>
  <c r="H165" l="1"/>
  <c r="I165" s="1"/>
  <c r="G166" s="1"/>
  <c r="H166" l="1"/>
  <c r="I166" s="1"/>
  <c r="G167" s="1"/>
  <c r="H167" l="1"/>
  <c r="I167" s="1"/>
  <c r="G168" s="1"/>
  <c r="H168" l="1"/>
  <c r="I168" s="1"/>
  <c r="G169" s="1"/>
  <c r="H169" l="1"/>
  <c r="I169" s="1"/>
  <c r="G170" s="1"/>
  <c r="H170" l="1"/>
  <c r="I170" s="1"/>
  <c r="G171" s="1"/>
  <c r="H171" l="1"/>
  <c r="I171" s="1"/>
  <c r="G172" s="1"/>
  <c r="H172" l="1"/>
  <c r="I172" s="1"/>
  <c r="G173" s="1"/>
  <c r="H173" l="1"/>
  <c r="I173" s="1"/>
  <c r="G174" s="1"/>
  <c r="H174" l="1"/>
  <c r="I174" s="1"/>
  <c r="G175" s="1"/>
  <c r="H175" l="1"/>
  <c r="I175" s="1"/>
  <c r="G176" s="1"/>
  <c r="H176" l="1"/>
  <c r="I176" s="1"/>
  <c r="G177" s="1"/>
  <c r="H177" l="1"/>
  <c r="I177" s="1"/>
  <c r="G178" s="1"/>
  <c r="H178" l="1"/>
  <c r="I178" s="1"/>
  <c r="G179" s="1"/>
  <c r="H179" l="1"/>
  <c r="I179" s="1"/>
  <c r="G180" s="1"/>
  <c r="H180" l="1"/>
  <c r="I180" s="1"/>
  <c r="G181" s="1"/>
  <c r="H181" l="1"/>
  <c r="I181" s="1"/>
  <c r="G182" s="1"/>
  <c r="H182" l="1"/>
  <c r="I182" s="1"/>
  <c r="G183" s="1"/>
  <c r="H183" l="1"/>
  <c r="I183" s="1"/>
  <c r="G184" s="1"/>
  <c r="H184" l="1"/>
  <c r="I184" s="1"/>
  <c r="G185" s="1"/>
  <c r="H185" l="1"/>
  <c r="I185" s="1"/>
  <c r="G186" s="1"/>
  <c r="H186" l="1"/>
  <c r="I186" s="1"/>
  <c r="G187" s="1"/>
  <c r="H187" l="1"/>
  <c r="I187" s="1"/>
  <c r="G188" s="1"/>
  <c r="H188" l="1"/>
  <c r="I188" s="1"/>
  <c r="G189" s="1"/>
  <c r="H189" l="1"/>
  <c r="I189" s="1"/>
  <c r="G190" s="1"/>
  <c r="H190" l="1"/>
  <c r="I190" s="1"/>
  <c r="G191" s="1"/>
  <c r="H191" l="1"/>
  <c r="I191" s="1"/>
  <c r="G192" s="1"/>
  <c r="H192" l="1"/>
  <c r="I192" s="1"/>
  <c r="G193" s="1"/>
  <c r="H193" l="1"/>
  <c r="I193" s="1"/>
  <c r="G194" s="1"/>
  <c r="H194" l="1"/>
  <c r="I194" s="1"/>
  <c r="G195" s="1"/>
  <c r="H195" l="1"/>
  <c r="I195" s="1"/>
  <c r="G196" s="1"/>
  <c r="H196" l="1"/>
  <c r="I196" s="1"/>
  <c r="G197" s="1"/>
  <c r="H197" l="1"/>
  <c r="I197" s="1"/>
  <c r="G198" s="1"/>
  <c r="H198" l="1"/>
  <c r="I198" s="1"/>
  <c r="G199" s="1"/>
  <c r="H199" l="1"/>
  <c r="I199" s="1"/>
  <c r="G200" s="1"/>
  <c r="H200" l="1"/>
  <c r="I200" s="1"/>
  <c r="G201" s="1"/>
  <c r="H201" l="1"/>
  <c r="I201" s="1"/>
  <c r="G202" s="1"/>
  <c r="H202" l="1"/>
  <c r="I202" s="1"/>
  <c r="G203" s="1"/>
  <c r="H203" l="1"/>
  <c r="I203" s="1"/>
  <c r="G204" s="1"/>
  <c r="H204" l="1"/>
  <c r="I204" s="1"/>
  <c r="G205" s="1"/>
  <c r="H205" l="1"/>
  <c r="I205" s="1"/>
  <c r="G206" s="1"/>
  <c r="H206" l="1"/>
  <c r="I206" s="1"/>
  <c r="G207" s="1"/>
  <c r="H207" l="1"/>
  <c r="I207" s="1"/>
  <c r="G208" s="1"/>
  <c r="H208" l="1"/>
  <c r="I208" s="1"/>
  <c r="G209" s="1"/>
  <c r="H209" l="1"/>
  <c r="I209" s="1"/>
  <c r="G210" s="1"/>
  <c r="H210" l="1"/>
  <c r="I210" s="1"/>
  <c r="G211" s="1"/>
  <c r="H211" l="1"/>
  <c r="I211" s="1"/>
  <c r="G212" s="1"/>
  <c r="H212" l="1"/>
  <c r="I212" s="1"/>
  <c r="G213" s="1"/>
  <c r="H213" l="1"/>
  <c r="I213" s="1"/>
  <c r="G214" s="1"/>
  <c r="H214" l="1"/>
  <c r="I214" s="1"/>
  <c r="G215" s="1"/>
  <c r="H215" l="1"/>
  <c r="I215" s="1"/>
  <c r="G216" s="1"/>
  <c r="H216" l="1"/>
  <c r="I216" s="1"/>
  <c r="G217" s="1"/>
  <c r="H217" l="1"/>
  <c r="I217" s="1"/>
  <c r="G218" s="1"/>
  <c r="H218" l="1"/>
  <c r="I218" s="1"/>
  <c r="G219" s="1"/>
  <c r="H219" l="1"/>
  <c r="I219" s="1"/>
  <c r="G220" s="1"/>
  <c r="H220" l="1"/>
  <c r="I220" s="1"/>
  <c r="G221" s="1"/>
  <c r="H221" l="1"/>
  <c r="I221" s="1"/>
  <c r="G222" s="1"/>
  <c r="H222" l="1"/>
  <c r="I222" s="1"/>
  <c r="G223" s="1"/>
  <c r="H223" l="1"/>
  <c r="I223" s="1"/>
  <c r="G224" s="1"/>
  <c r="H224" l="1"/>
  <c r="I224" s="1"/>
  <c r="G225" s="1"/>
  <c r="H225" l="1"/>
  <c r="I225" s="1"/>
  <c r="G226" s="1"/>
  <c r="H226" l="1"/>
  <c r="I226" s="1"/>
  <c r="G227" s="1"/>
  <c r="H227" l="1"/>
  <c r="I227" s="1"/>
  <c r="G228" s="1"/>
  <c r="H228" l="1"/>
  <c r="I228" s="1"/>
  <c r="G229" s="1"/>
  <c r="H229" l="1"/>
  <c r="I229" s="1"/>
  <c r="G230" s="1"/>
  <c r="H230" l="1"/>
  <c r="I230" s="1"/>
  <c r="G231" s="1"/>
  <c r="H231" l="1"/>
  <c r="I231" s="1"/>
  <c r="G232" s="1"/>
  <c r="H232" l="1"/>
  <c r="I232" s="1"/>
  <c r="G233" s="1"/>
  <c r="H233" l="1"/>
  <c r="I233" s="1"/>
  <c r="G234" s="1"/>
  <c r="H234" l="1"/>
  <c r="I234" s="1"/>
  <c r="G235" s="1"/>
  <c r="H235" l="1"/>
  <c r="I235" s="1"/>
  <c r="G236" s="1"/>
  <c r="H236" l="1"/>
  <c r="I236" s="1"/>
  <c r="G237" s="1"/>
  <c r="H237" l="1"/>
  <c r="I237" s="1"/>
  <c r="G238" s="1"/>
  <c r="H238" l="1"/>
  <c r="I238" s="1"/>
  <c r="G239" s="1"/>
  <c r="H239" l="1"/>
  <c r="I239" s="1"/>
  <c r="G240" s="1"/>
  <c r="H240" l="1"/>
  <c r="I240" s="1"/>
  <c r="G241" s="1"/>
  <c r="H241" l="1"/>
  <c r="I241" s="1"/>
  <c r="G242" s="1"/>
  <c r="H242" l="1"/>
  <c r="I242" s="1"/>
  <c r="G243" s="1"/>
  <c r="H243" l="1"/>
  <c r="I243" s="1"/>
  <c r="G244" s="1"/>
  <c r="H244" l="1"/>
  <c r="I244" s="1"/>
  <c r="G245" s="1"/>
  <c r="H245" l="1"/>
  <c r="I245" s="1"/>
  <c r="G246" s="1"/>
  <c r="H246" l="1"/>
  <c r="I246" s="1"/>
  <c r="G247" s="1"/>
  <c r="H247" l="1"/>
  <c r="I247" s="1"/>
  <c r="G248" s="1"/>
  <c r="H248" l="1"/>
  <c r="I248" s="1"/>
  <c r="G249" s="1"/>
  <c r="H249" l="1"/>
  <c r="I249" s="1"/>
  <c r="G250" s="1"/>
  <c r="H250" l="1"/>
  <c r="I250" s="1"/>
  <c r="G251" s="1"/>
  <c r="H251" l="1"/>
  <c r="I251" s="1"/>
  <c r="G252" s="1"/>
  <c r="H252" l="1"/>
  <c r="I252" s="1"/>
  <c r="G253" s="1"/>
  <c r="H253" l="1"/>
  <c r="I253" s="1"/>
  <c r="G254" s="1"/>
  <c r="H254" l="1"/>
  <c r="I254" s="1"/>
  <c r="G255" s="1"/>
  <c r="H255" l="1"/>
  <c r="I255" s="1"/>
  <c r="G256" s="1"/>
  <c r="H256" l="1"/>
  <c r="I256" s="1"/>
  <c r="G257" s="1"/>
  <c r="H257" l="1"/>
  <c r="I257" s="1"/>
  <c r="G258" s="1"/>
  <c r="H258" l="1"/>
  <c r="I258" s="1"/>
  <c r="G259" s="1"/>
  <c r="H259" l="1"/>
  <c r="I259" s="1"/>
  <c r="G260" s="1"/>
  <c r="H260" l="1"/>
  <c r="I260" s="1"/>
  <c r="G261" s="1"/>
  <c r="H261" l="1"/>
  <c r="I261" s="1"/>
  <c r="G262" s="1"/>
  <c r="H262" l="1"/>
  <c r="I262" s="1"/>
  <c r="G263" s="1"/>
  <c r="H263" l="1"/>
  <c r="I263" s="1"/>
  <c r="G264" s="1"/>
  <c r="H264" l="1"/>
  <c r="I264" s="1"/>
  <c r="G265" s="1"/>
  <c r="H265" l="1"/>
  <c r="I265" s="1"/>
  <c r="G266" s="1"/>
  <c r="H266" l="1"/>
  <c r="I266" s="1"/>
  <c r="G267" s="1"/>
  <c r="H267" l="1"/>
  <c r="I267" s="1"/>
  <c r="G268" s="1"/>
  <c r="H268" l="1"/>
  <c r="I268" s="1"/>
  <c r="G269" s="1"/>
  <c r="H269" l="1"/>
  <c r="I269" s="1"/>
  <c r="G270" s="1"/>
  <c r="H270" l="1"/>
  <c r="I270" s="1"/>
  <c r="G271" s="1"/>
  <c r="H271" l="1"/>
  <c r="I271" s="1"/>
  <c r="G272" s="1"/>
  <c r="H272" l="1"/>
  <c r="I272" s="1"/>
  <c r="G273" s="1"/>
  <c r="H273" l="1"/>
  <c r="I273" s="1"/>
  <c r="G274" s="1"/>
  <c r="H274" l="1"/>
  <c r="I274" s="1"/>
  <c r="G275" s="1"/>
  <c r="H275" l="1"/>
  <c r="I275" s="1"/>
  <c r="G276" s="1"/>
  <c r="H276" l="1"/>
  <c r="I276" s="1"/>
  <c r="G277" s="1"/>
  <c r="H277" l="1"/>
  <c r="I277" s="1"/>
  <c r="G278" s="1"/>
  <c r="H278" l="1"/>
  <c r="I278" s="1"/>
  <c r="G279" s="1"/>
  <c r="H279" l="1"/>
  <c r="I279" s="1"/>
  <c r="G280" s="1"/>
  <c r="H280" l="1"/>
  <c r="I280" s="1"/>
  <c r="G281" s="1"/>
  <c r="H281" l="1"/>
  <c r="I281" s="1"/>
  <c r="G282" s="1"/>
  <c r="H282" l="1"/>
  <c r="I282" s="1"/>
  <c r="G283" s="1"/>
  <c r="H283" l="1"/>
  <c r="I283" s="1"/>
  <c r="G284" s="1"/>
  <c r="H284" l="1"/>
  <c r="I284" s="1"/>
  <c r="G285" s="1"/>
  <c r="H285" l="1"/>
  <c r="I285" s="1"/>
  <c r="G286" s="1"/>
  <c r="H286" l="1"/>
  <c r="I286" s="1"/>
  <c r="G287" s="1"/>
  <c r="H287" l="1"/>
  <c r="I287" s="1"/>
  <c r="G288" s="1"/>
  <c r="H288" l="1"/>
  <c r="I288" s="1"/>
  <c r="G289" s="1"/>
  <c r="H289" l="1"/>
  <c r="I289" s="1"/>
  <c r="G290" s="1"/>
  <c r="H290" l="1"/>
  <c r="I290" s="1"/>
  <c r="G291" s="1"/>
  <c r="H291" l="1"/>
  <c r="I291" s="1"/>
  <c r="G292" s="1"/>
  <c r="H292" l="1"/>
  <c r="I292" s="1"/>
  <c r="G293" s="1"/>
  <c r="H293" l="1"/>
  <c r="I293" s="1"/>
  <c r="G294" s="1"/>
  <c r="H294" l="1"/>
  <c r="I294" s="1"/>
  <c r="G295" s="1"/>
  <c r="H295" l="1"/>
  <c r="I295" s="1"/>
  <c r="G296" s="1"/>
  <c r="H296" l="1"/>
  <c r="I296" s="1"/>
  <c r="G297" s="1"/>
  <c r="H297" l="1"/>
  <c r="I297" s="1"/>
  <c r="G298" s="1"/>
  <c r="H298" l="1"/>
  <c r="I298" s="1"/>
  <c r="G299" s="1"/>
  <c r="H299" l="1"/>
  <c r="I299" s="1"/>
  <c r="G300" s="1"/>
  <c r="H300" l="1"/>
  <c r="I300" s="1"/>
  <c r="G301" s="1"/>
  <c r="H301" l="1"/>
  <c r="I301" s="1"/>
  <c r="G302" s="1"/>
  <c r="H302" l="1"/>
  <c r="I302" s="1"/>
  <c r="G303" s="1"/>
  <c r="H303" l="1"/>
  <c r="I303" s="1"/>
  <c r="G304" s="1"/>
  <c r="H304" l="1"/>
  <c r="I304" s="1"/>
  <c r="G305" s="1"/>
  <c r="H305" l="1"/>
  <c r="I305" s="1"/>
  <c r="G306" s="1"/>
  <c r="H306" l="1"/>
  <c r="I306" s="1"/>
  <c r="G307" s="1"/>
  <c r="H307" l="1"/>
  <c r="I307" s="1"/>
  <c r="G308" s="1"/>
  <c r="H308" l="1"/>
  <c r="I308" s="1"/>
</calcChain>
</file>

<file path=xl/sharedStrings.xml><?xml version="1.0" encoding="utf-8"?>
<sst xmlns="http://schemas.openxmlformats.org/spreadsheetml/2006/main" count="235" uniqueCount="18">
  <si>
    <t xml:space="preserve">        Ukupno obračunata kamata :</t>
  </si>
  <si>
    <t>Datum</t>
  </si>
  <si>
    <t>Iznos</t>
  </si>
  <si>
    <t>Dn.stopa</t>
  </si>
  <si>
    <t>Br.dana</t>
  </si>
  <si>
    <t>Koeficijent</t>
  </si>
  <si>
    <t>Osnovica</t>
  </si>
  <si>
    <t>Kamata</t>
  </si>
  <si>
    <t>Saldo</t>
  </si>
  <si>
    <t xml:space="preserve"> </t>
  </si>
  <si>
    <t>&lt;&gt;9999</t>
  </si>
  <si>
    <t>Kamatne stope</t>
  </si>
  <si>
    <t>Stopa</t>
  </si>
  <si>
    <t>Periodika</t>
  </si>
  <si>
    <t>m</t>
  </si>
  <si>
    <t>g</t>
  </si>
  <si>
    <t>Od</t>
  </si>
  <si>
    <t>do</t>
  </si>
</sst>
</file>

<file path=xl/styles.xml><?xml version="1.0" encoding="utf-8"?>
<styleSheet xmlns="http://schemas.openxmlformats.org/spreadsheetml/2006/main">
  <numFmts count="2">
    <numFmt numFmtId="168" formatCode="0.00000%"/>
    <numFmt numFmtId="169" formatCode="#,##0.00&quot; &quot;&quot; &quot;"/>
  </numFmts>
  <fonts count="4">
    <font>
      <sz val="10"/>
      <color theme="1"/>
      <name val="Verdana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Protection="1"/>
    <xf numFmtId="0" fontId="3" fillId="0" borderId="0" xfId="0" applyFont="1" applyBorder="1" applyProtection="1"/>
    <xf numFmtId="2" fontId="2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Fill="1" applyAlignment="1">
      <alignment horizontal="center"/>
    </xf>
    <xf numFmtId="14" fontId="0" fillId="0" borderId="0" xfId="0" applyNumberFormat="1" applyBorder="1" applyProtection="1">
      <protection locked="0"/>
    </xf>
    <xf numFmtId="2" fontId="0" fillId="0" borderId="0" xfId="0" applyNumberFormat="1" applyBorder="1" applyProtection="1">
      <protection locked="0"/>
    </xf>
    <xf numFmtId="168" fontId="0" fillId="0" borderId="0" xfId="1" applyNumberFormat="1" applyFont="1" applyBorder="1" applyProtection="1"/>
    <xf numFmtId="2" fontId="0" fillId="0" borderId="0" xfId="0" applyNumberFormat="1" applyBorder="1" applyProtection="1"/>
    <xf numFmtId="14" fontId="0" fillId="0" borderId="2" xfId="0" applyNumberFormat="1" applyFill="1" applyBorder="1" applyAlignment="1" applyProtection="1">
      <alignment horizontal="right"/>
      <protection locked="0"/>
    </xf>
    <xf numFmtId="14" fontId="0" fillId="0" borderId="0" xfId="0" applyNumberFormat="1" applyFill="1" applyBorder="1" applyProtection="1">
      <protection locked="0"/>
    </xf>
    <xf numFmtId="14" fontId="2" fillId="0" borderId="2" xfId="0" applyNumberFormat="1" applyFont="1" applyFill="1" applyBorder="1" applyAlignment="1" applyProtection="1">
      <alignment horizontal="right"/>
      <protection locked="0"/>
    </xf>
    <xf numFmtId="14" fontId="2" fillId="0" borderId="3" xfId="0" applyNumberFormat="1" applyFont="1" applyFill="1" applyBorder="1" applyAlignment="1" applyProtection="1">
      <alignment horizontal="right"/>
      <protection locked="0"/>
    </xf>
    <xf numFmtId="14" fontId="2" fillId="0" borderId="1" xfId="0" applyNumberFormat="1" applyFont="1" applyFill="1" applyBorder="1" applyAlignment="1" applyProtection="1">
      <alignment horizontal="right"/>
      <protection locked="0"/>
    </xf>
    <xf numFmtId="14" fontId="0" fillId="0" borderId="1" xfId="0" applyNumberFormat="1" applyFill="1" applyBorder="1" applyAlignment="1" applyProtection="1">
      <alignment horizontal="right"/>
      <protection locked="0"/>
    </xf>
    <xf numFmtId="14" fontId="0" fillId="0" borderId="1" xfId="0" applyNumberFormat="1" applyFill="1" applyBorder="1" applyProtection="1">
      <protection locked="0"/>
    </xf>
    <xf numFmtId="14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center"/>
    </xf>
    <xf numFmtId="14" fontId="0" fillId="0" borderId="0" xfId="0" applyNumberFormat="1"/>
    <xf numFmtId="49" fontId="0" fillId="0" borderId="0" xfId="0" applyNumberFormat="1"/>
    <xf numFmtId="2" fontId="0" fillId="0" borderId="0" xfId="0" applyNumberFormat="1"/>
    <xf numFmtId="169" fontId="0" fillId="0" borderId="0" xfId="0" applyNumberFormat="1"/>
    <xf numFmtId="0" fontId="0" fillId="0" borderId="0" xfId="0" applyBorder="1" applyProtection="1">
      <protection locked="0"/>
    </xf>
    <xf numFmtId="168" fontId="0" fillId="0" borderId="0" xfId="1" applyNumberFormat="1" applyFon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Fill="1" applyBorder="1" applyProtection="1"/>
    <xf numFmtId="14" fontId="0" fillId="0" borderId="0" xfId="0" applyNumberFormat="1" applyBorder="1" applyProtection="1"/>
    <xf numFmtId="14" fontId="0" fillId="0" borderId="0" xfId="0" applyNumberFormat="1" applyAlignment="1" applyProtection="1">
      <alignment horizontal="center"/>
    </xf>
  </cellXfs>
  <cellStyles count="2">
    <cellStyle name="Normal" xfId="0" builtinId="0"/>
    <cellStyle name="Percent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zar%20i%20Milica/Desktop/Projekt%201%20Obracun%20kamate%20vezba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racun"/>
      <sheetName val="Pregled"/>
      <sheetName val="Amort.plan"/>
      <sheetName val="Stope1"/>
      <sheetName val="Stope2"/>
      <sheetName val="Stope3"/>
      <sheetName val="Stope4"/>
      <sheetName val="Stope5"/>
      <sheetName val="Stope6"/>
      <sheetName val="Stope7"/>
      <sheetName val="Stope8"/>
      <sheetName val="Stope9"/>
      <sheetName val="StopeF"/>
      <sheetName val="Stope"/>
      <sheetName val="Radni"/>
      <sheetName val="Module1"/>
      <sheetName val="Module2"/>
      <sheetName val="Module3"/>
      <sheetName val="Module4"/>
    </sheetNames>
    <sheetDataSet>
      <sheetData sheetId="0">
        <row r="5">
          <cell r="C5">
            <v>32143</v>
          </cell>
        </row>
        <row r="16">
          <cell r="C16">
            <v>34358</v>
          </cell>
        </row>
      </sheetData>
      <sheetData sheetId="1">
        <row r="5">
          <cell r="H5">
            <v>0</v>
          </cell>
        </row>
        <row r="6">
          <cell r="H6">
            <v>639.99999999992508</v>
          </cell>
        </row>
        <row r="7">
          <cell r="H7">
            <v>1217.7599999999484</v>
          </cell>
        </row>
        <row r="8">
          <cell r="H8">
            <v>1398.8966400000172</v>
          </cell>
        </row>
        <row r="9">
          <cell r="H9">
            <v>1534.9393382399321</v>
          </cell>
        </row>
        <row r="10">
          <cell r="H10">
            <v>942.08064717317461</v>
          </cell>
        </row>
        <row r="11">
          <cell r="H11">
            <v>5429.8057679621552</v>
          </cell>
        </row>
        <row r="12">
          <cell r="H12">
            <v>3490.3100280581721</v>
          </cell>
        </row>
        <row r="13">
          <cell r="H13">
            <v>5094.1074859507917</v>
          </cell>
        </row>
        <row r="14">
          <cell r="H14">
            <v>6121.1765857371684</v>
          </cell>
        </row>
        <row r="15">
          <cell r="H15">
            <v>8760.9936101862095</v>
          </cell>
        </row>
        <row r="16">
          <cell r="H16">
            <v>7265.7993237399951</v>
          </cell>
        </row>
        <row r="17">
          <cell r="H17">
            <v>8294.0465032241937</v>
          </cell>
        </row>
        <row r="18">
          <cell r="H18">
            <v>10668.867221401322</v>
          </cell>
        </row>
        <row r="19">
          <cell r="H19">
            <v>17546.355943913139</v>
          </cell>
        </row>
        <row r="20">
          <cell r="H20">
            <v>18204.950732683246</v>
          </cell>
        </row>
        <row r="21">
          <cell r="H21">
            <v>30785.063714663196</v>
          </cell>
        </row>
        <row r="22">
          <cell r="H22">
            <v>34490.46592904596</v>
          </cell>
        </row>
        <row r="23">
          <cell r="H23">
            <v>54201.914602649049</v>
          </cell>
        </row>
        <row r="24">
          <cell r="H24">
            <v>73895.398165359045</v>
          </cell>
        </row>
        <row r="25">
          <cell r="H25">
            <v>87725.169823917284</v>
          </cell>
        </row>
        <row r="26">
          <cell r="H26">
            <v>190899.8889906742</v>
          </cell>
        </row>
        <row r="27">
          <cell r="H27">
            <v>268405.24392088852</v>
          </cell>
        </row>
        <row r="28">
          <cell r="H28">
            <v>363373.61162959301</v>
          </cell>
        </row>
        <row r="29">
          <cell r="H29">
            <v>717587.46580378094</v>
          </cell>
        </row>
        <row r="30">
          <cell r="H30">
            <v>804259.33964967204</v>
          </cell>
        </row>
        <row r="31">
          <cell r="H31">
            <v>372943.77667995688</v>
          </cell>
        </row>
        <row r="32">
          <cell r="H32">
            <v>161989.22629440471</v>
          </cell>
        </row>
        <row r="33">
          <cell r="H33">
            <v>91760.66634091911</v>
          </cell>
        </row>
        <row r="34">
          <cell r="H34">
            <v>6737.8546427341289</v>
          </cell>
        </row>
        <row r="35">
          <cell r="H35">
            <v>0</v>
          </cell>
        </row>
        <row r="36">
          <cell r="H36">
            <v>74264.633872374921</v>
          </cell>
        </row>
        <row r="37">
          <cell r="H37">
            <v>65548.66638787734</v>
          </cell>
        </row>
        <row r="38">
          <cell r="H38">
            <v>249598.97181565824</v>
          </cell>
        </row>
        <row r="39">
          <cell r="H39">
            <v>304971.27329548314</v>
          </cell>
        </row>
        <row r="40">
          <cell r="H40">
            <v>122101.46164163593</v>
          </cell>
        </row>
        <row r="41">
          <cell r="H41">
            <v>113188.05494179488</v>
          </cell>
        </row>
        <row r="42">
          <cell r="H42">
            <v>241098.94132640646</v>
          </cell>
        </row>
        <row r="43">
          <cell r="H43">
            <v>418272.22049538209</v>
          </cell>
        </row>
        <row r="44">
          <cell r="H44">
            <v>158870.70079336193</v>
          </cell>
        </row>
        <row r="45">
          <cell r="H45">
            <v>251055.42492872925</v>
          </cell>
        </row>
        <row r="46">
          <cell r="H46">
            <v>612708.44990871451</v>
          </cell>
        </row>
        <row r="47">
          <cell r="H47">
            <v>616696.42946866655</v>
          </cell>
        </row>
        <row r="48">
          <cell r="H48">
            <v>383034.34348376904</v>
          </cell>
        </row>
        <row r="49">
          <cell r="H49">
            <v>558965.97987008479</v>
          </cell>
        </row>
        <row r="50">
          <cell r="H50">
            <v>1086629.8648675191</v>
          </cell>
        </row>
        <row r="51">
          <cell r="H51">
            <v>1640207.4126916665</v>
          </cell>
        </row>
        <row r="52">
          <cell r="H52">
            <v>1941573.9430972233</v>
          </cell>
        </row>
        <row r="53">
          <cell r="H53">
            <v>2223030.2547003306</v>
          </cell>
        </row>
        <row r="54">
          <cell r="H54">
            <v>4201307.3212485192</v>
          </cell>
        </row>
        <row r="55">
          <cell r="H55">
            <v>9449866.2890999168</v>
          </cell>
        </row>
        <row r="56">
          <cell r="H56">
            <v>11769146.786045663</v>
          </cell>
        </row>
        <row r="57">
          <cell r="H57">
            <v>30889797.014998157</v>
          </cell>
        </row>
        <row r="58">
          <cell r="H58">
            <v>57164060.488916367</v>
          </cell>
        </row>
        <row r="59">
          <cell r="H59">
            <v>130853628.28630176</v>
          </cell>
        </row>
        <row r="60">
          <cell r="H60">
            <v>160434478.80193305</v>
          </cell>
        </row>
        <row r="61">
          <cell r="H61">
            <v>177740701.28947034</v>
          </cell>
        </row>
        <row r="62">
          <cell r="H62">
            <v>384429661.70215982</v>
          </cell>
        </row>
        <row r="63">
          <cell r="H63">
            <v>488722324.83151716</v>
          </cell>
        </row>
        <row r="64">
          <cell r="H64">
            <v>489540787.52009648</v>
          </cell>
        </row>
        <row r="65">
          <cell r="H65">
            <v>913189091.02149236</v>
          </cell>
        </row>
        <row r="66">
          <cell r="H66">
            <v>2890059267.5582428</v>
          </cell>
        </row>
        <row r="67">
          <cell r="H67">
            <v>12205783231.16185</v>
          </cell>
        </row>
        <row r="68">
          <cell r="H68">
            <v>40573245191.281395</v>
          </cell>
        </row>
        <row r="69">
          <cell r="H69">
            <v>66796319336.879608</v>
          </cell>
        </row>
        <row r="70">
          <cell r="H70">
            <v>257194046647.6188</v>
          </cell>
        </row>
        <row r="71">
          <cell r="H71">
            <v>1402745856121.5464</v>
          </cell>
        </row>
        <row r="72">
          <cell r="H72">
            <v>203186262997.14313</v>
          </cell>
        </row>
        <row r="73">
          <cell r="H73">
            <v>7588891989339.2891</v>
          </cell>
        </row>
        <row r="74">
          <cell r="H74">
            <v>182276246709.14209</v>
          </cell>
        </row>
        <row r="75">
          <cell r="H75">
            <v>63525448796319.516</v>
          </cell>
        </row>
        <row r="76">
          <cell r="H76">
            <v>1405827717023625.2</v>
          </cell>
        </row>
        <row r="77">
          <cell r="H77">
            <v>3.0221824343072608E+17</v>
          </cell>
        </row>
        <row r="78">
          <cell r="H78">
            <v>5.2374331640979538E+18</v>
          </cell>
        </row>
        <row r="79">
          <cell r="H79">
            <v>5.445452348312923E+20</v>
          </cell>
        </row>
        <row r="80">
          <cell r="H80">
            <v>3.6654097928489695E+25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J1182"/>
  <sheetViews>
    <sheetView tabSelected="1" workbookViewId="0">
      <selection activeCell="E1" sqref="E1"/>
    </sheetView>
  </sheetViews>
  <sheetFormatPr defaultRowHeight="12.75"/>
  <cols>
    <col min="1" max="3" width="9" style="3"/>
    <col min="4" max="4" width="9.125" style="3" bestFit="1" customWidth="1"/>
    <col min="5" max="5" width="9.375" style="20" bestFit="1" customWidth="1"/>
    <col min="6" max="7" width="9" style="3"/>
    <col min="8" max="8" width="26.375" style="3" bestFit="1" customWidth="1"/>
    <col min="9" max="16384" width="9" style="3"/>
  </cols>
  <sheetData>
    <row r="1" spans="1:88">
      <c r="D1" s="3" t="s">
        <v>16</v>
      </c>
      <c r="E1" s="30">
        <v>32143</v>
      </c>
    </row>
    <row r="2" spans="1:88">
      <c r="D2" s="3" t="s">
        <v>17</v>
      </c>
      <c r="E2" s="30">
        <v>34358</v>
      </c>
    </row>
    <row r="5" spans="1:88">
      <c r="A5" s="1"/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>
        <f>Od</f>
        <v>32143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</row>
    <row r="6" spans="1:88" ht="15.75">
      <c r="A6" s="1"/>
      <c r="B6" s="1"/>
      <c r="C6" s="1"/>
      <c r="D6" s="4" t="s">
        <v>0</v>
      </c>
      <c r="E6" s="2"/>
      <c r="F6" s="1"/>
      <c r="G6" s="1"/>
      <c r="H6" s="5">
        <f>SUM(Pregled!$H$5:$H$300)</f>
        <v>3.6654648014855046E+25</v>
      </c>
      <c r="I6" s="1"/>
      <c r="J6" s="1"/>
      <c r="K6" s="1"/>
      <c r="L6" s="1"/>
      <c r="M6" s="1"/>
      <c r="N6" s="1"/>
      <c r="O6" s="1">
        <f>MAX(Datumi)</f>
        <v>34358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</row>
    <row r="7" spans="1:88">
      <c r="A7" s="1"/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</row>
    <row r="8" spans="1:88">
      <c r="A8" s="1"/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7</v>
      </c>
      <c r="I8" s="6" t="s">
        <v>8</v>
      </c>
      <c r="J8" s="1"/>
      <c r="K8" s="7" t="s">
        <v>1</v>
      </c>
      <c r="L8" s="1"/>
      <c r="M8" s="1" t="s">
        <v>1</v>
      </c>
      <c r="N8" s="1" t="s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88">
      <c r="A9" s="1"/>
      <c r="B9" s="8">
        <v>32143</v>
      </c>
      <c r="C9" s="9">
        <v>20000</v>
      </c>
      <c r="D9" s="10" t="s">
        <v>9</v>
      </c>
      <c r="E9" s="2" t="s">
        <v>9</v>
      </c>
      <c r="F9" s="1" t="s">
        <v>9</v>
      </c>
      <c r="G9" s="11">
        <f>C9</f>
        <v>20000</v>
      </c>
      <c r="H9" s="11" t="s">
        <v>9</v>
      </c>
      <c r="I9" s="11">
        <f>G9</f>
        <v>20000</v>
      </c>
      <c r="J9" s="1"/>
      <c r="K9" s="12">
        <v>32143</v>
      </c>
      <c r="L9" s="9">
        <v>20000</v>
      </c>
      <c r="M9" s="1" t="str">
        <f>CONCATENATE("&gt;",VALUE(O5))</f>
        <v>&gt;32143</v>
      </c>
      <c r="N9" s="1" t="str">
        <f>CONCATENATE("&lt;",VALUE(O6))</f>
        <v>&lt;34358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88">
      <c r="A10" s="1"/>
      <c r="B10" s="13">
        <v>32174</v>
      </c>
      <c r="C10" s="9"/>
      <c r="D10" s="10">
        <f>VLOOKUP(B9,Stope!$C$4:$F$200,4,TRUE)-1</f>
        <v>1.0166024244717686E-3</v>
      </c>
      <c r="E10" s="2">
        <f>B10-B9</f>
        <v>31</v>
      </c>
      <c r="F10" s="1">
        <f>(1+D10)^E10-1</f>
        <v>3.1999999999996254E-2</v>
      </c>
      <c r="G10" s="11">
        <f>I9</f>
        <v>20000</v>
      </c>
      <c r="H10" s="11">
        <f>G10*F10</f>
        <v>639.99999999992508</v>
      </c>
      <c r="I10" s="11">
        <f>C10+G10+H10</f>
        <v>20639.999999999924</v>
      </c>
      <c r="J10" s="1"/>
      <c r="K10" s="14">
        <v>32174</v>
      </c>
      <c r="L10" s="9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1" spans="1:88">
      <c r="A11" s="1"/>
      <c r="B11" s="13">
        <v>32203</v>
      </c>
      <c r="C11" s="9"/>
      <c r="D11" s="10">
        <f>VLOOKUP(B10,Stope!$C$4:$F$200,4,TRUE)-1</f>
        <v>1.9786814468090164E-3</v>
      </c>
      <c r="E11" s="2">
        <f t="shared" ref="E11:E74" si="0">B11-B10</f>
        <v>29</v>
      </c>
      <c r="F11" s="1">
        <f t="shared" ref="F11:F74" si="1">(1+D11)^E11-1</f>
        <v>5.8999999999997721E-2</v>
      </c>
      <c r="G11" s="11">
        <f>I10+C10</f>
        <v>20639.999999999924</v>
      </c>
      <c r="H11" s="11">
        <f>G11*F11</f>
        <v>1217.7599999999484</v>
      </c>
      <c r="I11" s="11">
        <f t="shared" ref="I11:I74" si="2">C11+G11+H11</f>
        <v>21857.759999999871</v>
      </c>
      <c r="J11" s="1"/>
      <c r="K11" s="14">
        <v>32203</v>
      </c>
      <c r="L11" s="9"/>
      <c r="M11" s="1" t="s">
        <v>1</v>
      </c>
      <c r="N11" s="1" t="s">
        <v>1</v>
      </c>
      <c r="O11" s="1" t="s">
        <v>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</row>
    <row r="12" spans="1:88">
      <c r="A12" s="1"/>
      <c r="B12" s="13">
        <v>32234</v>
      </c>
      <c r="C12" s="9"/>
      <c r="D12" s="10">
        <f>VLOOKUP(B11,Stope!$C$4:$F$200,4,TRUE)-1</f>
        <v>2.0031452627862212E-3</v>
      </c>
      <c r="E12" s="2">
        <f t="shared" si="0"/>
        <v>31</v>
      </c>
      <c r="F12" s="1">
        <f t="shared" si="1"/>
        <v>6.4000000000001167E-2</v>
      </c>
      <c r="G12" s="11">
        <f t="shared" ref="G12:G75" si="3">I11+C11</f>
        <v>21857.759999999871</v>
      </c>
      <c r="H12" s="11">
        <f t="shared" ref="H12:H75" si="4">G12*F12</f>
        <v>1398.8966400000172</v>
      </c>
      <c r="I12" s="11">
        <f t="shared" si="2"/>
        <v>23256.656639999888</v>
      </c>
      <c r="J12" s="1"/>
      <c r="K12" s="14">
        <v>32234</v>
      </c>
      <c r="L12" s="9"/>
      <c r="M12" s="1" t="str">
        <f>CONCATENATE("&gt;=",VALUE(O5))</f>
        <v>&gt;=32143</v>
      </c>
      <c r="N12" s="1" t="str">
        <f>CONCATENATE("&lt;=",VALUE(O6))</f>
        <v>&lt;=34358</v>
      </c>
      <c r="O12" s="1" t="s">
        <v>10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</row>
    <row r="13" spans="1:88">
      <c r="A13" s="1"/>
      <c r="B13" s="13">
        <v>32264</v>
      </c>
      <c r="C13" s="9"/>
      <c r="D13" s="10">
        <f>VLOOKUP(B12,Stope!$C$4:$F$200,4,TRUE)-1</f>
        <v>2.1327152001475724E-3</v>
      </c>
      <c r="E13" s="2">
        <f t="shared" si="0"/>
        <v>30</v>
      </c>
      <c r="F13" s="1">
        <f t="shared" si="1"/>
        <v>6.5999999999997394E-2</v>
      </c>
      <c r="G13" s="11">
        <f t="shared" si="3"/>
        <v>23256.656639999888</v>
      </c>
      <c r="H13" s="11">
        <f t="shared" si="4"/>
        <v>1534.9393382399321</v>
      </c>
      <c r="I13" s="11">
        <f t="shared" si="2"/>
        <v>24791.59597823982</v>
      </c>
      <c r="J13" s="1"/>
      <c r="K13" s="14">
        <v>32264</v>
      </c>
      <c r="L13" s="9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</row>
    <row r="14" spans="1:88">
      <c r="A14" s="1"/>
      <c r="B14" s="13">
        <v>32295</v>
      </c>
      <c r="C14" s="9"/>
      <c r="D14" s="10">
        <f>VLOOKUP(B13,Stope!$C$4:$F$200,4,TRUE)-1</f>
        <v>1.2038138333296811E-3</v>
      </c>
      <c r="E14" s="2">
        <f t="shared" si="0"/>
        <v>31</v>
      </c>
      <c r="F14" s="1">
        <f t="shared" si="1"/>
        <v>3.8000000000002476E-2</v>
      </c>
      <c r="G14" s="11">
        <f t="shared" si="3"/>
        <v>24791.59597823982</v>
      </c>
      <c r="H14" s="11">
        <f t="shared" si="4"/>
        <v>942.08064717317461</v>
      </c>
      <c r="I14" s="11">
        <f t="shared" si="2"/>
        <v>25733.676625412994</v>
      </c>
      <c r="J14" s="1"/>
      <c r="K14" s="14">
        <v>32295</v>
      </c>
      <c r="L14" s="9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</row>
    <row r="15" spans="1:88">
      <c r="A15" s="1"/>
      <c r="B15" s="13">
        <v>32325</v>
      </c>
      <c r="C15" s="9"/>
      <c r="D15" s="10">
        <f>VLOOKUP(B14,Stope!$C$4:$F$200,4,TRUE)-1</f>
        <v>6.4019542847622013E-3</v>
      </c>
      <c r="E15" s="2">
        <f t="shared" si="0"/>
        <v>30</v>
      </c>
      <c r="F15" s="1">
        <f t="shared" si="1"/>
        <v>0.21100000000000052</v>
      </c>
      <c r="G15" s="11">
        <f t="shared" si="3"/>
        <v>25733.676625412994</v>
      </c>
      <c r="H15" s="11">
        <f t="shared" si="4"/>
        <v>5429.8057679621552</v>
      </c>
      <c r="I15" s="11">
        <f t="shared" si="2"/>
        <v>31163.48239337515</v>
      </c>
      <c r="J15" s="1"/>
      <c r="K15" s="14">
        <v>32325</v>
      </c>
      <c r="L15" s="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</row>
    <row r="16" spans="1:88">
      <c r="A16" s="1"/>
      <c r="B16" s="13">
        <v>32356</v>
      </c>
      <c r="C16" s="9"/>
      <c r="D16" s="10">
        <f>VLOOKUP(B15,Stope!$C$4:$F$200,4,TRUE)-1</f>
        <v>3.4303928222345625E-3</v>
      </c>
      <c r="E16" s="2">
        <f t="shared" si="0"/>
        <v>31</v>
      </c>
      <c r="F16" s="1">
        <f t="shared" si="1"/>
        <v>0.11200000000000498</v>
      </c>
      <c r="G16" s="11">
        <f t="shared" si="3"/>
        <v>31163.48239337515</v>
      </c>
      <c r="H16" s="11">
        <f t="shared" si="4"/>
        <v>3490.3100280581721</v>
      </c>
      <c r="I16" s="11">
        <f t="shared" si="2"/>
        <v>34653.792421433325</v>
      </c>
      <c r="J16" s="1"/>
      <c r="K16" s="14">
        <v>32356</v>
      </c>
      <c r="L16" s="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</row>
    <row r="17" spans="1:88">
      <c r="A17" s="1"/>
      <c r="B17" s="13">
        <v>32387</v>
      </c>
      <c r="C17" s="9"/>
      <c r="D17" s="10">
        <f>VLOOKUP(B16,Stope!$C$4:$F$200,4,TRUE)-1</f>
        <v>4.4339894972513783E-3</v>
      </c>
      <c r="E17" s="2">
        <f t="shared" si="0"/>
        <v>31</v>
      </c>
      <c r="F17" s="1">
        <f t="shared" si="1"/>
        <v>0.14700000000000268</v>
      </c>
      <c r="G17" s="11">
        <f t="shared" si="3"/>
        <v>34653.792421433325</v>
      </c>
      <c r="H17" s="11">
        <f t="shared" si="4"/>
        <v>5094.1074859507917</v>
      </c>
      <c r="I17" s="11">
        <f t="shared" si="2"/>
        <v>39747.899907384119</v>
      </c>
      <c r="J17" s="1"/>
      <c r="K17" s="14">
        <v>32387</v>
      </c>
      <c r="L17" s="9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</row>
    <row r="18" spans="1:88">
      <c r="A18" s="1"/>
      <c r="B18" s="13">
        <v>32417</v>
      </c>
      <c r="C18" s="9"/>
      <c r="D18" s="10">
        <f>VLOOKUP(B17,Stope!$C$4:$F$200,4,TRUE)-1</f>
        <v>4.7858882234106392E-3</v>
      </c>
      <c r="E18" s="2">
        <f t="shared" si="0"/>
        <v>30</v>
      </c>
      <c r="F18" s="1">
        <f t="shared" si="1"/>
        <v>0.15400000000000036</v>
      </c>
      <c r="G18" s="11">
        <f t="shared" si="3"/>
        <v>39747.899907384119</v>
      </c>
      <c r="H18" s="11">
        <f t="shared" si="4"/>
        <v>6121.1765857371684</v>
      </c>
      <c r="I18" s="11">
        <f t="shared" si="2"/>
        <v>45869.076493121291</v>
      </c>
      <c r="J18" s="1"/>
      <c r="K18" s="14">
        <v>32417</v>
      </c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</row>
    <row r="19" spans="1:88">
      <c r="A19" s="1"/>
      <c r="B19" s="13">
        <v>32448</v>
      </c>
      <c r="C19" s="9"/>
      <c r="D19" s="10">
        <f>VLOOKUP(B18,Stope!$C$4:$F$200,4,TRUE)-1</f>
        <v>5.6544194600691711E-3</v>
      </c>
      <c r="E19" s="2">
        <f t="shared" si="0"/>
        <v>31</v>
      </c>
      <c r="F19" s="1">
        <f t="shared" si="1"/>
        <v>0.19100000000000095</v>
      </c>
      <c r="G19" s="11">
        <f t="shared" si="3"/>
        <v>45869.076493121291</v>
      </c>
      <c r="H19" s="11">
        <f t="shared" si="4"/>
        <v>8760.9936101862095</v>
      </c>
      <c r="I19" s="11">
        <f t="shared" si="2"/>
        <v>54630.070103307502</v>
      </c>
      <c r="J19" s="1"/>
      <c r="K19" s="14">
        <v>32448</v>
      </c>
      <c r="L19" s="9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</row>
    <row r="20" spans="1:88">
      <c r="A20" s="1"/>
      <c r="B20" s="13">
        <v>32478</v>
      </c>
      <c r="C20" s="9"/>
      <c r="D20" s="10">
        <f>VLOOKUP(B19,Stope!$C$4:$F$200,4,TRUE)-1</f>
        <v>4.1709738006561192E-3</v>
      </c>
      <c r="E20" s="2">
        <f t="shared" si="0"/>
        <v>30</v>
      </c>
      <c r="F20" s="1">
        <f t="shared" si="1"/>
        <v>0.13300000000000178</v>
      </c>
      <c r="G20" s="11">
        <f t="shared" si="3"/>
        <v>54630.070103307502</v>
      </c>
      <c r="H20" s="11">
        <f t="shared" si="4"/>
        <v>7265.7993237399951</v>
      </c>
      <c r="I20" s="11">
        <f t="shared" si="2"/>
        <v>61895.869427047495</v>
      </c>
      <c r="J20" s="1"/>
      <c r="K20" s="14">
        <v>32478</v>
      </c>
      <c r="L20" s="9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</row>
    <row r="21" spans="1:88">
      <c r="A21" s="1"/>
      <c r="B21" s="13">
        <v>32509</v>
      </c>
      <c r="C21" s="9"/>
      <c r="D21" s="10">
        <f>VLOOKUP(B20,Stope!$C$4:$F$200,4,TRUE)-1</f>
        <v>4.0647291875848257E-3</v>
      </c>
      <c r="E21" s="2">
        <f t="shared" si="0"/>
        <v>31</v>
      </c>
      <c r="F21" s="1">
        <f t="shared" si="1"/>
        <v>0.13399999999999723</v>
      </c>
      <c r="G21" s="11">
        <f t="shared" si="3"/>
        <v>61895.869427047495</v>
      </c>
      <c r="H21" s="11">
        <f t="shared" si="4"/>
        <v>8294.0465032241937</v>
      </c>
      <c r="I21" s="11">
        <f t="shared" si="2"/>
        <v>70189.915930271687</v>
      </c>
      <c r="J21" s="1"/>
      <c r="K21" s="14">
        <v>32509</v>
      </c>
      <c r="L21" s="9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</row>
    <row r="22" spans="1:88">
      <c r="A22" s="1"/>
      <c r="B22" s="13">
        <v>32540</v>
      </c>
      <c r="C22" s="9"/>
      <c r="D22" s="10">
        <f>VLOOKUP(B21,Stope!$C$4:$F$200,4,TRUE)-1</f>
        <v>4.5749352162154366E-3</v>
      </c>
      <c r="E22" s="2">
        <f t="shared" si="0"/>
        <v>31</v>
      </c>
      <c r="F22" s="1">
        <f t="shared" si="1"/>
        <v>0.15200000000000036</v>
      </c>
      <c r="G22" s="11">
        <f t="shared" si="3"/>
        <v>70189.915930271687</v>
      </c>
      <c r="H22" s="11">
        <f t="shared" si="4"/>
        <v>10668.867221401322</v>
      </c>
      <c r="I22" s="11">
        <f t="shared" si="2"/>
        <v>80858.783151673008</v>
      </c>
      <c r="J22" s="1"/>
      <c r="K22" s="14">
        <v>32540</v>
      </c>
      <c r="L22" s="9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</row>
    <row r="23" spans="1:88">
      <c r="A23" s="1"/>
      <c r="B23" s="13">
        <v>32568</v>
      </c>
      <c r="C23" s="9"/>
      <c r="D23" s="10">
        <f>VLOOKUP(B22,Stope!$C$4:$F$200,4,TRUE)-1</f>
        <v>7.0385411229267891E-3</v>
      </c>
      <c r="E23" s="2">
        <f t="shared" si="0"/>
        <v>28</v>
      </c>
      <c r="F23" s="1">
        <f t="shared" si="1"/>
        <v>0.21700000000000119</v>
      </c>
      <c r="G23" s="11">
        <f t="shared" si="3"/>
        <v>80858.783151673008</v>
      </c>
      <c r="H23" s="11">
        <f t="shared" si="4"/>
        <v>17546.355943913139</v>
      </c>
      <c r="I23" s="11">
        <f t="shared" si="2"/>
        <v>98405.139095586143</v>
      </c>
      <c r="J23" s="1"/>
      <c r="K23" s="14">
        <v>32568</v>
      </c>
      <c r="L23" s="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>
      <c r="A24" s="1"/>
      <c r="B24" s="13">
        <v>32599</v>
      </c>
      <c r="C24" s="9"/>
      <c r="D24" s="10">
        <f>VLOOKUP(B23,Stope!$C$4:$F$200,4,TRUE)-1</f>
        <v>5.4905917245111624E-3</v>
      </c>
      <c r="E24" s="2">
        <f t="shared" si="0"/>
        <v>31</v>
      </c>
      <c r="F24" s="1">
        <f t="shared" si="1"/>
        <v>0.18499999999999805</v>
      </c>
      <c r="G24" s="11">
        <f t="shared" si="3"/>
        <v>98405.139095586143</v>
      </c>
      <c r="H24" s="11">
        <f t="shared" si="4"/>
        <v>18204.950732683246</v>
      </c>
      <c r="I24" s="11">
        <f t="shared" si="2"/>
        <v>116610.08982826938</v>
      </c>
      <c r="J24" s="1"/>
      <c r="K24" s="14">
        <v>32599</v>
      </c>
      <c r="L24" s="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>
      <c r="A25" s="1"/>
      <c r="B25" s="13">
        <v>32629</v>
      </c>
      <c r="C25" s="9"/>
      <c r="D25" s="10">
        <f>VLOOKUP(B24,Stope!$C$4:$F$200,4,TRUE)-1</f>
        <v>7.8399492377951852E-3</v>
      </c>
      <c r="E25" s="2">
        <f t="shared" si="0"/>
        <v>30</v>
      </c>
      <c r="F25" s="1">
        <f t="shared" si="1"/>
        <v>0.26400000000000068</v>
      </c>
      <c r="G25" s="11">
        <f t="shared" si="3"/>
        <v>116610.08982826938</v>
      </c>
      <c r="H25" s="11">
        <f t="shared" si="4"/>
        <v>30785.063714663196</v>
      </c>
      <c r="I25" s="11">
        <f t="shared" si="2"/>
        <v>147395.15354293259</v>
      </c>
      <c r="J25" s="1"/>
      <c r="K25" s="14">
        <v>32629</v>
      </c>
      <c r="L25" s="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>
      <c r="A26" s="1"/>
      <c r="B26" s="13">
        <v>32660</v>
      </c>
      <c r="C26" s="9"/>
      <c r="D26" s="10">
        <f>VLOOKUP(B25,Stope!$C$4:$F$200,4,TRUE)-1</f>
        <v>6.8056644946679068E-3</v>
      </c>
      <c r="E26" s="2">
        <f t="shared" si="0"/>
        <v>31</v>
      </c>
      <c r="F26" s="1">
        <f t="shared" si="1"/>
        <v>0.23399999999999821</v>
      </c>
      <c r="G26" s="11">
        <f t="shared" si="3"/>
        <v>147395.15354293259</v>
      </c>
      <c r="H26" s="11">
        <f t="shared" si="4"/>
        <v>34490.46592904596</v>
      </c>
      <c r="I26" s="11">
        <f t="shared" si="2"/>
        <v>181885.61947197854</v>
      </c>
      <c r="J26" s="1"/>
      <c r="K26" s="14">
        <v>32660</v>
      </c>
      <c r="L26" s="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</row>
    <row r="27" spans="1:88">
      <c r="A27" s="1"/>
      <c r="B27" s="13">
        <v>32690</v>
      </c>
      <c r="C27" s="9"/>
      <c r="D27" s="10">
        <f>VLOOKUP(B26,Stope!$C$4:$F$200,4,TRUE)-1</f>
        <v>8.7320578670053717E-3</v>
      </c>
      <c r="E27" s="2">
        <f t="shared" si="0"/>
        <v>30</v>
      </c>
      <c r="F27" s="1">
        <f t="shared" si="1"/>
        <v>0.29799999999999693</v>
      </c>
      <c r="G27" s="11">
        <f t="shared" si="3"/>
        <v>181885.61947197854</v>
      </c>
      <c r="H27" s="11">
        <f t="shared" si="4"/>
        <v>54201.914602649049</v>
      </c>
      <c r="I27" s="11">
        <f t="shared" si="2"/>
        <v>236087.53407462759</v>
      </c>
      <c r="J27" s="1"/>
      <c r="K27" s="14">
        <v>32690</v>
      </c>
      <c r="L27" s="9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</row>
    <row r="28" spans="1:88">
      <c r="A28" s="1"/>
      <c r="B28" s="13">
        <v>32721</v>
      </c>
      <c r="C28" s="9"/>
      <c r="D28" s="10">
        <f>VLOOKUP(B27,Stope!$C$4:$F$200,4,TRUE)-1</f>
        <v>8.8230373368258785E-3</v>
      </c>
      <c r="E28" s="2">
        <f t="shared" si="0"/>
        <v>31</v>
      </c>
      <c r="F28" s="1">
        <f t="shared" si="1"/>
        <v>0.31300000000000261</v>
      </c>
      <c r="G28" s="11">
        <f t="shared" si="3"/>
        <v>236087.53407462759</v>
      </c>
      <c r="H28" s="11">
        <f t="shared" si="4"/>
        <v>73895.398165359045</v>
      </c>
      <c r="I28" s="11">
        <f t="shared" si="2"/>
        <v>309982.93223998661</v>
      </c>
      <c r="J28" s="1"/>
      <c r="K28" s="14">
        <v>32721</v>
      </c>
      <c r="L28" s="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</row>
    <row r="29" spans="1:88">
      <c r="A29" s="1"/>
      <c r="B29" s="13">
        <v>32752</v>
      </c>
      <c r="C29" s="9"/>
      <c r="D29" s="10">
        <f>VLOOKUP(B28,Stope!$C$4:$F$200,4,TRUE)-1</f>
        <v>8.0711421594685806E-3</v>
      </c>
      <c r="E29" s="2">
        <f t="shared" si="0"/>
        <v>31</v>
      </c>
      <c r="F29" s="1">
        <f t="shared" si="1"/>
        <v>0.28300000000000347</v>
      </c>
      <c r="G29" s="11">
        <f t="shared" si="3"/>
        <v>309982.93223998661</v>
      </c>
      <c r="H29" s="11">
        <f t="shared" si="4"/>
        <v>87725.169823917284</v>
      </c>
      <c r="I29" s="11">
        <f t="shared" si="2"/>
        <v>397708.10206390388</v>
      </c>
      <c r="J29" s="1"/>
      <c r="K29" s="14">
        <v>32752</v>
      </c>
      <c r="L29" s="9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</row>
    <row r="30" spans="1:88">
      <c r="A30" s="1"/>
      <c r="B30" s="13">
        <v>32782</v>
      </c>
      <c r="C30" s="9"/>
      <c r="D30" s="10">
        <f>VLOOKUP(B29,Stope!$C$4:$F$200,4,TRUE)-1</f>
        <v>1.3153829981034981E-2</v>
      </c>
      <c r="E30" s="2">
        <f t="shared" si="0"/>
        <v>30</v>
      </c>
      <c r="F30" s="1">
        <f t="shared" si="1"/>
        <v>0.48000000000000087</v>
      </c>
      <c r="G30" s="11">
        <f t="shared" si="3"/>
        <v>397708.10206390388</v>
      </c>
      <c r="H30" s="11">
        <f t="shared" si="4"/>
        <v>190899.8889906742</v>
      </c>
      <c r="I30" s="11">
        <f t="shared" si="2"/>
        <v>588607.9910545781</v>
      </c>
      <c r="J30" s="1"/>
      <c r="K30" s="14">
        <v>32782</v>
      </c>
      <c r="L30" s="9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</row>
    <row r="31" spans="1:88">
      <c r="A31" s="1"/>
      <c r="B31" s="13">
        <v>32813</v>
      </c>
      <c r="C31" s="9"/>
      <c r="D31" s="10">
        <f>VLOOKUP(B30,Stope!$C$4:$F$200,4,TRUE)-1</f>
        <v>1.2192861600305083E-2</v>
      </c>
      <c r="E31" s="2">
        <f t="shared" si="0"/>
        <v>31</v>
      </c>
      <c r="F31" s="1">
        <f t="shared" si="1"/>
        <v>0.45600000000000152</v>
      </c>
      <c r="G31" s="11">
        <f t="shared" si="3"/>
        <v>588607.9910545781</v>
      </c>
      <c r="H31" s="11">
        <f t="shared" si="4"/>
        <v>268405.24392088852</v>
      </c>
      <c r="I31" s="11">
        <f t="shared" si="2"/>
        <v>857013.23497546662</v>
      </c>
      <c r="J31" s="1"/>
      <c r="K31" s="14">
        <v>32813</v>
      </c>
      <c r="L31" s="9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</row>
    <row r="32" spans="1:88">
      <c r="A32" s="1"/>
      <c r="B32" s="13">
        <v>32843</v>
      </c>
      <c r="C32" s="9"/>
      <c r="D32" s="10">
        <f>VLOOKUP(B31,Stope!$C$4:$F$200,4,TRUE)-1</f>
        <v>1.1852012130613598E-2</v>
      </c>
      <c r="E32" s="2">
        <f t="shared" si="0"/>
        <v>30</v>
      </c>
      <c r="F32" s="1">
        <f t="shared" si="1"/>
        <v>0.42399999999999438</v>
      </c>
      <c r="G32" s="11">
        <f t="shared" si="3"/>
        <v>857013.23497546662</v>
      </c>
      <c r="H32" s="11">
        <f t="shared" si="4"/>
        <v>363373.61162959301</v>
      </c>
      <c r="I32" s="11">
        <f t="shared" si="2"/>
        <v>1220386.8466050597</v>
      </c>
      <c r="J32" s="1"/>
      <c r="K32" s="14">
        <v>32843</v>
      </c>
      <c r="L32" s="9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</row>
    <row r="33" spans="1:88">
      <c r="A33" s="1"/>
      <c r="B33" s="13">
        <v>32874</v>
      </c>
      <c r="C33" s="9"/>
      <c r="D33" s="10">
        <f>VLOOKUP(B32,Stope!$C$4:$F$200,4,TRUE)-1</f>
        <v>1.5030397266497575E-2</v>
      </c>
      <c r="E33" s="2">
        <f t="shared" si="0"/>
        <v>31</v>
      </c>
      <c r="F33" s="1">
        <f t="shared" si="1"/>
        <v>0.58800000000000474</v>
      </c>
      <c r="G33" s="11">
        <f t="shared" si="3"/>
        <v>1220386.8466050597</v>
      </c>
      <c r="H33" s="11">
        <f t="shared" si="4"/>
        <v>717587.46580378094</v>
      </c>
      <c r="I33" s="11">
        <f t="shared" si="2"/>
        <v>1937974.3124088407</v>
      </c>
      <c r="J33" s="1"/>
      <c r="K33" s="14">
        <v>32874</v>
      </c>
      <c r="L33" s="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</row>
    <row r="34" spans="1:88">
      <c r="A34" s="1"/>
      <c r="B34" s="13">
        <v>32905</v>
      </c>
      <c r="C34" s="9"/>
      <c r="D34" s="10">
        <f>VLOOKUP(B33,Stope!$C$4:$F$200,4,TRUE)-1</f>
        <v>1.1260656021064852E-2</v>
      </c>
      <c r="E34" s="2">
        <f t="shared" si="0"/>
        <v>31</v>
      </c>
      <c r="F34" s="1">
        <f t="shared" si="1"/>
        <v>0.41500000000000159</v>
      </c>
      <c r="G34" s="11">
        <f t="shared" si="3"/>
        <v>1937974.3124088407</v>
      </c>
      <c r="H34" s="11">
        <f t="shared" si="4"/>
        <v>804259.33964967204</v>
      </c>
      <c r="I34" s="11">
        <f t="shared" si="2"/>
        <v>2742233.6520585129</v>
      </c>
      <c r="J34" s="1"/>
      <c r="K34" s="14">
        <v>32905</v>
      </c>
      <c r="L34" s="9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</row>
    <row r="35" spans="1:88">
      <c r="A35" s="1"/>
      <c r="B35" s="13">
        <v>32933</v>
      </c>
      <c r="C35" s="9"/>
      <c r="D35" s="10">
        <f>VLOOKUP(B34,Stope!$C$4:$F$200,4,TRUE)-1</f>
        <v>4.5644325855367374E-3</v>
      </c>
      <c r="E35" s="2">
        <f t="shared" si="0"/>
        <v>28</v>
      </c>
      <c r="F35" s="1">
        <f t="shared" si="1"/>
        <v>0.13599999999999968</v>
      </c>
      <c r="G35" s="11">
        <f t="shared" si="3"/>
        <v>2742233.6520585129</v>
      </c>
      <c r="H35" s="11">
        <f t="shared" si="4"/>
        <v>372943.77667995688</v>
      </c>
      <c r="I35" s="11">
        <f t="shared" si="2"/>
        <v>3115177.4287384697</v>
      </c>
      <c r="J35" s="1"/>
      <c r="K35" s="14">
        <v>32933</v>
      </c>
      <c r="L35" s="9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</row>
    <row r="36" spans="1:88">
      <c r="A36" s="1"/>
      <c r="B36" s="13">
        <v>32964</v>
      </c>
      <c r="C36" s="9"/>
      <c r="D36" s="10">
        <f>VLOOKUP(B35,Stope!$C$4:$F$200,4,TRUE)-1</f>
        <v>1.6365995217142437E-3</v>
      </c>
      <c r="E36" s="2">
        <f t="shared" si="0"/>
        <v>31</v>
      </c>
      <c r="F36" s="1">
        <f t="shared" si="1"/>
        <v>5.2000000000001378E-2</v>
      </c>
      <c r="G36" s="11">
        <f t="shared" si="3"/>
        <v>3115177.4287384697</v>
      </c>
      <c r="H36" s="11">
        <f t="shared" si="4"/>
        <v>161989.22629440471</v>
      </c>
      <c r="I36" s="11">
        <f t="shared" si="2"/>
        <v>3277166.6550328746</v>
      </c>
      <c r="J36" s="1"/>
      <c r="K36" s="14">
        <v>32964</v>
      </c>
      <c r="L36" s="9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</row>
    <row r="37" spans="1:88">
      <c r="A37" s="1"/>
      <c r="B37" s="13">
        <v>32994</v>
      </c>
      <c r="C37" s="9"/>
      <c r="D37" s="10">
        <f>VLOOKUP(B36,Stope!$C$4:$F$200,4,TRUE)-1</f>
        <v>9.2092936304122297E-4</v>
      </c>
      <c r="E37" s="2">
        <f t="shared" si="0"/>
        <v>30</v>
      </c>
      <c r="F37" s="1">
        <f t="shared" si="1"/>
        <v>2.7999999999999581E-2</v>
      </c>
      <c r="G37" s="11">
        <f t="shared" si="3"/>
        <v>3277166.6550328746</v>
      </c>
      <c r="H37" s="11">
        <f t="shared" si="4"/>
        <v>91760.66634091911</v>
      </c>
      <c r="I37" s="11">
        <f t="shared" si="2"/>
        <v>3368927.3213737938</v>
      </c>
      <c r="J37" s="1"/>
      <c r="K37" s="14">
        <v>32994</v>
      </c>
      <c r="L37" s="9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</row>
    <row r="38" spans="1:88">
      <c r="A38" s="1"/>
      <c r="B38" s="13">
        <v>33025</v>
      </c>
      <c r="C38" s="9"/>
      <c r="D38" s="10">
        <f>VLOOKUP(B37,Stope!$C$4:$F$200,4,TRUE)-1</f>
        <v>6.445377585118095E-5</v>
      </c>
      <c r="E38" s="2">
        <f t="shared" si="0"/>
        <v>31</v>
      </c>
      <c r="F38" s="1">
        <f t="shared" si="1"/>
        <v>1.999999999996005E-3</v>
      </c>
      <c r="G38" s="11">
        <f t="shared" si="3"/>
        <v>3368927.3213737938</v>
      </c>
      <c r="H38" s="11">
        <f t="shared" si="4"/>
        <v>6737.8546427341289</v>
      </c>
      <c r="I38" s="11">
        <f t="shared" si="2"/>
        <v>3375665.1760165277</v>
      </c>
      <c r="J38" s="1"/>
      <c r="K38" s="14">
        <v>33025</v>
      </c>
      <c r="L38" s="9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</row>
    <row r="39" spans="1:88">
      <c r="A39" s="1"/>
      <c r="B39" s="13">
        <v>33055</v>
      </c>
      <c r="C39" s="9"/>
      <c r="D39" s="10">
        <f>VLOOKUP(B38,Stope!$C$4:$F$200,4,TRUE)-1</f>
        <v>0</v>
      </c>
      <c r="E39" s="2">
        <f t="shared" si="0"/>
        <v>30</v>
      </c>
      <c r="F39" s="1">
        <f t="shared" si="1"/>
        <v>0</v>
      </c>
      <c r="G39" s="11">
        <f t="shared" si="3"/>
        <v>3375665.1760165277</v>
      </c>
      <c r="H39" s="11">
        <f t="shared" si="4"/>
        <v>0</v>
      </c>
      <c r="I39" s="11">
        <f t="shared" si="2"/>
        <v>3375665.1760165277</v>
      </c>
      <c r="J39" s="1"/>
      <c r="K39" s="14">
        <v>33055</v>
      </c>
      <c r="L39" s="9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</row>
    <row r="40" spans="1:88">
      <c r="A40" s="1"/>
      <c r="B40" s="13">
        <v>33086</v>
      </c>
      <c r="C40" s="9"/>
      <c r="D40" s="10">
        <f>VLOOKUP(B39,Stope!$C$4:$F$200,4,TRUE)-1</f>
        <v>7.0223005401093275E-4</v>
      </c>
      <c r="E40" s="2">
        <f t="shared" si="0"/>
        <v>31</v>
      </c>
      <c r="F40" s="1">
        <f t="shared" si="1"/>
        <v>2.200000000000335E-2</v>
      </c>
      <c r="G40" s="11">
        <f t="shared" si="3"/>
        <v>3375665.1760165277</v>
      </c>
      <c r="H40" s="11">
        <f t="shared" si="4"/>
        <v>74264.633872374921</v>
      </c>
      <c r="I40" s="11">
        <f t="shared" si="2"/>
        <v>3449929.8098889026</v>
      </c>
      <c r="J40" s="1"/>
      <c r="K40" s="14">
        <v>33086</v>
      </c>
      <c r="L40" s="9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</row>
    <row r="41" spans="1:88">
      <c r="A41" s="1"/>
      <c r="B41" s="13">
        <v>33117</v>
      </c>
      <c r="C41" s="9"/>
      <c r="D41" s="10">
        <f>VLOOKUP(B40,Stope!$C$4:$F$200,4,TRUE)-1</f>
        <v>6.0733771751109167E-4</v>
      </c>
      <c r="E41" s="2">
        <f t="shared" si="0"/>
        <v>31</v>
      </c>
      <c r="F41" s="1">
        <f t="shared" si="1"/>
        <v>1.8999999999996575E-2</v>
      </c>
      <c r="G41" s="11">
        <f t="shared" si="3"/>
        <v>3449929.8098889026</v>
      </c>
      <c r="H41" s="11">
        <f t="shared" si="4"/>
        <v>65548.66638787734</v>
      </c>
      <c r="I41" s="11">
        <f t="shared" si="2"/>
        <v>3515478.47627678</v>
      </c>
      <c r="J41" s="1"/>
      <c r="K41" s="14">
        <v>33117</v>
      </c>
      <c r="L41" s="9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</row>
    <row r="42" spans="1:88">
      <c r="A42" s="1"/>
      <c r="B42" s="13">
        <v>33147</v>
      </c>
      <c r="C42" s="9"/>
      <c r="D42" s="10">
        <f>VLOOKUP(B41,Stope!$C$4:$F$200,4,TRUE)-1</f>
        <v>2.289042248269535E-3</v>
      </c>
      <c r="E42" s="2">
        <f t="shared" si="0"/>
        <v>30</v>
      </c>
      <c r="F42" s="1">
        <f t="shared" si="1"/>
        <v>7.100000000000195E-2</v>
      </c>
      <c r="G42" s="11">
        <f t="shared" si="3"/>
        <v>3515478.47627678</v>
      </c>
      <c r="H42" s="11">
        <f t="shared" si="4"/>
        <v>249598.97181565824</v>
      </c>
      <c r="I42" s="11">
        <f t="shared" si="2"/>
        <v>3765077.4480924383</v>
      </c>
      <c r="J42" s="1"/>
      <c r="K42" s="14">
        <v>33147</v>
      </c>
      <c r="L42" s="9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</row>
    <row r="43" spans="1:88">
      <c r="A43" s="1"/>
      <c r="B43" s="13">
        <v>33178</v>
      </c>
      <c r="C43" s="9"/>
      <c r="D43" s="10">
        <f>VLOOKUP(B42,Stope!$C$4:$F$200,4,TRUE)-1</f>
        <v>2.5156278841360624E-3</v>
      </c>
      <c r="E43" s="2">
        <f t="shared" si="0"/>
        <v>31</v>
      </c>
      <c r="F43" s="1">
        <f t="shared" si="1"/>
        <v>8.0999999999998851E-2</v>
      </c>
      <c r="G43" s="11">
        <f t="shared" si="3"/>
        <v>3765077.4480924383</v>
      </c>
      <c r="H43" s="11">
        <f t="shared" si="4"/>
        <v>304971.27329548314</v>
      </c>
      <c r="I43" s="11">
        <f t="shared" si="2"/>
        <v>4070048.7213879214</v>
      </c>
      <c r="J43" s="1"/>
      <c r="K43" s="14">
        <v>33178</v>
      </c>
      <c r="L43" s="9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</row>
    <row r="44" spans="1:88">
      <c r="A44" s="1"/>
      <c r="B44" s="13">
        <v>33208</v>
      </c>
      <c r="C44" s="9"/>
      <c r="D44" s="10">
        <f>VLOOKUP(B43,Stope!$C$4:$F$200,4,TRUE)-1</f>
        <v>9.8577896906171247E-4</v>
      </c>
      <c r="E44" s="2">
        <f t="shared" si="0"/>
        <v>30</v>
      </c>
      <c r="F44" s="1">
        <f t="shared" si="1"/>
        <v>2.9999999999999583E-2</v>
      </c>
      <c r="G44" s="11">
        <f t="shared" si="3"/>
        <v>4070048.7213879214</v>
      </c>
      <c r="H44" s="11">
        <f t="shared" si="4"/>
        <v>122101.46164163593</v>
      </c>
      <c r="I44" s="11">
        <f t="shared" si="2"/>
        <v>4192150.1830295571</v>
      </c>
      <c r="J44" s="1"/>
      <c r="K44" s="14">
        <v>33208</v>
      </c>
      <c r="L44" s="9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</row>
    <row r="45" spans="1:88">
      <c r="A45" s="1"/>
      <c r="B45" s="13">
        <v>33239</v>
      </c>
      <c r="C45" s="9"/>
      <c r="D45" s="10">
        <f>VLOOKUP(B44,Stope!$C$4:$F$200,4,TRUE)-1</f>
        <v>8.5978653201990163E-4</v>
      </c>
      <c r="E45" s="2">
        <f t="shared" si="0"/>
        <v>31</v>
      </c>
      <c r="F45" s="1">
        <f t="shared" si="1"/>
        <v>2.6999999999999247E-2</v>
      </c>
      <c r="G45" s="11">
        <f t="shared" si="3"/>
        <v>4192150.1830295571</v>
      </c>
      <c r="H45" s="11">
        <f t="shared" si="4"/>
        <v>113188.05494179488</v>
      </c>
      <c r="I45" s="11">
        <f t="shared" si="2"/>
        <v>4305338.2379713524</v>
      </c>
      <c r="J45" s="1"/>
      <c r="K45" s="14">
        <v>33239</v>
      </c>
      <c r="L45" s="9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</row>
    <row r="46" spans="1:88">
      <c r="A46" s="1"/>
      <c r="B46" s="13">
        <v>33270</v>
      </c>
      <c r="C46" s="9"/>
      <c r="D46" s="10">
        <f>VLOOKUP(B45,Stope!$C$4:$F$200,4,TRUE)-1</f>
        <v>1.7592290271650768E-3</v>
      </c>
      <c r="E46" s="2">
        <f t="shared" si="0"/>
        <v>31</v>
      </c>
      <c r="F46" s="1">
        <f t="shared" si="1"/>
        <v>5.6000000000002492E-2</v>
      </c>
      <c r="G46" s="11">
        <f t="shared" si="3"/>
        <v>4305338.2379713524</v>
      </c>
      <c r="H46" s="11">
        <f t="shared" si="4"/>
        <v>241098.94132640646</v>
      </c>
      <c r="I46" s="11">
        <f t="shared" si="2"/>
        <v>4546437.1792977592</v>
      </c>
      <c r="J46" s="1"/>
      <c r="K46" s="14">
        <v>33270</v>
      </c>
      <c r="L46" s="9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</row>
    <row r="47" spans="1:88">
      <c r="A47" s="1"/>
      <c r="B47" s="13">
        <v>33298</v>
      </c>
      <c r="C47" s="9"/>
      <c r="D47" s="10">
        <f>VLOOKUP(B46,Stope!$C$4:$F$200,4,TRUE)-1</f>
        <v>3.1481907951218524E-3</v>
      </c>
      <c r="E47" s="2">
        <f t="shared" si="0"/>
        <v>28</v>
      </c>
      <c r="F47" s="1">
        <f t="shared" si="1"/>
        <v>9.1999999999997417E-2</v>
      </c>
      <c r="G47" s="11">
        <f t="shared" si="3"/>
        <v>4546437.1792977592</v>
      </c>
      <c r="H47" s="11">
        <f t="shared" si="4"/>
        <v>418272.22049538209</v>
      </c>
      <c r="I47" s="11">
        <f t="shared" si="2"/>
        <v>4964709.3997931415</v>
      </c>
      <c r="J47" s="1"/>
      <c r="K47" s="14">
        <v>33298</v>
      </c>
      <c r="L47" s="9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</row>
    <row r="48" spans="1:88">
      <c r="A48" s="1"/>
      <c r="B48" s="13">
        <v>33329</v>
      </c>
      <c r="C48" s="9"/>
      <c r="D48" s="10">
        <f>VLOOKUP(B47,Stope!$C$4:$F$200,4,TRUE)-1</f>
        <v>1.0166024244717686E-3</v>
      </c>
      <c r="E48" s="2">
        <f t="shared" si="0"/>
        <v>31</v>
      </c>
      <c r="F48" s="1">
        <f t="shared" si="1"/>
        <v>3.1999999999996254E-2</v>
      </c>
      <c r="G48" s="11">
        <f t="shared" si="3"/>
        <v>4964709.3997931415</v>
      </c>
      <c r="H48" s="11">
        <f t="shared" si="4"/>
        <v>158870.70079336193</v>
      </c>
      <c r="I48" s="11">
        <f t="shared" si="2"/>
        <v>5123580.1005865037</v>
      </c>
      <c r="J48" s="1"/>
      <c r="K48" s="14">
        <v>33329</v>
      </c>
      <c r="L48" s="9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</row>
    <row r="49" spans="1:88">
      <c r="A49" s="1"/>
      <c r="B49" s="13">
        <v>33359</v>
      </c>
      <c r="C49" s="9"/>
      <c r="D49" s="10">
        <f>VLOOKUP(B48,Stope!$C$4:$F$200,4,TRUE)-1</f>
        <v>1.5958496620940288E-3</v>
      </c>
      <c r="E49" s="2">
        <f t="shared" si="0"/>
        <v>30</v>
      </c>
      <c r="F49" s="1">
        <f t="shared" si="1"/>
        <v>4.8999999999998156E-2</v>
      </c>
      <c r="G49" s="11">
        <f t="shared" si="3"/>
        <v>5123580.1005865037</v>
      </c>
      <c r="H49" s="11">
        <f t="shared" si="4"/>
        <v>251055.42492872925</v>
      </c>
      <c r="I49" s="11">
        <f t="shared" si="2"/>
        <v>5374635.5255152332</v>
      </c>
      <c r="J49" s="1"/>
      <c r="K49" s="14">
        <v>33359</v>
      </c>
      <c r="L49" s="9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</row>
    <row r="50" spans="1:88">
      <c r="A50" s="1"/>
      <c r="B50" s="13">
        <v>33390</v>
      </c>
      <c r="C50" s="9"/>
      <c r="D50" s="10">
        <f>VLOOKUP(B49,Stope!$C$4:$F$200,4,TRUE)-1</f>
        <v>3.4885593437437024E-3</v>
      </c>
      <c r="E50" s="2">
        <f t="shared" si="0"/>
        <v>31</v>
      </c>
      <c r="F50" s="1">
        <f t="shared" si="1"/>
        <v>0.11399999999999588</v>
      </c>
      <c r="G50" s="11">
        <f t="shared" si="3"/>
        <v>5374635.5255152332</v>
      </c>
      <c r="H50" s="11">
        <f t="shared" si="4"/>
        <v>612708.44990871451</v>
      </c>
      <c r="I50" s="11">
        <f t="shared" si="2"/>
        <v>5987343.9754239479</v>
      </c>
      <c r="J50" s="1"/>
      <c r="K50" s="14">
        <v>33390</v>
      </c>
      <c r="L50" s="9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</row>
    <row r="51" spans="1:88">
      <c r="A51" s="1"/>
      <c r="B51" s="13">
        <v>33420</v>
      </c>
      <c r="C51" s="9"/>
      <c r="D51" s="10">
        <f>VLOOKUP(B50,Stope!$C$4:$F$200,4,TRUE)-1</f>
        <v>3.2731363930917912E-3</v>
      </c>
      <c r="E51" s="2">
        <f t="shared" si="0"/>
        <v>30</v>
      </c>
      <c r="F51" s="1">
        <f t="shared" si="1"/>
        <v>0.10299999999999998</v>
      </c>
      <c r="G51" s="11">
        <f t="shared" si="3"/>
        <v>5987343.9754239479</v>
      </c>
      <c r="H51" s="11">
        <f t="shared" si="4"/>
        <v>616696.42946866655</v>
      </c>
      <c r="I51" s="11">
        <f t="shared" si="2"/>
        <v>6604040.4048926141</v>
      </c>
      <c r="J51" s="1"/>
      <c r="K51" s="14">
        <v>33420</v>
      </c>
      <c r="L51" s="9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</row>
    <row r="52" spans="1:88">
      <c r="A52" s="1"/>
      <c r="B52" s="13">
        <v>33451</v>
      </c>
      <c r="C52" s="9"/>
      <c r="D52" s="10">
        <f>VLOOKUP(B51,Stope!$C$4:$F$200,4,TRUE)-1</f>
        <v>1.8203753085299645E-3</v>
      </c>
      <c r="E52" s="2">
        <f t="shared" si="0"/>
        <v>31</v>
      </c>
      <c r="F52" s="1">
        <f t="shared" si="1"/>
        <v>5.7999999999999607E-2</v>
      </c>
      <c r="G52" s="11">
        <f t="shared" si="3"/>
        <v>6604040.4048926141</v>
      </c>
      <c r="H52" s="11">
        <f t="shared" si="4"/>
        <v>383034.34348376904</v>
      </c>
      <c r="I52" s="11">
        <f t="shared" si="2"/>
        <v>6987074.7483763834</v>
      </c>
      <c r="J52" s="1"/>
      <c r="K52" s="14">
        <v>33451</v>
      </c>
      <c r="L52" s="9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</row>
    <row r="53" spans="1:88">
      <c r="A53" s="1"/>
      <c r="B53" s="13">
        <v>33482</v>
      </c>
      <c r="C53" s="9"/>
      <c r="D53" s="10">
        <f>VLOOKUP(B52,Stope!$C$4:$F$200,4,TRUE)-1</f>
        <v>2.4856984687022798E-3</v>
      </c>
      <c r="E53" s="2">
        <f t="shared" si="0"/>
        <v>31</v>
      </c>
      <c r="F53" s="1">
        <f t="shared" si="1"/>
        <v>7.9999999999996296E-2</v>
      </c>
      <c r="G53" s="11">
        <f t="shared" si="3"/>
        <v>6987074.7483763834</v>
      </c>
      <c r="H53" s="11">
        <f t="shared" si="4"/>
        <v>558965.97987008479</v>
      </c>
      <c r="I53" s="11">
        <f t="shared" si="2"/>
        <v>7546040.7282464681</v>
      </c>
      <c r="J53" s="1"/>
      <c r="K53" s="14">
        <v>33482</v>
      </c>
      <c r="L53" s="9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</row>
    <row r="54" spans="1:88">
      <c r="A54" s="1"/>
      <c r="B54" s="13">
        <v>33512</v>
      </c>
      <c r="C54" s="9"/>
      <c r="D54" s="10">
        <f>VLOOKUP(B53,Stope!$C$4:$F$200,4,TRUE)-1</f>
        <v>4.4944329013776319E-3</v>
      </c>
      <c r="E54" s="2">
        <f t="shared" si="0"/>
        <v>30</v>
      </c>
      <c r="F54" s="1">
        <f t="shared" si="1"/>
        <v>0.14400000000000368</v>
      </c>
      <c r="G54" s="11">
        <f t="shared" si="3"/>
        <v>7546040.7282464681</v>
      </c>
      <c r="H54" s="11">
        <f t="shared" si="4"/>
        <v>1086629.8648675191</v>
      </c>
      <c r="I54" s="11">
        <f t="shared" si="2"/>
        <v>8632670.5931139868</v>
      </c>
      <c r="J54" s="1"/>
      <c r="K54" s="14">
        <v>33512</v>
      </c>
      <c r="L54" s="9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</row>
    <row r="55" spans="1:88">
      <c r="A55" s="1"/>
      <c r="B55" s="13">
        <v>33543</v>
      </c>
      <c r="C55" s="9"/>
      <c r="D55" s="10">
        <f>VLOOKUP(B54,Stope!$C$4:$F$200,4,TRUE)-1</f>
        <v>5.6271703819104069E-3</v>
      </c>
      <c r="E55" s="2">
        <f t="shared" si="0"/>
        <v>31</v>
      </c>
      <c r="F55" s="1">
        <f t="shared" si="1"/>
        <v>0.19000000000000106</v>
      </c>
      <c r="G55" s="11">
        <f t="shared" si="3"/>
        <v>8632670.5931139868</v>
      </c>
      <c r="H55" s="11">
        <f t="shared" si="4"/>
        <v>1640207.4126916665</v>
      </c>
      <c r="I55" s="11">
        <f t="shared" si="2"/>
        <v>10272878.005805653</v>
      </c>
      <c r="J55" s="1"/>
      <c r="K55" s="14">
        <v>33543</v>
      </c>
      <c r="L55" s="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</row>
    <row r="56" spans="1:88">
      <c r="A56" s="1"/>
      <c r="B56" s="13">
        <v>33573</v>
      </c>
      <c r="C56" s="9"/>
      <c r="D56" s="10">
        <f>VLOOKUP(B55,Stope!$C$4:$F$200,4,TRUE)-1</f>
        <v>5.7871015371073753E-3</v>
      </c>
      <c r="E56" s="2">
        <f t="shared" si="0"/>
        <v>30</v>
      </c>
      <c r="F56" s="1">
        <f t="shared" si="1"/>
        <v>0.18899999999999562</v>
      </c>
      <c r="G56" s="11">
        <f t="shared" si="3"/>
        <v>10272878.005805653</v>
      </c>
      <c r="H56" s="11">
        <f t="shared" si="4"/>
        <v>1941573.9430972233</v>
      </c>
      <c r="I56" s="11">
        <f t="shared" si="2"/>
        <v>12214451.948902875</v>
      </c>
      <c r="J56" s="1"/>
      <c r="K56" s="14">
        <v>33573</v>
      </c>
      <c r="L56" s="9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</row>
    <row r="57" spans="1:88">
      <c r="A57" s="1"/>
      <c r="B57" s="13">
        <v>33604</v>
      </c>
      <c r="C57" s="9"/>
      <c r="D57" s="10">
        <f>VLOOKUP(B56,Stope!$C$4:$F$200,4,TRUE)-1</f>
        <v>5.4083765871817402E-3</v>
      </c>
      <c r="E57" s="2">
        <f t="shared" si="0"/>
        <v>31</v>
      </c>
      <c r="F57" s="1">
        <f t="shared" si="1"/>
        <v>0.18200000000000061</v>
      </c>
      <c r="G57" s="11">
        <f t="shared" si="3"/>
        <v>12214451.948902875</v>
      </c>
      <c r="H57" s="11">
        <f t="shared" si="4"/>
        <v>2223030.2547003306</v>
      </c>
      <c r="I57" s="11">
        <f t="shared" si="2"/>
        <v>14437482.203603206</v>
      </c>
      <c r="J57" s="1"/>
      <c r="K57" s="14">
        <v>33604</v>
      </c>
      <c r="L57" s="9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</row>
    <row r="58" spans="1:88">
      <c r="A58" s="1"/>
      <c r="B58" s="13">
        <v>33635</v>
      </c>
      <c r="C58" s="9"/>
      <c r="D58" s="10">
        <f>VLOOKUP(B57,Stope!$C$4:$F$200,4,TRUE)-1</f>
        <v>8.2732978028161597E-3</v>
      </c>
      <c r="E58" s="2">
        <f t="shared" si="0"/>
        <v>31</v>
      </c>
      <c r="F58" s="1">
        <f t="shared" si="1"/>
        <v>0.29099999999999904</v>
      </c>
      <c r="G58" s="11">
        <f t="shared" si="3"/>
        <v>14437482.203603206</v>
      </c>
      <c r="H58" s="11">
        <f t="shared" si="4"/>
        <v>4201307.3212485192</v>
      </c>
      <c r="I58" s="11">
        <f t="shared" si="2"/>
        <v>18638789.524851725</v>
      </c>
      <c r="J58" s="1"/>
      <c r="K58" s="14">
        <v>33635</v>
      </c>
      <c r="L58" s="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</row>
    <row r="59" spans="1:88">
      <c r="A59" s="1"/>
      <c r="B59" s="13">
        <v>33664</v>
      </c>
      <c r="C59" s="9"/>
      <c r="D59" s="10">
        <f>VLOOKUP(B58,Stope!$C$4:$F$200,4,TRUE)-1</f>
        <v>1.4242573255577984E-2</v>
      </c>
      <c r="E59" s="2">
        <f t="shared" si="0"/>
        <v>29</v>
      </c>
      <c r="F59" s="1">
        <f t="shared" si="1"/>
        <v>0.507000000000005</v>
      </c>
      <c r="G59" s="11">
        <f t="shared" si="3"/>
        <v>18638789.524851725</v>
      </c>
      <c r="H59" s="11">
        <f t="shared" si="4"/>
        <v>9449866.2890999168</v>
      </c>
      <c r="I59" s="11">
        <f t="shared" si="2"/>
        <v>28088655.813951641</v>
      </c>
      <c r="J59" s="1"/>
      <c r="K59" s="14">
        <v>33664</v>
      </c>
      <c r="L59" s="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</row>
    <row r="60" spans="1:88">
      <c r="A60" s="1"/>
      <c r="B60" s="13">
        <v>33695</v>
      </c>
      <c r="C60" s="9"/>
      <c r="D60" s="10">
        <f>VLOOKUP(B59,Stope!$C$4:$F$200,4,TRUE)-1</f>
        <v>1.1352745840245593E-2</v>
      </c>
      <c r="E60" s="2">
        <f t="shared" si="0"/>
        <v>31</v>
      </c>
      <c r="F60" s="1">
        <f t="shared" si="1"/>
        <v>0.41899999999999737</v>
      </c>
      <c r="G60" s="11">
        <f t="shared" si="3"/>
        <v>28088655.813951641</v>
      </c>
      <c r="H60" s="11">
        <f t="shared" si="4"/>
        <v>11769146.786045663</v>
      </c>
      <c r="I60" s="11">
        <f t="shared" si="2"/>
        <v>39857802.599997304</v>
      </c>
      <c r="J60" s="1"/>
      <c r="K60" s="14">
        <v>33695</v>
      </c>
      <c r="L60" s="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</row>
    <row r="61" spans="1:88">
      <c r="A61" s="1"/>
      <c r="B61" s="13">
        <v>33725</v>
      </c>
      <c r="C61" s="9"/>
      <c r="D61" s="10">
        <f>VLOOKUP(B60,Stope!$C$4:$F$200,4,TRUE)-1</f>
        <v>1.9310767505827497E-2</v>
      </c>
      <c r="E61" s="2">
        <f t="shared" si="0"/>
        <v>30</v>
      </c>
      <c r="F61" s="1">
        <f t="shared" si="1"/>
        <v>0.77500000000000613</v>
      </c>
      <c r="G61" s="11">
        <f t="shared" si="3"/>
        <v>39857802.599997304</v>
      </c>
      <c r="H61" s="11">
        <f t="shared" si="4"/>
        <v>30889797.014998157</v>
      </c>
      <c r="I61" s="11">
        <f t="shared" si="2"/>
        <v>70747599.614995465</v>
      </c>
      <c r="J61" s="1"/>
      <c r="K61" s="14">
        <v>33725</v>
      </c>
      <c r="L61" s="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</row>
    <row r="62" spans="1:88">
      <c r="A62" s="1"/>
      <c r="B62" s="13">
        <v>33756</v>
      </c>
      <c r="C62" s="9"/>
      <c r="D62" s="10">
        <f>VLOOKUP(B61,Stope!$C$4:$F$200,4,TRUE)-1</f>
        <v>1.9287558993691167E-2</v>
      </c>
      <c r="E62" s="2">
        <f t="shared" si="0"/>
        <v>31</v>
      </c>
      <c r="F62" s="1">
        <f t="shared" si="1"/>
        <v>0.8080000000000005</v>
      </c>
      <c r="G62" s="11">
        <f t="shared" si="3"/>
        <v>70747599.614995465</v>
      </c>
      <c r="H62" s="11">
        <f t="shared" si="4"/>
        <v>57164060.488916367</v>
      </c>
      <c r="I62" s="11">
        <f t="shared" si="2"/>
        <v>127911660.10391183</v>
      </c>
      <c r="J62" s="1"/>
      <c r="K62" s="14">
        <v>33756</v>
      </c>
      <c r="L62" s="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</row>
    <row r="63" spans="1:88">
      <c r="A63" s="1"/>
      <c r="B63" s="13">
        <v>33786</v>
      </c>
      <c r="C63" s="9"/>
      <c r="D63" s="10">
        <f>VLOOKUP(B62,Stope!$C$4:$F$200,4,TRUE)-1</f>
        <v>2.3764021124559331E-2</v>
      </c>
      <c r="E63" s="2">
        <f t="shared" si="0"/>
        <v>30</v>
      </c>
      <c r="F63" s="1">
        <f t="shared" si="1"/>
        <v>1.0229999999999997</v>
      </c>
      <c r="G63" s="11">
        <f t="shared" si="3"/>
        <v>127911660.10391183</v>
      </c>
      <c r="H63" s="11">
        <f t="shared" si="4"/>
        <v>130853628.28630176</v>
      </c>
      <c r="I63" s="11">
        <f t="shared" si="2"/>
        <v>258765288.39021361</v>
      </c>
      <c r="J63" s="1"/>
      <c r="K63" s="14">
        <v>33786</v>
      </c>
      <c r="L63" s="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</row>
    <row r="64" spans="1:88">
      <c r="A64" s="1"/>
      <c r="B64" s="13">
        <v>33817</v>
      </c>
      <c r="C64" s="9"/>
      <c r="D64" s="10">
        <f>VLOOKUP(B63,Stope!$C$4:$F$200,4,TRUE)-1</f>
        <v>1.5683854442565259E-2</v>
      </c>
      <c r="E64" s="2">
        <f t="shared" si="0"/>
        <v>31</v>
      </c>
      <c r="F64" s="1">
        <f t="shared" si="1"/>
        <v>0.62000000000000233</v>
      </c>
      <c r="G64" s="11">
        <f t="shared" si="3"/>
        <v>258765288.39021361</v>
      </c>
      <c r="H64" s="11">
        <f t="shared" si="4"/>
        <v>160434478.80193305</v>
      </c>
      <c r="I64" s="11">
        <f t="shared" si="2"/>
        <v>419199767.19214666</v>
      </c>
      <c r="J64" s="1"/>
      <c r="K64" s="14">
        <v>33817</v>
      </c>
      <c r="L64" s="9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</row>
    <row r="65" spans="1:88">
      <c r="A65" s="1"/>
      <c r="B65" s="13">
        <v>33848</v>
      </c>
      <c r="C65" s="9"/>
      <c r="D65" s="10">
        <f>VLOOKUP(B64,Stope!$C$4:$F$200,4,TRUE)-1</f>
        <v>1.1467505483893081E-2</v>
      </c>
      <c r="E65" s="2">
        <f t="shared" si="0"/>
        <v>31</v>
      </c>
      <c r="F65" s="1">
        <f t="shared" si="1"/>
        <v>0.42400000000000038</v>
      </c>
      <c r="G65" s="11">
        <f t="shared" si="3"/>
        <v>419199767.19214666</v>
      </c>
      <c r="H65" s="11">
        <f t="shared" si="4"/>
        <v>177740701.28947034</v>
      </c>
      <c r="I65" s="11">
        <f t="shared" si="2"/>
        <v>596940468.48161697</v>
      </c>
      <c r="J65" s="1"/>
      <c r="K65" s="14">
        <v>33848</v>
      </c>
      <c r="L65" s="9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</row>
    <row r="66" spans="1:88">
      <c r="A66" s="1"/>
      <c r="B66" s="13">
        <v>33878</v>
      </c>
      <c r="C66" s="9"/>
      <c r="D66" s="10">
        <f>VLOOKUP(B65,Stope!$C$4:$F$200,4,TRUE)-1</f>
        <v>1.6709138400423651E-2</v>
      </c>
      <c r="E66" s="2">
        <f t="shared" si="0"/>
        <v>30</v>
      </c>
      <c r="F66" s="1">
        <f t="shared" si="1"/>
        <v>0.64399999999999746</v>
      </c>
      <c r="G66" s="11">
        <f t="shared" si="3"/>
        <v>596940468.48161697</v>
      </c>
      <c r="H66" s="11">
        <f t="shared" si="4"/>
        <v>384429661.70215982</v>
      </c>
      <c r="I66" s="11">
        <f t="shared" si="2"/>
        <v>981370130.18377686</v>
      </c>
      <c r="J66" s="1"/>
      <c r="K66" s="14">
        <v>33878</v>
      </c>
      <c r="L66" s="9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</row>
    <row r="67" spans="1:88">
      <c r="A67" s="1"/>
      <c r="B67" s="13">
        <v>33909</v>
      </c>
      <c r="C67" s="9"/>
      <c r="D67" s="10">
        <f>VLOOKUP(B66,Stope!$C$4:$F$200,4,TRUE)-1</f>
        <v>1.3121825536392739E-2</v>
      </c>
      <c r="E67" s="2">
        <f t="shared" si="0"/>
        <v>31</v>
      </c>
      <c r="F67" s="1">
        <f t="shared" si="1"/>
        <v>0.49799999999999622</v>
      </c>
      <c r="G67" s="11">
        <f t="shared" si="3"/>
        <v>981370130.18377686</v>
      </c>
      <c r="H67" s="11">
        <f t="shared" si="4"/>
        <v>488722324.83151716</v>
      </c>
      <c r="I67" s="11">
        <f t="shared" si="2"/>
        <v>1470092455.0152941</v>
      </c>
      <c r="J67" s="1"/>
      <c r="K67" s="14">
        <v>33909</v>
      </c>
      <c r="L67" s="9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</row>
    <row r="68" spans="1:88">
      <c r="A68" s="1"/>
      <c r="B68" s="13">
        <v>33939</v>
      </c>
      <c r="C68" s="9"/>
      <c r="D68" s="10">
        <f>VLOOKUP(B67,Stope!$C$4:$F$200,4,TRUE)-1</f>
        <v>9.6271134093977029E-3</v>
      </c>
      <c r="E68" s="2">
        <f t="shared" si="0"/>
        <v>30</v>
      </c>
      <c r="F68" s="1">
        <f t="shared" si="1"/>
        <v>0.33300000000000241</v>
      </c>
      <c r="G68" s="11">
        <f t="shared" si="3"/>
        <v>1470092455.0152941</v>
      </c>
      <c r="H68" s="11">
        <f t="shared" si="4"/>
        <v>489540787.52009648</v>
      </c>
      <c r="I68" s="11">
        <f t="shared" si="2"/>
        <v>1959633242.5353906</v>
      </c>
      <c r="J68" s="1"/>
      <c r="K68" s="14">
        <v>33939</v>
      </c>
      <c r="L68" s="9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</row>
    <row r="69" spans="1:88">
      <c r="A69" s="1"/>
      <c r="B69" s="13">
        <v>33970</v>
      </c>
      <c r="C69" s="9"/>
      <c r="D69" s="10">
        <f>VLOOKUP(B68,Stope!$C$4:$F$200,4,TRUE)-1</f>
        <v>1.2416373681219728E-2</v>
      </c>
      <c r="E69" s="2">
        <f t="shared" si="0"/>
        <v>31</v>
      </c>
      <c r="F69" s="1">
        <f t="shared" si="1"/>
        <v>0.46600000000000019</v>
      </c>
      <c r="G69" s="11">
        <f t="shared" si="3"/>
        <v>1959633242.5353906</v>
      </c>
      <c r="H69" s="11">
        <f t="shared" si="4"/>
        <v>913189091.02149236</v>
      </c>
      <c r="I69" s="11">
        <f t="shared" si="2"/>
        <v>2872822333.5568829</v>
      </c>
      <c r="J69" s="1"/>
      <c r="K69" s="14">
        <v>33970</v>
      </c>
      <c r="L69" s="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</row>
    <row r="70" spans="1:88">
      <c r="A70" s="1"/>
      <c r="B70" s="13">
        <v>34001</v>
      </c>
      <c r="C70" s="9"/>
      <c r="D70" s="10">
        <f>VLOOKUP(B69,Stope!$C$4:$F$200,4,TRUE)-1</f>
        <v>2.2710254625218251E-2</v>
      </c>
      <c r="E70" s="2">
        <f t="shared" si="0"/>
        <v>31</v>
      </c>
      <c r="F70" s="1">
        <f t="shared" si="1"/>
        <v>1.0060000000000064</v>
      </c>
      <c r="G70" s="11">
        <f t="shared" si="3"/>
        <v>2872822333.5568829</v>
      </c>
      <c r="H70" s="11">
        <f t="shared" si="4"/>
        <v>2890059267.5582428</v>
      </c>
      <c r="I70" s="11">
        <f t="shared" si="2"/>
        <v>5762881601.1151257</v>
      </c>
      <c r="J70" s="1"/>
      <c r="K70" s="14">
        <v>34001</v>
      </c>
      <c r="L70" s="9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</row>
    <row r="71" spans="1:88">
      <c r="A71" s="1"/>
      <c r="B71" s="13">
        <v>34029</v>
      </c>
      <c r="C71" s="9"/>
      <c r="D71" s="10">
        <f>VLOOKUP(B70,Stope!$C$4:$F$200,4,TRUE)-1</f>
        <v>4.1450019707523822E-2</v>
      </c>
      <c r="E71" s="2">
        <f t="shared" si="0"/>
        <v>28</v>
      </c>
      <c r="F71" s="1">
        <f t="shared" si="1"/>
        <v>2.1180000000000025</v>
      </c>
      <c r="G71" s="11">
        <f t="shared" si="3"/>
        <v>5762881601.1151257</v>
      </c>
      <c r="H71" s="11">
        <f t="shared" si="4"/>
        <v>12205783231.16185</v>
      </c>
      <c r="I71" s="11">
        <f t="shared" si="2"/>
        <v>17968664832.276978</v>
      </c>
      <c r="J71" s="1"/>
      <c r="K71" s="14">
        <v>34029</v>
      </c>
      <c r="L71" s="9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</row>
    <row r="72" spans="1:88">
      <c r="A72" s="1"/>
      <c r="B72" s="13">
        <v>34060</v>
      </c>
      <c r="C72" s="9"/>
      <c r="D72" s="10">
        <f>VLOOKUP(B71,Stope!$C$4:$F$200,4,TRUE)-1</f>
        <v>3.8835563932784201E-2</v>
      </c>
      <c r="E72" s="2">
        <f t="shared" si="0"/>
        <v>31</v>
      </c>
      <c r="F72" s="1">
        <f t="shared" si="1"/>
        <v>2.2579999999999987</v>
      </c>
      <c r="G72" s="11">
        <f t="shared" si="3"/>
        <v>17968664832.276978</v>
      </c>
      <c r="H72" s="11">
        <f t="shared" si="4"/>
        <v>40573245191.281395</v>
      </c>
      <c r="I72" s="11">
        <f t="shared" si="2"/>
        <v>58541910023.558372</v>
      </c>
      <c r="J72" s="1"/>
      <c r="K72" s="14">
        <v>34060</v>
      </c>
      <c r="L72" s="9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</row>
    <row r="73" spans="1:88">
      <c r="A73" s="1"/>
      <c r="B73" s="13">
        <v>34090</v>
      </c>
      <c r="C73" s="9"/>
      <c r="D73" s="10">
        <f>VLOOKUP(B72,Stope!$C$4:$F$200,4,TRUE)-1</f>
        <v>2.5700472494649906E-2</v>
      </c>
      <c r="E73" s="2">
        <f t="shared" si="0"/>
        <v>30</v>
      </c>
      <c r="F73" s="1">
        <f t="shared" si="1"/>
        <v>1.1409999999999916</v>
      </c>
      <c r="G73" s="11">
        <f t="shared" si="3"/>
        <v>58541910023.558372</v>
      </c>
      <c r="H73" s="11">
        <f t="shared" si="4"/>
        <v>66796319336.879608</v>
      </c>
      <c r="I73" s="11">
        <f t="shared" si="2"/>
        <v>125338229360.43799</v>
      </c>
      <c r="J73" s="1"/>
      <c r="K73" s="14">
        <v>34090</v>
      </c>
      <c r="L73" s="9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</row>
    <row r="74" spans="1:88">
      <c r="A74" s="1"/>
      <c r="B74" s="13">
        <v>34121</v>
      </c>
      <c r="C74" s="9"/>
      <c r="D74" s="10">
        <f>VLOOKUP(B73,Stope!$C$4:$F$200,4,TRUE)-1</f>
        <v>3.6649061882253253E-2</v>
      </c>
      <c r="E74" s="2">
        <f t="shared" si="0"/>
        <v>31</v>
      </c>
      <c r="F74" s="1">
        <f t="shared" si="1"/>
        <v>2.0520000000000005</v>
      </c>
      <c r="G74" s="11">
        <f t="shared" si="3"/>
        <v>125338229360.43799</v>
      </c>
      <c r="H74" s="11">
        <f t="shared" si="4"/>
        <v>257194046647.6188</v>
      </c>
      <c r="I74" s="11">
        <f t="shared" si="2"/>
        <v>382532276008.05676</v>
      </c>
      <c r="J74" s="1"/>
      <c r="K74" s="14">
        <v>34121</v>
      </c>
      <c r="L74" s="9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</row>
    <row r="75" spans="1:88">
      <c r="A75" s="1"/>
      <c r="B75" s="13">
        <v>34151</v>
      </c>
      <c r="C75" s="9"/>
      <c r="D75" s="10">
        <f>VLOOKUP(B74,Stope!$C$4:$F$200,4,TRUE)-1</f>
        <v>5.2691848579413669E-2</v>
      </c>
      <c r="E75" s="2">
        <f t="shared" ref="E75:E138" si="5">B75-B74</f>
        <v>30</v>
      </c>
      <c r="F75" s="1">
        <f t="shared" ref="F75:F138" si="6">(1+D75)^E75-1</f>
        <v>3.667000000000006</v>
      </c>
      <c r="G75" s="11">
        <f t="shared" si="3"/>
        <v>382532276008.05676</v>
      </c>
      <c r="H75" s="11">
        <f t="shared" si="4"/>
        <v>1402745856121.5464</v>
      </c>
      <c r="I75" s="11">
        <f t="shared" ref="I75:I138" si="7">C75+G75+H75</f>
        <v>1785278132129.603</v>
      </c>
      <c r="J75" s="1"/>
      <c r="K75" s="14">
        <v>34151</v>
      </c>
      <c r="L75" s="9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</row>
    <row r="76" spans="1:88">
      <c r="A76" s="1"/>
      <c r="B76" s="13">
        <v>34153</v>
      </c>
      <c r="C76" s="9"/>
      <c r="D76" s="10">
        <f>VLOOKUP(B75,Stope!$C$4:$F$200,4,TRUE)-1</f>
        <v>5.5372969821924078E-2</v>
      </c>
      <c r="E76" s="2">
        <f t="shared" si="5"/>
        <v>2</v>
      </c>
      <c r="F76" s="1">
        <f t="shared" si="6"/>
        <v>0.11381210543074793</v>
      </c>
      <c r="G76" s="11">
        <f t="shared" ref="G76:G139" si="8">I75+C75</f>
        <v>1785278132129.603</v>
      </c>
      <c r="H76" s="11">
        <f t="shared" ref="H76:H139" si="9">G76*F76</f>
        <v>203186262997.14313</v>
      </c>
      <c r="I76" s="11">
        <f t="shared" si="7"/>
        <v>1988464395126.7461</v>
      </c>
      <c r="J76" s="1"/>
      <c r="K76" s="14">
        <v>34153</v>
      </c>
      <c r="L76" s="9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</row>
    <row r="77" spans="1:88">
      <c r="A77" s="1"/>
      <c r="B77" s="13">
        <v>34182</v>
      </c>
      <c r="C77" s="9"/>
      <c r="D77" s="10">
        <f>VLOOKUP(B76,Stope!$C$4:$F$200,4,TRUE)-1</f>
        <v>5.5704417781726079E-2</v>
      </c>
      <c r="E77" s="2">
        <f t="shared" si="5"/>
        <v>29</v>
      </c>
      <c r="F77" s="1">
        <f t="shared" si="6"/>
        <v>3.8164585737304932</v>
      </c>
      <c r="G77" s="11">
        <f t="shared" si="8"/>
        <v>1988464395126.7461</v>
      </c>
      <c r="H77" s="11">
        <f t="shared" si="9"/>
        <v>7588891989339.2891</v>
      </c>
      <c r="I77" s="11">
        <f t="shared" si="7"/>
        <v>9577356384466.0352</v>
      </c>
      <c r="J77" s="1"/>
      <c r="K77" s="14">
        <v>34182</v>
      </c>
      <c r="L77" s="9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</row>
    <row r="78" spans="1:88">
      <c r="A78" s="1"/>
      <c r="B78" s="13">
        <v>34213</v>
      </c>
      <c r="C78" s="9"/>
      <c r="D78" s="10">
        <f>VLOOKUP(B77,Stope!$C$4:$F$200,4,TRUE)-1</f>
        <v>6.0835132820713511E-4</v>
      </c>
      <c r="E78" s="2">
        <f t="shared" si="5"/>
        <v>31</v>
      </c>
      <c r="F78" s="1">
        <f t="shared" si="6"/>
        <v>1.9031999999998384E-2</v>
      </c>
      <c r="G78" s="11">
        <f t="shared" si="8"/>
        <v>9577356384466.0352</v>
      </c>
      <c r="H78" s="11">
        <f t="shared" si="9"/>
        <v>182276246709.14209</v>
      </c>
      <c r="I78" s="11">
        <f t="shared" si="7"/>
        <v>9759632631175.1777</v>
      </c>
      <c r="J78" s="1"/>
      <c r="K78" s="14">
        <v>34213</v>
      </c>
      <c r="L78" s="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</row>
    <row r="79" spans="1:88">
      <c r="A79" s="1"/>
      <c r="B79" s="13">
        <v>34243</v>
      </c>
      <c r="C79" s="9"/>
      <c r="D79" s="10">
        <f>VLOOKUP(B78,Stope!$C$4:$F$200,4,TRUE)-1</f>
        <v>6.951300573054997E-2</v>
      </c>
      <c r="E79" s="2">
        <f t="shared" si="5"/>
        <v>30</v>
      </c>
      <c r="F79" s="1">
        <f t="shared" si="6"/>
        <v>6.5090000000000288</v>
      </c>
      <c r="G79" s="11">
        <f t="shared" si="8"/>
        <v>9759632631175.1777</v>
      </c>
      <c r="H79" s="11">
        <f t="shared" si="9"/>
        <v>63525448796319.516</v>
      </c>
      <c r="I79" s="11">
        <f t="shared" si="7"/>
        <v>73285081427494.687</v>
      </c>
      <c r="J79" s="1"/>
      <c r="K79" s="14">
        <v>34243</v>
      </c>
      <c r="L79" s="9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</row>
    <row r="80" spans="1:88">
      <c r="A80" s="1"/>
      <c r="B80" s="13">
        <v>34274</v>
      </c>
      <c r="C80" s="9"/>
      <c r="D80" s="10">
        <f>VLOOKUP(B79,Stope!$C$4:$F$200,4,TRUE)-1</f>
        <v>0.10178362517602157</v>
      </c>
      <c r="E80" s="2">
        <f t="shared" si="5"/>
        <v>31</v>
      </c>
      <c r="F80" s="1">
        <f t="shared" si="6"/>
        <v>19.182999999999929</v>
      </c>
      <c r="G80" s="11">
        <f t="shared" si="8"/>
        <v>73285081427494.687</v>
      </c>
      <c r="H80" s="11">
        <f t="shared" si="9"/>
        <v>1405827717023625.2</v>
      </c>
      <c r="I80" s="11">
        <f t="shared" si="7"/>
        <v>1479112798451120</v>
      </c>
      <c r="J80" s="1"/>
      <c r="K80" s="14">
        <v>34274</v>
      </c>
      <c r="L80" s="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</row>
    <row r="81" spans="1:88">
      <c r="A81" s="1"/>
      <c r="B81" s="13">
        <v>34304</v>
      </c>
      <c r="C81" s="9"/>
      <c r="D81" s="10">
        <f>VLOOKUP(B80,Stope!$C$4:$F$200,4,TRUE)-1</f>
        <v>0.19421170581930269</v>
      </c>
      <c r="E81" s="2">
        <f t="shared" si="5"/>
        <v>30</v>
      </c>
      <c r="F81" s="1">
        <f t="shared" si="6"/>
        <v>204.32399999999961</v>
      </c>
      <c r="G81" s="11">
        <f t="shared" si="8"/>
        <v>1479112798451120</v>
      </c>
      <c r="H81" s="11">
        <f t="shared" si="9"/>
        <v>3.0221824343072608E+17</v>
      </c>
      <c r="I81" s="11">
        <f t="shared" si="7"/>
        <v>3.0369735622917722E+17</v>
      </c>
      <c r="J81" s="1"/>
      <c r="K81" s="14">
        <v>34304</v>
      </c>
      <c r="L81" s="9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</row>
    <row r="82" spans="1:88" ht="13.5" thickBot="1">
      <c r="A82" s="1"/>
      <c r="B82" s="13">
        <v>34316</v>
      </c>
      <c r="C82" s="9"/>
      <c r="D82" s="10">
        <f>VLOOKUP(B81,Stope!$C$4:$F$200,4,TRUE)-1</f>
        <v>0.27378592986269989</v>
      </c>
      <c r="E82" s="2">
        <f t="shared" si="5"/>
        <v>12</v>
      </c>
      <c r="F82" s="1">
        <f t="shared" si="6"/>
        <v>17.245567196000426</v>
      </c>
      <c r="G82" s="11">
        <f t="shared" si="8"/>
        <v>3.0369735622917722E+17</v>
      </c>
      <c r="H82" s="11">
        <f t="shared" si="9"/>
        <v>5.2374331640979538E+18</v>
      </c>
      <c r="I82" s="11">
        <f t="shared" si="7"/>
        <v>5.5411305203271311E+18</v>
      </c>
      <c r="J82" s="1"/>
      <c r="K82" s="15">
        <v>34316</v>
      </c>
      <c r="L82" s="9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</row>
    <row r="83" spans="1:88">
      <c r="A83" s="1"/>
      <c r="B83" s="13">
        <v>34335</v>
      </c>
      <c r="C83" s="9"/>
      <c r="D83" s="10">
        <f>VLOOKUP(B82,Stope!$C$4:$F$200,4,TRUE)-1</f>
        <v>0.27378592986269989</v>
      </c>
      <c r="E83" s="2">
        <f t="shared" si="5"/>
        <v>19</v>
      </c>
      <c r="F83" s="1">
        <f t="shared" si="6"/>
        <v>98.273309541018364</v>
      </c>
      <c r="G83" s="11">
        <f t="shared" si="8"/>
        <v>5.5411305203271311E+18</v>
      </c>
      <c r="H83" s="11">
        <f t="shared" si="9"/>
        <v>5.445452348312923E+20</v>
      </c>
      <c r="I83" s="11">
        <f t="shared" si="7"/>
        <v>5.5008636535161946E+20</v>
      </c>
      <c r="J83" s="1"/>
      <c r="K83" s="16">
        <v>34335</v>
      </c>
      <c r="L83" s="9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</row>
    <row r="84" spans="1:88">
      <c r="A84" s="1"/>
      <c r="B84" s="13">
        <v>34358</v>
      </c>
      <c r="C84" s="9">
        <v>0</v>
      </c>
      <c r="D84" s="10">
        <f>VLOOKUP(B83,Stope!$C$4:$F$200,4,TRUE)-1</f>
        <v>0.62078723465413588</v>
      </c>
      <c r="E84" s="2">
        <f t="shared" si="5"/>
        <v>23</v>
      </c>
      <c r="F84" s="1">
        <f t="shared" si="6"/>
        <v>66633.351119437604</v>
      </c>
      <c r="G84" s="11">
        <f t="shared" si="8"/>
        <v>5.5008636535161946E+20</v>
      </c>
      <c r="H84" s="11">
        <f t="shared" si="9"/>
        <v>3.6654097928489695E+25</v>
      </c>
      <c r="I84" s="11">
        <f t="shared" si="7"/>
        <v>3.6654648014855046E+25</v>
      </c>
      <c r="J84" s="1"/>
      <c r="K84" s="17">
        <v>34358</v>
      </c>
      <c r="L84" s="9"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</row>
    <row r="85" spans="1:88">
      <c r="A85" s="1"/>
      <c r="B85" s="13"/>
      <c r="C85" s="9">
        <v>0</v>
      </c>
      <c r="D85" s="10">
        <f>VLOOKUP(B84,Stope!$C$4:$F$200,4,TRUE)-1</f>
        <v>0.62078723465413588</v>
      </c>
      <c r="E85" s="2">
        <f t="shared" si="5"/>
        <v>-34358</v>
      </c>
      <c r="F85" s="1">
        <f t="shared" si="6"/>
        <v>-1</v>
      </c>
      <c r="G85" s="11">
        <f t="shared" si="8"/>
        <v>3.6654648014855046E+25</v>
      </c>
      <c r="H85" s="11">
        <f t="shared" si="9"/>
        <v>-3.6654648014855046E+25</v>
      </c>
      <c r="I85" s="11">
        <f t="shared" si="7"/>
        <v>0</v>
      </c>
      <c r="J85" s="1"/>
      <c r="K85" s="17"/>
      <c r="L85" s="9"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</row>
    <row r="86" spans="1:88">
      <c r="A86" s="1"/>
      <c r="B86" s="13"/>
      <c r="C86" s="9">
        <v>0</v>
      </c>
      <c r="D86" s="10" t="e">
        <f>VLOOKUP(B85,Stope!$C$4:$F$200,4,TRUE)-1</f>
        <v>#N/A</v>
      </c>
      <c r="E86" s="2">
        <f t="shared" si="5"/>
        <v>0</v>
      </c>
      <c r="F86" s="1" t="e">
        <f t="shared" si="6"/>
        <v>#N/A</v>
      </c>
      <c r="G86" s="11">
        <f t="shared" si="8"/>
        <v>0</v>
      </c>
      <c r="H86" s="11" t="e">
        <f t="shared" si="9"/>
        <v>#N/A</v>
      </c>
      <c r="I86" s="11" t="e">
        <f t="shared" si="7"/>
        <v>#N/A</v>
      </c>
      <c r="J86" s="1"/>
      <c r="K86" s="17"/>
      <c r="L86" s="9"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</row>
    <row r="87" spans="1:88">
      <c r="A87" s="1"/>
      <c r="B87" s="13"/>
      <c r="C87" s="9">
        <v>0</v>
      </c>
      <c r="D87" s="10" t="e">
        <f>VLOOKUP(B86,Stope!$C$4:$F$200,4,TRUE)-1</f>
        <v>#N/A</v>
      </c>
      <c r="E87" s="2">
        <f t="shared" si="5"/>
        <v>0</v>
      </c>
      <c r="F87" s="1" t="e">
        <f t="shared" si="6"/>
        <v>#N/A</v>
      </c>
      <c r="G87" s="11" t="e">
        <f t="shared" si="8"/>
        <v>#N/A</v>
      </c>
      <c r="H87" s="11" t="e">
        <f t="shared" si="9"/>
        <v>#N/A</v>
      </c>
      <c r="I87" s="11" t="e">
        <f t="shared" si="7"/>
        <v>#N/A</v>
      </c>
      <c r="J87" s="1"/>
      <c r="K87" s="17"/>
      <c r="L87" s="9"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</row>
    <row r="88" spans="1:88">
      <c r="A88" s="1"/>
      <c r="B88" s="13"/>
      <c r="C88" s="9">
        <v>0</v>
      </c>
      <c r="D88" s="10" t="e">
        <f>VLOOKUP(B87,Stope!$C$4:$F$200,4,TRUE)-1</f>
        <v>#N/A</v>
      </c>
      <c r="E88" s="2">
        <f t="shared" si="5"/>
        <v>0</v>
      </c>
      <c r="F88" s="1" t="e">
        <f t="shared" si="6"/>
        <v>#N/A</v>
      </c>
      <c r="G88" s="11" t="e">
        <f t="shared" si="8"/>
        <v>#N/A</v>
      </c>
      <c r="H88" s="11" t="e">
        <f t="shared" si="9"/>
        <v>#N/A</v>
      </c>
      <c r="I88" s="11" t="e">
        <f t="shared" si="7"/>
        <v>#N/A</v>
      </c>
      <c r="J88" s="1"/>
      <c r="K88" s="17"/>
      <c r="L88" s="9"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</row>
    <row r="89" spans="1:88">
      <c r="A89" s="1"/>
      <c r="B89" s="13"/>
      <c r="C89" s="9">
        <v>0</v>
      </c>
      <c r="D89" s="10" t="e">
        <f>VLOOKUP(B88,Stope!$C$4:$F$200,4,TRUE)-1</f>
        <v>#N/A</v>
      </c>
      <c r="E89" s="2">
        <f t="shared" si="5"/>
        <v>0</v>
      </c>
      <c r="F89" s="1" t="e">
        <f t="shared" si="6"/>
        <v>#N/A</v>
      </c>
      <c r="G89" s="11" t="e">
        <f t="shared" si="8"/>
        <v>#N/A</v>
      </c>
      <c r="H89" s="11" t="e">
        <f t="shared" si="9"/>
        <v>#N/A</v>
      </c>
      <c r="I89" s="11" t="e">
        <f t="shared" si="7"/>
        <v>#N/A</v>
      </c>
      <c r="J89" s="1"/>
      <c r="K89" s="17"/>
      <c r="L89" s="9">
        <v>0</v>
      </c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</row>
    <row r="90" spans="1:88">
      <c r="A90" s="1"/>
      <c r="B90" s="13"/>
      <c r="C90" s="9">
        <v>0</v>
      </c>
      <c r="D90" s="10" t="e">
        <f>VLOOKUP(B89,Stope!$C$4:$F$200,4,TRUE)-1</f>
        <v>#N/A</v>
      </c>
      <c r="E90" s="2">
        <f t="shared" si="5"/>
        <v>0</v>
      </c>
      <c r="F90" s="1" t="e">
        <f t="shared" si="6"/>
        <v>#N/A</v>
      </c>
      <c r="G90" s="11" t="e">
        <f t="shared" si="8"/>
        <v>#N/A</v>
      </c>
      <c r="H90" s="11" t="e">
        <f t="shared" si="9"/>
        <v>#N/A</v>
      </c>
      <c r="I90" s="11" t="e">
        <f t="shared" si="7"/>
        <v>#N/A</v>
      </c>
      <c r="J90" s="1"/>
      <c r="K90" s="17"/>
      <c r="L90" s="9">
        <v>0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</row>
    <row r="91" spans="1:88">
      <c r="A91" s="1"/>
      <c r="B91" s="13"/>
      <c r="C91" s="9">
        <v>0</v>
      </c>
      <c r="D91" s="10" t="e">
        <f>VLOOKUP(B90,Stope!$C$4:$F$200,4,TRUE)-1</f>
        <v>#N/A</v>
      </c>
      <c r="E91" s="2">
        <f t="shared" si="5"/>
        <v>0</v>
      </c>
      <c r="F91" s="1" t="e">
        <f t="shared" si="6"/>
        <v>#N/A</v>
      </c>
      <c r="G91" s="11" t="e">
        <f t="shared" si="8"/>
        <v>#N/A</v>
      </c>
      <c r="H91" s="11" t="e">
        <f t="shared" si="9"/>
        <v>#N/A</v>
      </c>
      <c r="I91" s="11" t="e">
        <f t="shared" si="7"/>
        <v>#N/A</v>
      </c>
      <c r="J91" s="1"/>
      <c r="K91" s="17"/>
      <c r="L91" s="9"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</row>
    <row r="92" spans="1:88">
      <c r="A92" s="1"/>
      <c r="B92" s="13"/>
      <c r="C92" s="9">
        <v>0</v>
      </c>
      <c r="D92" s="10" t="e">
        <f>VLOOKUP(B91,Stope!$C$4:$F$200,4,TRUE)-1</f>
        <v>#N/A</v>
      </c>
      <c r="E92" s="2">
        <f t="shared" si="5"/>
        <v>0</v>
      </c>
      <c r="F92" s="1" t="e">
        <f t="shared" si="6"/>
        <v>#N/A</v>
      </c>
      <c r="G92" s="11" t="e">
        <f t="shared" si="8"/>
        <v>#N/A</v>
      </c>
      <c r="H92" s="11" t="e">
        <f t="shared" si="9"/>
        <v>#N/A</v>
      </c>
      <c r="I92" s="11" t="e">
        <f t="shared" si="7"/>
        <v>#N/A</v>
      </c>
      <c r="J92" s="1"/>
      <c r="K92" s="17"/>
      <c r="L92" s="9"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</row>
    <row r="93" spans="1:88">
      <c r="A93" s="1"/>
      <c r="B93" s="13"/>
      <c r="C93" s="9">
        <v>0</v>
      </c>
      <c r="D93" s="10" t="e">
        <f>VLOOKUP(B92,Stope!$C$4:$F$200,4,TRUE)-1</f>
        <v>#N/A</v>
      </c>
      <c r="E93" s="2">
        <f t="shared" si="5"/>
        <v>0</v>
      </c>
      <c r="F93" s="1" t="e">
        <f t="shared" si="6"/>
        <v>#N/A</v>
      </c>
      <c r="G93" s="11" t="e">
        <f t="shared" si="8"/>
        <v>#N/A</v>
      </c>
      <c r="H93" s="11" t="e">
        <f t="shared" si="9"/>
        <v>#N/A</v>
      </c>
      <c r="I93" s="11" t="e">
        <f t="shared" si="7"/>
        <v>#N/A</v>
      </c>
      <c r="J93" s="1"/>
      <c r="K93" s="17"/>
      <c r="L93" s="9"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</row>
    <row r="94" spans="1:88">
      <c r="A94" s="1"/>
      <c r="B94" s="13"/>
      <c r="C94" s="9">
        <v>0</v>
      </c>
      <c r="D94" s="10" t="e">
        <f>VLOOKUP(B93,Stope!$C$4:$F$200,4,TRUE)-1</f>
        <v>#N/A</v>
      </c>
      <c r="E94" s="2">
        <f t="shared" si="5"/>
        <v>0</v>
      </c>
      <c r="F94" s="1" t="e">
        <f t="shared" si="6"/>
        <v>#N/A</v>
      </c>
      <c r="G94" s="11" t="e">
        <f t="shared" si="8"/>
        <v>#N/A</v>
      </c>
      <c r="H94" s="11" t="e">
        <f t="shared" si="9"/>
        <v>#N/A</v>
      </c>
      <c r="I94" s="11" t="e">
        <f t="shared" si="7"/>
        <v>#N/A</v>
      </c>
      <c r="J94" s="1"/>
      <c r="K94" s="17"/>
      <c r="L94" s="9"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</row>
    <row r="95" spans="1:88">
      <c r="A95" s="1"/>
      <c r="B95" s="13"/>
      <c r="C95" s="9">
        <v>0</v>
      </c>
      <c r="D95" s="10" t="e">
        <f>VLOOKUP(B94,Stope!$C$4:$F$200,4,TRUE)-1</f>
        <v>#N/A</v>
      </c>
      <c r="E95" s="2">
        <f t="shared" si="5"/>
        <v>0</v>
      </c>
      <c r="F95" s="1" t="e">
        <f t="shared" si="6"/>
        <v>#N/A</v>
      </c>
      <c r="G95" s="11" t="e">
        <f t="shared" si="8"/>
        <v>#N/A</v>
      </c>
      <c r="H95" s="11" t="e">
        <f t="shared" si="9"/>
        <v>#N/A</v>
      </c>
      <c r="I95" s="11" t="e">
        <f t="shared" si="7"/>
        <v>#N/A</v>
      </c>
      <c r="J95" s="1"/>
      <c r="K95" s="17"/>
      <c r="L95" s="9"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</row>
    <row r="96" spans="1:88">
      <c r="A96" s="1"/>
      <c r="B96" s="13"/>
      <c r="C96" s="9">
        <v>0</v>
      </c>
      <c r="D96" s="10" t="e">
        <f>VLOOKUP(B95,Stope!$C$4:$F$200,4,TRUE)-1</f>
        <v>#N/A</v>
      </c>
      <c r="E96" s="2">
        <f t="shared" si="5"/>
        <v>0</v>
      </c>
      <c r="F96" s="1" t="e">
        <f t="shared" si="6"/>
        <v>#N/A</v>
      </c>
      <c r="G96" s="11" t="e">
        <f t="shared" si="8"/>
        <v>#N/A</v>
      </c>
      <c r="H96" s="11" t="e">
        <f t="shared" si="9"/>
        <v>#N/A</v>
      </c>
      <c r="I96" s="11" t="e">
        <f t="shared" si="7"/>
        <v>#N/A</v>
      </c>
      <c r="J96" s="1"/>
      <c r="K96" s="17"/>
      <c r="L96" s="9"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</row>
    <row r="97" spans="1:88">
      <c r="A97" s="1"/>
      <c r="B97" s="13"/>
      <c r="C97" s="9">
        <v>0</v>
      </c>
      <c r="D97" s="10" t="e">
        <f>VLOOKUP(B96,Stope!$C$4:$F$200,4,TRUE)-1</f>
        <v>#N/A</v>
      </c>
      <c r="E97" s="2">
        <f t="shared" si="5"/>
        <v>0</v>
      </c>
      <c r="F97" s="1" t="e">
        <f t="shared" si="6"/>
        <v>#N/A</v>
      </c>
      <c r="G97" s="11" t="e">
        <f t="shared" si="8"/>
        <v>#N/A</v>
      </c>
      <c r="H97" s="11" t="e">
        <f t="shared" si="9"/>
        <v>#N/A</v>
      </c>
      <c r="I97" s="11" t="e">
        <f t="shared" si="7"/>
        <v>#N/A</v>
      </c>
      <c r="J97" s="1"/>
      <c r="K97" s="17"/>
      <c r="L97" s="9">
        <v>0</v>
      </c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</row>
    <row r="98" spans="1:88">
      <c r="A98" s="1"/>
      <c r="B98" s="13"/>
      <c r="C98" s="9">
        <v>0</v>
      </c>
      <c r="D98" s="10" t="e">
        <f>VLOOKUP(B97,Stope!$C$4:$F$200,4,TRUE)-1</f>
        <v>#N/A</v>
      </c>
      <c r="E98" s="2">
        <f t="shared" si="5"/>
        <v>0</v>
      </c>
      <c r="F98" s="1" t="e">
        <f t="shared" si="6"/>
        <v>#N/A</v>
      </c>
      <c r="G98" s="11" t="e">
        <f t="shared" si="8"/>
        <v>#N/A</v>
      </c>
      <c r="H98" s="11" t="e">
        <f t="shared" si="9"/>
        <v>#N/A</v>
      </c>
      <c r="I98" s="11" t="e">
        <f t="shared" si="7"/>
        <v>#N/A</v>
      </c>
      <c r="J98" s="1"/>
      <c r="K98" s="17"/>
      <c r="L98" s="9"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</row>
    <row r="99" spans="1:88">
      <c r="A99" s="1"/>
      <c r="B99" s="13"/>
      <c r="C99" s="9">
        <v>0</v>
      </c>
      <c r="D99" s="10" t="e">
        <f>VLOOKUP(B98,Stope!$C$4:$F$200,4,TRUE)-1</f>
        <v>#N/A</v>
      </c>
      <c r="E99" s="2">
        <f t="shared" si="5"/>
        <v>0</v>
      </c>
      <c r="F99" s="1" t="e">
        <f t="shared" si="6"/>
        <v>#N/A</v>
      </c>
      <c r="G99" s="11" t="e">
        <f t="shared" si="8"/>
        <v>#N/A</v>
      </c>
      <c r="H99" s="11" t="e">
        <f t="shared" si="9"/>
        <v>#N/A</v>
      </c>
      <c r="I99" s="11" t="e">
        <f t="shared" si="7"/>
        <v>#N/A</v>
      </c>
      <c r="J99" s="1"/>
      <c r="K99" s="17"/>
      <c r="L99" s="9"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</row>
    <row r="100" spans="1:88">
      <c r="A100" s="1"/>
      <c r="B100" s="13"/>
      <c r="C100" s="9">
        <v>0</v>
      </c>
      <c r="D100" s="10" t="e">
        <f>VLOOKUP(B99,Stope!$C$4:$F$200,4,TRUE)-1</f>
        <v>#N/A</v>
      </c>
      <c r="E100" s="2">
        <f t="shared" si="5"/>
        <v>0</v>
      </c>
      <c r="F100" s="1" t="e">
        <f t="shared" si="6"/>
        <v>#N/A</v>
      </c>
      <c r="G100" s="11" t="e">
        <f t="shared" si="8"/>
        <v>#N/A</v>
      </c>
      <c r="H100" s="11" t="e">
        <f t="shared" si="9"/>
        <v>#N/A</v>
      </c>
      <c r="I100" s="11" t="e">
        <f t="shared" si="7"/>
        <v>#N/A</v>
      </c>
      <c r="J100" s="1"/>
      <c r="K100" s="17"/>
      <c r="L100" s="9"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</row>
    <row r="101" spans="1:88">
      <c r="A101" s="1"/>
      <c r="B101" s="13"/>
      <c r="C101" s="9">
        <v>0</v>
      </c>
      <c r="D101" s="10" t="e">
        <f>VLOOKUP(B100,Stope!$C$4:$F$200,4,TRUE)-1</f>
        <v>#N/A</v>
      </c>
      <c r="E101" s="2">
        <f t="shared" si="5"/>
        <v>0</v>
      </c>
      <c r="F101" s="1" t="e">
        <f t="shared" si="6"/>
        <v>#N/A</v>
      </c>
      <c r="G101" s="11" t="e">
        <f t="shared" si="8"/>
        <v>#N/A</v>
      </c>
      <c r="H101" s="11" t="e">
        <f t="shared" si="9"/>
        <v>#N/A</v>
      </c>
      <c r="I101" s="11" t="e">
        <f t="shared" si="7"/>
        <v>#N/A</v>
      </c>
      <c r="J101" s="1"/>
      <c r="K101" s="17"/>
      <c r="L101" s="9"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</row>
    <row r="102" spans="1:88">
      <c r="A102" s="1"/>
      <c r="B102" s="13"/>
      <c r="C102" s="9">
        <v>0</v>
      </c>
      <c r="D102" s="10" t="e">
        <f>VLOOKUP(B101,Stope!$C$4:$F$200,4,TRUE)-1</f>
        <v>#N/A</v>
      </c>
      <c r="E102" s="2">
        <f t="shared" si="5"/>
        <v>0</v>
      </c>
      <c r="F102" s="1" t="e">
        <f t="shared" si="6"/>
        <v>#N/A</v>
      </c>
      <c r="G102" s="11" t="e">
        <f t="shared" si="8"/>
        <v>#N/A</v>
      </c>
      <c r="H102" s="11" t="e">
        <f t="shared" si="9"/>
        <v>#N/A</v>
      </c>
      <c r="I102" s="11" t="e">
        <f t="shared" si="7"/>
        <v>#N/A</v>
      </c>
      <c r="J102" s="1"/>
      <c r="K102" s="17"/>
      <c r="L102" s="9">
        <v>0</v>
      </c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</row>
    <row r="103" spans="1:88">
      <c r="A103" s="1"/>
      <c r="B103" s="13"/>
      <c r="C103" s="9">
        <v>0</v>
      </c>
      <c r="D103" s="10" t="e">
        <f>VLOOKUP(B102,Stope!$C$4:$F$200,4,TRUE)-1</f>
        <v>#N/A</v>
      </c>
      <c r="E103" s="2">
        <f t="shared" si="5"/>
        <v>0</v>
      </c>
      <c r="F103" s="1" t="e">
        <f t="shared" si="6"/>
        <v>#N/A</v>
      </c>
      <c r="G103" s="11" t="e">
        <f t="shared" si="8"/>
        <v>#N/A</v>
      </c>
      <c r="H103" s="11" t="e">
        <f t="shared" si="9"/>
        <v>#N/A</v>
      </c>
      <c r="I103" s="11" t="e">
        <f t="shared" si="7"/>
        <v>#N/A</v>
      </c>
      <c r="J103" s="1"/>
      <c r="K103" s="17"/>
      <c r="L103" s="9">
        <v>0</v>
      </c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</row>
    <row r="104" spans="1:88">
      <c r="A104" s="1"/>
      <c r="B104" s="13"/>
      <c r="C104" s="9">
        <v>0</v>
      </c>
      <c r="D104" s="10" t="e">
        <f>VLOOKUP(B103,Stope!$C$4:$F$200,4,TRUE)-1</f>
        <v>#N/A</v>
      </c>
      <c r="E104" s="2">
        <f t="shared" si="5"/>
        <v>0</v>
      </c>
      <c r="F104" s="1" t="e">
        <f t="shared" si="6"/>
        <v>#N/A</v>
      </c>
      <c r="G104" s="11" t="e">
        <f t="shared" si="8"/>
        <v>#N/A</v>
      </c>
      <c r="H104" s="11" t="e">
        <f t="shared" si="9"/>
        <v>#N/A</v>
      </c>
      <c r="I104" s="11" t="e">
        <f t="shared" si="7"/>
        <v>#N/A</v>
      </c>
      <c r="J104" s="1"/>
      <c r="K104" s="17"/>
      <c r="L104" s="9"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</row>
    <row r="105" spans="1:88">
      <c r="A105" s="1"/>
      <c r="B105" s="13"/>
      <c r="C105" s="9">
        <v>0</v>
      </c>
      <c r="D105" s="10" t="e">
        <f>VLOOKUP(B104,Stope!$C$4:$F$200,4,TRUE)-1</f>
        <v>#N/A</v>
      </c>
      <c r="E105" s="2">
        <f t="shared" si="5"/>
        <v>0</v>
      </c>
      <c r="F105" s="1" t="e">
        <f t="shared" si="6"/>
        <v>#N/A</v>
      </c>
      <c r="G105" s="11" t="e">
        <f t="shared" si="8"/>
        <v>#N/A</v>
      </c>
      <c r="H105" s="11" t="e">
        <f t="shared" si="9"/>
        <v>#N/A</v>
      </c>
      <c r="I105" s="11" t="e">
        <f t="shared" si="7"/>
        <v>#N/A</v>
      </c>
      <c r="J105" s="1"/>
      <c r="K105" s="17"/>
      <c r="L105" s="9"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</row>
    <row r="106" spans="1:88">
      <c r="A106" s="1"/>
      <c r="B106" s="13"/>
      <c r="C106" s="9">
        <v>0</v>
      </c>
      <c r="D106" s="10" t="e">
        <f>VLOOKUP(B105,Stope!$C$4:$F$200,4,TRUE)-1</f>
        <v>#N/A</v>
      </c>
      <c r="E106" s="2">
        <f t="shared" si="5"/>
        <v>0</v>
      </c>
      <c r="F106" s="1" t="e">
        <f t="shared" si="6"/>
        <v>#N/A</v>
      </c>
      <c r="G106" s="11" t="e">
        <f t="shared" si="8"/>
        <v>#N/A</v>
      </c>
      <c r="H106" s="11" t="e">
        <f t="shared" si="9"/>
        <v>#N/A</v>
      </c>
      <c r="I106" s="11" t="e">
        <f t="shared" si="7"/>
        <v>#N/A</v>
      </c>
      <c r="J106" s="1"/>
      <c r="K106" s="17"/>
      <c r="L106" s="9"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</row>
    <row r="107" spans="1:88">
      <c r="A107" s="1"/>
      <c r="B107" s="13"/>
      <c r="C107" s="9">
        <v>0</v>
      </c>
      <c r="D107" s="10" t="e">
        <f>VLOOKUP(B106,Stope!$C$4:$F$200,4,TRUE)-1</f>
        <v>#N/A</v>
      </c>
      <c r="E107" s="2">
        <f t="shared" si="5"/>
        <v>0</v>
      </c>
      <c r="F107" s="1" t="e">
        <f t="shared" si="6"/>
        <v>#N/A</v>
      </c>
      <c r="G107" s="11" t="e">
        <f t="shared" si="8"/>
        <v>#N/A</v>
      </c>
      <c r="H107" s="11" t="e">
        <f t="shared" si="9"/>
        <v>#N/A</v>
      </c>
      <c r="I107" s="11" t="e">
        <f t="shared" si="7"/>
        <v>#N/A</v>
      </c>
      <c r="J107" s="1"/>
      <c r="K107" s="17"/>
      <c r="L107" s="9">
        <v>0</v>
      </c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</row>
    <row r="108" spans="1:88">
      <c r="A108" s="1"/>
      <c r="B108" s="13"/>
      <c r="C108" s="9">
        <v>0</v>
      </c>
      <c r="D108" s="10" t="e">
        <f>VLOOKUP(B107,Stope!$C$4:$F$200,4,TRUE)-1</f>
        <v>#N/A</v>
      </c>
      <c r="E108" s="2">
        <f t="shared" si="5"/>
        <v>0</v>
      </c>
      <c r="F108" s="1" t="e">
        <f t="shared" si="6"/>
        <v>#N/A</v>
      </c>
      <c r="G108" s="11" t="e">
        <f t="shared" si="8"/>
        <v>#N/A</v>
      </c>
      <c r="H108" s="11" t="e">
        <f t="shared" si="9"/>
        <v>#N/A</v>
      </c>
      <c r="I108" s="11" t="e">
        <f t="shared" si="7"/>
        <v>#N/A</v>
      </c>
      <c r="J108" s="1"/>
      <c r="K108" s="17"/>
      <c r="L108" s="9">
        <v>0</v>
      </c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</row>
    <row r="109" spans="1:88">
      <c r="A109" s="1"/>
      <c r="B109" s="13"/>
      <c r="C109" s="9">
        <v>0</v>
      </c>
      <c r="D109" s="10" t="e">
        <f>VLOOKUP(B108,Stope!$C$4:$F$200,4,TRUE)-1</f>
        <v>#N/A</v>
      </c>
      <c r="E109" s="2">
        <f t="shared" si="5"/>
        <v>0</v>
      </c>
      <c r="F109" s="1" t="e">
        <f t="shared" si="6"/>
        <v>#N/A</v>
      </c>
      <c r="G109" s="11" t="e">
        <f t="shared" si="8"/>
        <v>#N/A</v>
      </c>
      <c r="H109" s="11" t="e">
        <f t="shared" si="9"/>
        <v>#N/A</v>
      </c>
      <c r="I109" s="11" t="e">
        <f t="shared" si="7"/>
        <v>#N/A</v>
      </c>
      <c r="J109" s="1"/>
      <c r="K109" s="17"/>
      <c r="L109" s="9"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</row>
    <row r="110" spans="1:88">
      <c r="A110" s="1"/>
      <c r="B110" s="13"/>
      <c r="C110" s="9">
        <v>0</v>
      </c>
      <c r="D110" s="10" t="e">
        <f>VLOOKUP(B109,Stope!$C$4:$F$200,4,TRUE)-1</f>
        <v>#N/A</v>
      </c>
      <c r="E110" s="2">
        <f t="shared" si="5"/>
        <v>0</v>
      </c>
      <c r="F110" s="1" t="e">
        <f t="shared" si="6"/>
        <v>#N/A</v>
      </c>
      <c r="G110" s="11" t="e">
        <f t="shared" si="8"/>
        <v>#N/A</v>
      </c>
      <c r="H110" s="11" t="e">
        <f t="shared" si="9"/>
        <v>#N/A</v>
      </c>
      <c r="I110" s="11" t="e">
        <f t="shared" si="7"/>
        <v>#N/A</v>
      </c>
      <c r="J110" s="1"/>
      <c r="K110" s="17"/>
      <c r="L110" s="9"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</row>
    <row r="111" spans="1:88">
      <c r="A111" s="1"/>
      <c r="B111" s="13"/>
      <c r="C111" s="9">
        <v>0</v>
      </c>
      <c r="D111" s="10" t="e">
        <f>VLOOKUP(B110,Stope!$C$4:$F$200,4,TRUE)-1</f>
        <v>#N/A</v>
      </c>
      <c r="E111" s="2">
        <f t="shared" si="5"/>
        <v>0</v>
      </c>
      <c r="F111" s="1" t="e">
        <f t="shared" si="6"/>
        <v>#N/A</v>
      </c>
      <c r="G111" s="11" t="e">
        <f t="shared" si="8"/>
        <v>#N/A</v>
      </c>
      <c r="H111" s="11" t="e">
        <f t="shared" si="9"/>
        <v>#N/A</v>
      </c>
      <c r="I111" s="11" t="e">
        <f t="shared" si="7"/>
        <v>#N/A</v>
      </c>
      <c r="J111" s="1"/>
      <c r="K111" s="17"/>
      <c r="L111" s="9"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</row>
    <row r="112" spans="1:88">
      <c r="A112" s="1"/>
      <c r="B112" s="13"/>
      <c r="C112" s="9">
        <v>0</v>
      </c>
      <c r="D112" s="10" t="e">
        <f>VLOOKUP(B111,Stope!$C$4:$F$200,4,TRUE)-1</f>
        <v>#N/A</v>
      </c>
      <c r="E112" s="2">
        <f t="shared" si="5"/>
        <v>0</v>
      </c>
      <c r="F112" s="1" t="e">
        <f t="shared" si="6"/>
        <v>#N/A</v>
      </c>
      <c r="G112" s="11" t="e">
        <f t="shared" si="8"/>
        <v>#N/A</v>
      </c>
      <c r="H112" s="11" t="e">
        <f t="shared" si="9"/>
        <v>#N/A</v>
      </c>
      <c r="I112" s="11" t="e">
        <f t="shared" si="7"/>
        <v>#N/A</v>
      </c>
      <c r="J112" s="1"/>
      <c r="K112" s="17"/>
      <c r="L112" s="9"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</row>
    <row r="113" spans="1:88">
      <c r="A113" s="1"/>
      <c r="B113" s="13"/>
      <c r="C113" s="9">
        <v>0</v>
      </c>
      <c r="D113" s="10" t="e">
        <f>VLOOKUP(B112,Stope!$C$4:$F$200,4,TRUE)-1</f>
        <v>#N/A</v>
      </c>
      <c r="E113" s="2">
        <f t="shared" si="5"/>
        <v>0</v>
      </c>
      <c r="F113" s="1" t="e">
        <f t="shared" si="6"/>
        <v>#N/A</v>
      </c>
      <c r="G113" s="11" t="e">
        <f t="shared" si="8"/>
        <v>#N/A</v>
      </c>
      <c r="H113" s="11" t="e">
        <f t="shared" si="9"/>
        <v>#N/A</v>
      </c>
      <c r="I113" s="11" t="e">
        <f t="shared" si="7"/>
        <v>#N/A</v>
      </c>
      <c r="J113" s="1"/>
      <c r="K113" s="17"/>
      <c r="L113" s="9">
        <v>0</v>
      </c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</row>
    <row r="114" spans="1:88">
      <c r="A114" s="1"/>
      <c r="B114" s="13"/>
      <c r="C114" s="9">
        <v>0</v>
      </c>
      <c r="D114" s="10" t="e">
        <f>VLOOKUP(B113,Stope!$C$4:$F$200,4,TRUE)-1</f>
        <v>#N/A</v>
      </c>
      <c r="E114" s="2">
        <f t="shared" si="5"/>
        <v>0</v>
      </c>
      <c r="F114" s="1" t="e">
        <f t="shared" si="6"/>
        <v>#N/A</v>
      </c>
      <c r="G114" s="11" t="e">
        <f t="shared" si="8"/>
        <v>#N/A</v>
      </c>
      <c r="H114" s="11" t="e">
        <f t="shared" si="9"/>
        <v>#N/A</v>
      </c>
      <c r="I114" s="11" t="e">
        <f t="shared" si="7"/>
        <v>#N/A</v>
      </c>
      <c r="J114" s="1"/>
      <c r="K114" s="17"/>
      <c r="L114" s="9">
        <v>0</v>
      </c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</row>
    <row r="115" spans="1:88">
      <c r="A115" s="1"/>
      <c r="B115" s="13"/>
      <c r="C115" s="9">
        <v>0</v>
      </c>
      <c r="D115" s="10" t="e">
        <f>VLOOKUP(B114,Stope!$C$4:$F$200,4,TRUE)-1</f>
        <v>#N/A</v>
      </c>
      <c r="E115" s="2">
        <f t="shared" si="5"/>
        <v>0</v>
      </c>
      <c r="F115" s="1" t="e">
        <f t="shared" si="6"/>
        <v>#N/A</v>
      </c>
      <c r="G115" s="11" t="e">
        <f t="shared" si="8"/>
        <v>#N/A</v>
      </c>
      <c r="H115" s="11" t="e">
        <f t="shared" si="9"/>
        <v>#N/A</v>
      </c>
      <c r="I115" s="11" t="e">
        <f t="shared" si="7"/>
        <v>#N/A</v>
      </c>
      <c r="J115" s="1"/>
      <c r="K115" s="17"/>
      <c r="L115" s="9"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</row>
    <row r="116" spans="1:88">
      <c r="A116" s="1"/>
      <c r="B116" s="13"/>
      <c r="C116" s="9">
        <v>0</v>
      </c>
      <c r="D116" s="10" t="e">
        <f>VLOOKUP(B115,Stope!$C$4:$F$200,4,TRUE)-1</f>
        <v>#N/A</v>
      </c>
      <c r="E116" s="2">
        <f t="shared" si="5"/>
        <v>0</v>
      </c>
      <c r="F116" s="1" t="e">
        <f t="shared" si="6"/>
        <v>#N/A</v>
      </c>
      <c r="G116" s="11" t="e">
        <f t="shared" si="8"/>
        <v>#N/A</v>
      </c>
      <c r="H116" s="11" t="e">
        <f t="shared" si="9"/>
        <v>#N/A</v>
      </c>
      <c r="I116" s="11" t="e">
        <f t="shared" si="7"/>
        <v>#N/A</v>
      </c>
      <c r="J116" s="1"/>
      <c r="K116" s="17"/>
      <c r="L116" s="9"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</row>
    <row r="117" spans="1:88">
      <c r="A117" s="1"/>
      <c r="B117" s="13"/>
      <c r="C117" s="9">
        <v>0</v>
      </c>
      <c r="D117" s="10" t="e">
        <f>VLOOKUP(B116,Stope!$C$4:$F$200,4,TRUE)-1</f>
        <v>#N/A</v>
      </c>
      <c r="E117" s="2">
        <f t="shared" si="5"/>
        <v>0</v>
      </c>
      <c r="F117" s="1" t="e">
        <f t="shared" si="6"/>
        <v>#N/A</v>
      </c>
      <c r="G117" s="11" t="e">
        <f t="shared" si="8"/>
        <v>#N/A</v>
      </c>
      <c r="H117" s="11" t="e">
        <f t="shared" si="9"/>
        <v>#N/A</v>
      </c>
      <c r="I117" s="11" t="e">
        <f t="shared" si="7"/>
        <v>#N/A</v>
      </c>
      <c r="J117" s="1"/>
      <c r="K117" s="17"/>
      <c r="L117" s="9"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</row>
    <row r="118" spans="1:88">
      <c r="A118" s="1"/>
      <c r="B118" s="13"/>
      <c r="C118" s="9">
        <v>0</v>
      </c>
      <c r="D118" s="10" t="e">
        <f>VLOOKUP(B117,Stope!$C$4:$F$200,4,TRUE)-1</f>
        <v>#N/A</v>
      </c>
      <c r="E118" s="2">
        <f t="shared" si="5"/>
        <v>0</v>
      </c>
      <c r="F118" s="1" t="e">
        <f t="shared" si="6"/>
        <v>#N/A</v>
      </c>
      <c r="G118" s="11" t="e">
        <f t="shared" si="8"/>
        <v>#N/A</v>
      </c>
      <c r="H118" s="11" t="e">
        <f t="shared" si="9"/>
        <v>#N/A</v>
      </c>
      <c r="I118" s="11" t="e">
        <f t="shared" si="7"/>
        <v>#N/A</v>
      </c>
      <c r="J118" s="1"/>
      <c r="K118" s="17"/>
      <c r="L118" s="9">
        <v>0</v>
      </c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</row>
    <row r="119" spans="1:88">
      <c r="A119" s="1"/>
      <c r="B119" s="13"/>
      <c r="C119" s="9">
        <v>0</v>
      </c>
      <c r="D119" s="10" t="e">
        <f>VLOOKUP(B118,Stope!$C$4:$F$200,4,TRUE)-1</f>
        <v>#N/A</v>
      </c>
      <c r="E119" s="2">
        <f t="shared" si="5"/>
        <v>0</v>
      </c>
      <c r="F119" s="1" t="e">
        <f t="shared" si="6"/>
        <v>#N/A</v>
      </c>
      <c r="G119" s="11" t="e">
        <f t="shared" si="8"/>
        <v>#N/A</v>
      </c>
      <c r="H119" s="11" t="e">
        <f t="shared" si="9"/>
        <v>#N/A</v>
      </c>
      <c r="I119" s="11" t="e">
        <f t="shared" si="7"/>
        <v>#N/A</v>
      </c>
      <c r="J119" s="1"/>
      <c r="K119" s="17"/>
      <c r="L119" s="9"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</row>
    <row r="120" spans="1:88">
      <c r="A120" s="1"/>
      <c r="B120" s="13"/>
      <c r="C120" s="9">
        <v>0</v>
      </c>
      <c r="D120" s="10" t="e">
        <f>VLOOKUP(B119,Stope!$C$4:$F$200,4,TRUE)-1</f>
        <v>#N/A</v>
      </c>
      <c r="E120" s="2">
        <f t="shared" si="5"/>
        <v>0</v>
      </c>
      <c r="F120" s="1" t="e">
        <f t="shared" si="6"/>
        <v>#N/A</v>
      </c>
      <c r="G120" s="11" t="e">
        <f t="shared" si="8"/>
        <v>#N/A</v>
      </c>
      <c r="H120" s="11" t="e">
        <f t="shared" si="9"/>
        <v>#N/A</v>
      </c>
      <c r="I120" s="11" t="e">
        <f t="shared" si="7"/>
        <v>#N/A</v>
      </c>
      <c r="J120" s="1"/>
      <c r="K120" s="17"/>
      <c r="L120" s="9"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</row>
    <row r="121" spans="1:88">
      <c r="A121" s="1"/>
      <c r="B121" s="13"/>
      <c r="C121" s="9">
        <v>0</v>
      </c>
      <c r="D121" s="10" t="e">
        <f>VLOOKUP(B120,Stope!$C$4:$F$200,4,TRUE)-1</f>
        <v>#N/A</v>
      </c>
      <c r="E121" s="2">
        <f t="shared" si="5"/>
        <v>0</v>
      </c>
      <c r="F121" s="1" t="e">
        <f t="shared" si="6"/>
        <v>#N/A</v>
      </c>
      <c r="G121" s="11" t="e">
        <f t="shared" si="8"/>
        <v>#N/A</v>
      </c>
      <c r="H121" s="11" t="e">
        <f t="shared" si="9"/>
        <v>#N/A</v>
      </c>
      <c r="I121" s="11" t="e">
        <f t="shared" si="7"/>
        <v>#N/A</v>
      </c>
      <c r="J121" s="1"/>
      <c r="K121" s="17"/>
      <c r="L121" s="9"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</row>
    <row r="122" spans="1:88">
      <c r="A122" s="1"/>
      <c r="B122" s="13"/>
      <c r="C122" s="9">
        <v>0</v>
      </c>
      <c r="D122" s="10" t="e">
        <f>VLOOKUP(B121,Stope!$C$4:$F$200,4,TRUE)-1</f>
        <v>#N/A</v>
      </c>
      <c r="E122" s="2">
        <f t="shared" si="5"/>
        <v>0</v>
      </c>
      <c r="F122" s="1" t="e">
        <f t="shared" si="6"/>
        <v>#N/A</v>
      </c>
      <c r="G122" s="11" t="e">
        <f t="shared" si="8"/>
        <v>#N/A</v>
      </c>
      <c r="H122" s="11" t="e">
        <f t="shared" si="9"/>
        <v>#N/A</v>
      </c>
      <c r="I122" s="11" t="e">
        <f t="shared" si="7"/>
        <v>#N/A</v>
      </c>
      <c r="J122" s="1"/>
      <c r="K122" s="17"/>
      <c r="L122" s="9">
        <v>0</v>
      </c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</row>
    <row r="123" spans="1:88">
      <c r="A123" s="1"/>
      <c r="B123" s="13"/>
      <c r="C123" s="9">
        <v>0</v>
      </c>
      <c r="D123" s="10" t="e">
        <f>VLOOKUP(B122,Stope!$C$4:$F$200,4,TRUE)-1</f>
        <v>#N/A</v>
      </c>
      <c r="E123" s="2">
        <f t="shared" si="5"/>
        <v>0</v>
      </c>
      <c r="F123" s="1" t="e">
        <f t="shared" si="6"/>
        <v>#N/A</v>
      </c>
      <c r="G123" s="11" t="e">
        <f t="shared" si="8"/>
        <v>#N/A</v>
      </c>
      <c r="H123" s="11" t="e">
        <f t="shared" si="9"/>
        <v>#N/A</v>
      </c>
      <c r="I123" s="11" t="e">
        <f t="shared" si="7"/>
        <v>#N/A</v>
      </c>
      <c r="J123" s="1"/>
      <c r="K123" s="17"/>
      <c r="L123" s="9"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</row>
    <row r="124" spans="1:88">
      <c r="A124" s="1"/>
      <c r="B124" s="13"/>
      <c r="C124" s="9">
        <v>0</v>
      </c>
      <c r="D124" s="10" t="e">
        <f>VLOOKUP(B123,Stope!$C$4:$F$200,4,TRUE)-1</f>
        <v>#N/A</v>
      </c>
      <c r="E124" s="2">
        <f t="shared" si="5"/>
        <v>0</v>
      </c>
      <c r="F124" s="1" t="e">
        <f t="shared" si="6"/>
        <v>#N/A</v>
      </c>
      <c r="G124" s="11" t="e">
        <f t="shared" si="8"/>
        <v>#N/A</v>
      </c>
      <c r="H124" s="11" t="e">
        <f t="shared" si="9"/>
        <v>#N/A</v>
      </c>
      <c r="I124" s="11" t="e">
        <f t="shared" si="7"/>
        <v>#N/A</v>
      </c>
      <c r="J124" s="1"/>
      <c r="K124" s="17"/>
      <c r="L124" s="9"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</row>
    <row r="125" spans="1:88">
      <c r="A125" s="1"/>
      <c r="B125" s="13"/>
      <c r="C125" s="9">
        <v>0</v>
      </c>
      <c r="D125" s="10" t="e">
        <f>VLOOKUP(B124,Stope!$C$4:$F$200,4,TRUE)-1</f>
        <v>#N/A</v>
      </c>
      <c r="E125" s="2">
        <f t="shared" si="5"/>
        <v>0</v>
      </c>
      <c r="F125" s="1" t="e">
        <f t="shared" si="6"/>
        <v>#N/A</v>
      </c>
      <c r="G125" s="11" t="e">
        <f t="shared" si="8"/>
        <v>#N/A</v>
      </c>
      <c r="H125" s="11" t="e">
        <f t="shared" si="9"/>
        <v>#N/A</v>
      </c>
      <c r="I125" s="11" t="e">
        <f t="shared" si="7"/>
        <v>#N/A</v>
      </c>
      <c r="J125" s="1"/>
      <c r="K125" s="17"/>
      <c r="L125" s="9"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</row>
    <row r="126" spans="1:88">
      <c r="A126" s="1"/>
      <c r="B126" s="13"/>
      <c r="C126" s="9">
        <v>0</v>
      </c>
      <c r="D126" s="10" t="e">
        <f>VLOOKUP(B125,Stope!$C$4:$F$200,4,TRUE)-1</f>
        <v>#N/A</v>
      </c>
      <c r="E126" s="2">
        <f t="shared" si="5"/>
        <v>0</v>
      </c>
      <c r="F126" s="1" t="e">
        <f t="shared" si="6"/>
        <v>#N/A</v>
      </c>
      <c r="G126" s="11" t="e">
        <f t="shared" si="8"/>
        <v>#N/A</v>
      </c>
      <c r="H126" s="11" t="e">
        <f t="shared" si="9"/>
        <v>#N/A</v>
      </c>
      <c r="I126" s="11" t="e">
        <f t="shared" si="7"/>
        <v>#N/A</v>
      </c>
      <c r="J126" s="1"/>
      <c r="K126" s="17"/>
      <c r="L126" s="9"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</row>
    <row r="127" spans="1:88">
      <c r="A127" s="1"/>
      <c r="B127" s="13"/>
      <c r="C127" s="9">
        <v>0</v>
      </c>
      <c r="D127" s="10" t="e">
        <f>VLOOKUP(B126,Stope!$C$4:$F$200,4,TRUE)-1</f>
        <v>#N/A</v>
      </c>
      <c r="E127" s="2">
        <f t="shared" si="5"/>
        <v>0</v>
      </c>
      <c r="F127" s="1" t="e">
        <f t="shared" si="6"/>
        <v>#N/A</v>
      </c>
      <c r="G127" s="11" t="e">
        <f t="shared" si="8"/>
        <v>#N/A</v>
      </c>
      <c r="H127" s="11" t="e">
        <f t="shared" si="9"/>
        <v>#N/A</v>
      </c>
      <c r="I127" s="11" t="e">
        <f t="shared" si="7"/>
        <v>#N/A</v>
      </c>
      <c r="J127" s="1"/>
      <c r="K127" s="17"/>
      <c r="L127" s="9"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</row>
    <row r="128" spans="1:88">
      <c r="A128" s="1"/>
      <c r="B128" s="13"/>
      <c r="C128" s="9">
        <v>0</v>
      </c>
      <c r="D128" s="10" t="e">
        <f>VLOOKUP(B127,Stope!$C$4:$F$200,4,TRUE)-1</f>
        <v>#N/A</v>
      </c>
      <c r="E128" s="2">
        <f t="shared" si="5"/>
        <v>0</v>
      </c>
      <c r="F128" s="1" t="e">
        <f t="shared" si="6"/>
        <v>#N/A</v>
      </c>
      <c r="G128" s="11" t="e">
        <f t="shared" si="8"/>
        <v>#N/A</v>
      </c>
      <c r="H128" s="11" t="e">
        <f t="shared" si="9"/>
        <v>#N/A</v>
      </c>
      <c r="I128" s="11" t="e">
        <f t="shared" si="7"/>
        <v>#N/A</v>
      </c>
      <c r="J128" s="1"/>
      <c r="K128" s="17"/>
      <c r="L128" s="9"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</row>
    <row r="129" spans="1:88">
      <c r="A129" s="1"/>
      <c r="B129" s="13"/>
      <c r="C129" s="9">
        <v>0</v>
      </c>
      <c r="D129" s="10" t="e">
        <f>VLOOKUP(B128,Stope!$C$4:$F$200,4,TRUE)-1</f>
        <v>#N/A</v>
      </c>
      <c r="E129" s="2">
        <f t="shared" si="5"/>
        <v>0</v>
      </c>
      <c r="F129" s="1" t="e">
        <f t="shared" si="6"/>
        <v>#N/A</v>
      </c>
      <c r="G129" s="11" t="e">
        <f t="shared" si="8"/>
        <v>#N/A</v>
      </c>
      <c r="H129" s="11" t="e">
        <f t="shared" si="9"/>
        <v>#N/A</v>
      </c>
      <c r="I129" s="11" t="e">
        <f t="shared" si="7"/>
        <v>#N/A</v>
      </c>
      <c r="J129" s="1"/>
      <c r="K129" s="17"/>
      <c r="L129" s="9"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</row>
    <row r="130" spans="1:88">
      <c r="A130" s="1"/>
      <c r="B130" s="13"/>
      <c r="C130" s="9">
        <v>0</v>
      </c>
      <c r="D130" s="10" t="e">
        <f>VLOOKUP(B129,Stope!$C$4:$F$200,4,TRUE)-1</f>
        <v>#N/A</v>
      </c>
      <c r="E130" s="2">
        <f t="shared" si="5"/>
        <v>0</v>
      </c>
      <c r="F130" s="1" t="e">
        <f t="shared" si="6"/>
        <v>#N/A</v>
      </c>
      <c r="G130" s="11" t="e">
        <f t="shared" si="8"/>
        <v>#N/A</v>
      </c>
      <c r="H130" s="11" t="e">
        <f t="shared" si="9"/>
        <v>#N/A</v>
      </c>
      <c r="I130" s="11" t="e">
        <f t="shared" si="7"/>
        <v>#N/A</v>
      </c>
      <c r="J130" s="1"/>
      <c r="K130" s="17"/>
      <c r="L130" s="9"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</row>
    <row r="131" spans="1:88">
      <c r="A131" s="1"/>
      <c r="B131" s="13"/>
      <c r="C131" s="9">
        <v>0</v>
      </c>
      <c r="D131" s="10" t="e">
        <f>VLOOKUP(B130,Stope!$C$4:$F$200,4,TRUE)-1</f>
        <v>#N/A</v>
      </c>
      <c r="E131" s="2">
        <f t="shared" si="5"/>
        <v>0</v>
      </c>
      <c r="F131" s="1" t="e">
        <f t="shared" si="6"/>
        <v>#N/A</v>
      </c>
      <c r="G131" s="11" t="e">
        <f t="shared" si="8"/>
        <v>#N/A</v>
      </c>
      <c r="H131" s="11" t="e">
        <f t="shared" si="9"/>
        <v>#N/A</v>
      </c>
      <c r="I131" s="11" t="e">
        <f t="shared" si="7"/>
        <v>#N/A</v>
      </c>
      <c r="J131" s="1"/>
      <c r="K131" s="17"/>
      <c r="L131" s="9">
        <v>0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</row>
    <row r="132" spans="1:88">
      <c r="A132" s="1"/>
      <c r="B132" s="13"/>
      <c r="C132" s="9">
        <v>0</v>
      </c>
      <c r="D132" s="10" t="e">
        <f>VLOOKUP(B131,Stope!$C$4:$F$200,4,TRUE)-1</f>
        <v>#N/A</v>
      </c>
      <c r="E132" s="2">
        <f t="shared" si="5"/>
        <v>0</v>
      </c>
      <c r="F132" s="1" t="e">
        <f t="shared" si="6"/>
        <v>#N/A</v>
      </c>
      <c r="G132" s="11" t="e">
        <f t="shared" si="8"/>
        <v>#N/A</v>
      </c>
      <c r="H132" s="11" t="e">
        <f t="shared" si="9"/>
        <v>#N/A</v>
      </c>
      <c r="I132" s="11" t="e">
        <f t="shared" si="7"/>
        <v>#N/A</v>
      </c>
      <c r="J132" s="1"/>
      <c r="K132" s="17"/>
      <c r="L132" s="9"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</row>
    <row r="133" spans="1:88">
      <c r="A133" s="1"/>
      <c r="B133" s="13"/>
      <c r="C133" s="9">
        <v>0</v>
      </c>
      <c r="D133" s="10" t="e">
        <f>VLOOKUP(B132,Stope!$C$4:$F$200,4,TRUE)-1</f>
        <v>#N/A</v>
      </c>
      <c r="E133" s="2">
        <f t="shared" si="5"/>
        <v>0</v>
      </c>
      <c r="F133" s="1" t="e">
        <f t="shared" si="6"/>
        <v>#N/A</v>
      </c>
      <c r="G133" s="11" t="e">
        <f t="shared" si="8"/>
        <v>#N/A</v>
      </c>
      <c r="H133" s="11" t="e">
        <f t="shared" si="9"/>
        <v>#N/A</v>
      </c>
      <c r="I133" s="11" t="e">
        <f t="shared" si="7"/>
        <v>#N/A</v>
      </c>
      <c r="J133" s="1"/>
      <c r="K133" s="17"/>
      <c r="L133" s="9"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</row>
    <row r="134" spans="1:88">
      <c r="A134" s="1"/>
      <c r="B134" s="13"/>
      <c r="C134" s="9">
        <v>0</v>
      </c>
      <c r="D134" s="10" t="e">
        <f>VLOOKUP(B133,Stope!$C$4:$F$200,4,TRUE)-1</f>
        <v>#N/A</v>
      </c>
      <c r="E134" s="2">
        <f t="shared" si="5"/>
        <v>0</v>
      </c>
      <c r="F134" s="1" t="e">
        <f t="shared" si="6"/>
        <v>#N/A</v>
      </c>
      <c r="G134" s="11" t="e">
        <f t="shared" si="8"/>
        <v>#N/A</v>
      </c>
      <c r="H134" s="11" t="e">
        <f t="shared" si="9"/>
        <v>#N/A</v>
      </c>
      <c r="I134" s="11" t="e">
        <f t="shared" si="7"/>
        <v>#N/A</v>
      </c>
      <c r="J134" s="1"/>
      <c r="K134" s="17"/>
      <c r="L134" s="9"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</row>
    <row r="135" spans="1:88">
      <c r="A135" s="1"/>
      <c r="B135" s="13"/>
      <c r="C135" s="9">
        <v>0</v>
      </c>
      <c r="D135" s="10" t="e">
        <f>VLOOKUP(B134,Stope!$C$4:$F$200,4,TRUE)-1</f>
        <v>#N/A</v>
      </c>
      <c r="E135" s="2">
        <f t="shared" si="5"/>
        <v>0</v>
      </c>
      <c r="F135" s="1" t="e">
        <f t="shared" si="6"/>
        <v>#N/A</v>
      </c>
      <c r="G135" s="11" t="e">
        <f t="shared" si="8"/>
        <v>#N/A</v>
      </c>
      <c r="H135" s="11" t="e">
        <f t="shared" si="9"/>
        <v>#N/A</v>
      </c>
      <c r="I135" s="11" t="e">
        <f t="shared" si="7"/>
        <v>#N/A</v>
      </c>
      <c r="J135" s="1"/>
      <c r="K135" s="17"/>
      <c r="L135" s="9"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</row>
    <row r="136" spans="1:88">
      <c r="A136" s="1"/>
      <c r="B136" s="13"/>
      <c r="C136" s="9">
        <v>0</v>
      </c>
      <c r="D136" s="10" t="e">
        <f>VLOOKUP(B135,Stope!$C$4:$F$200,4,TRUE)-1</f>
        <v>#N/A</v>
      </c>
      <c r="E136" s="2">
        <f t="shared" si="5"/>
        <v>0</v>
      </c>
      <c r="F136" s="1" t="e">
        <f t="shared" si="6"/>
        <v>#N/A</v>
      </c>
      <c r="G136" s="11" t="e">
        <f t="shared" si="8"/>
        <v>#N/A</v>
      </c>
      <c r="H136" s="11" t="e">
        <f t="shared" si="9"/>
        <v>#N/A</v>
      </c>
      <c r="I136" s="11" t="e">
        <f t="shared" si="7"/>
        <v>#N/A</v>
      </c>
      <c r="J136" s="1"/>
      <c r="K136" s="17"/>
      <c r="L136" s="9">
        <v>0</v>
      </c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</row>
    <row r="137" spans="1:88">
      <c r="A137" s="1"/>
      <c r="B137" s="13"/>
      <c r="C137" s="9">
        <v>0</v>
      </c>
      <c r="D137" s="10" t="e">
        <f>VLOOKUP(B136,Stope!$C$4:$F$200,4,TRUE)-1</f>
        <v>#N/A</v>
      </c>
      <c r="E137" s="2">
        <f t="shared" si="5"/>
        <v>0</v>
      </c>
      <c r="F137" s="1" t="e">
        <f t="shared" si="6"/>
        <v>#N/A</v>
      </c>
      <c r="G137" s="11" t="e">
        <f t="shared" si="8"/>
        <v>#N/A</v>
      </c>
      <c r="H137" s="11" t="e">
        <f t="shared" si="9"/>
        <v>#N/A</v>
      </c>
      <c r="I137" s="11" t="e">
        <f t="shared" si="7"/>
        <v>#N/A</v>
      </c>
      <c r="J137" s="1"/>
      <c r="K137" s="17"/>
      <c r="L137" s="9">
        <v>0</v>
      </c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</row>
    <row r="138" spans="1:88">
      <c r="A138" s="1"/>
      <c r="B138" s="13"/>
      <c r="C138" s="9">
        <v>0</v>
      </c>
      <c r="D138" s="10" t="e">
        <f>VLOOKUP(B137,Stope!$C$4:$F$200,4,TRUE)-1</f>
        <v>#N/A</v>
      </c>
      <c r="E138" s="2">
        <f t="shared" si="5"/>
        <v>0</v>
      </c>
      <c r="F138" s="1" t="e">
        <f t="shared" si="6"/>
        <v>#N/A</v>
      </c>
      <c r="G138" s="11" t="e">
        <f t="shared" si="8"/>
        <v>#N/A</v>
      </c>
      <c r="H138" s="11" t="e">
        <f t="shared" si="9"/>
        <v>#N/A</v>
      </c>
      <c r="I138" s="11" t="e">
        <f t="shared" si="7"/>
        <v>#N/A</v>
      </c>
      <c r="J138" s="1"/>
      <c r="K138" s="17"/>
      <c r="L138" s="9"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</row>
    <row r="139" spans="1:88">
      <c r="A139" s="1"/>
      <c r="B139" s="13"/>
      <c r="C139" s="9">
        <v>0</v>
      </c>
      <c r="D139" s="10" t="e">
        <f>VLOOKUP(B138,Stope!$C$4:$F$200,4,TRUE)-1</f>
        <v>#N/A</v>
      </c>
      <c r="E139" s="2">
        <f t="shared" ref="E139:E202" si="10">B139-B138</f>
        <v>0</v>
      </c>
      <c r="F139" s="1" t="e">
        <f t="shared" ref="F139:F202" si="11">(1+D139)^E139-1</f>
        <v>#N/A</v>
      </c>
      <c r="G139" s="11" t="e">
        <f t="shared" si="8"/>
        <v>#N/A</v>
      </c>
      <c r="H139" s="11" t="e">
        <f t="shared" si="9"/>
        <v>#N/A</v>
      </c>
      <c r="I139" s="11" t="e">
        <f t="shared" ref="I139:I202" si="12">C139+G139+H139</f>
        <v>#N/A</v>
      </c>
      <c r="J139" s="1"/>
      <c r="K139" s="17"/>
      <c r="L139" s="9"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</row>
    <row r="140" spans="1:88">
      <c r="A140" s="1"/>
      <c r="B140" s="13"/>
      <c r="C140" s="9">
        <v>0</v>
      </c>
      <c r="D140" s="10" t="e">
        <f>VLOOKUP(B139,Stope!$C$4:$F$200,4,TRUE)-1</f>
        <v>#N/A</v>
      </c>
      <c r="E140" s="2">
        <f t="shared" si="10"/>
        <v>0</v>
      </c>
      <c r="F140" s="1" t="e">
        <f t="shared" si="11"/>
        <v>#N/A</v>
      </c>
      <c r="G140" s="11" t="e">
        <f t="shared" ref="G140:G203" si="13">I139+C139</f>
        <v>#N/A</v>
      </c>
      <c r="H140" s="11" t="e">
        <f t="shared" ref="H140:H203" si="14">G140*F140</f>
        <v>#N/A</v>
      </c>
      <c r="I140" s="11" t="e">
        <f t="shared" si="12"/>
        <v>#N/A</v>
      </c>
      <c r="J140" s="1"/>
      <c r="K140" s="17"/>
      <c r="L140" s="9"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</row>
    <row r="141" spans="1:88">
      <c r="A141" s="1"/>
      <c r="B141" s="13"/>
      <c r="C141" s="9">
        <v>0</v>
      </c>
      <c r="D141" s="10" t="e">
        <f>VLOOKUP(B140,Stope!$C$4:$F$200,4,TRUE)-1</f>
        <v>#N/A</v>
      </c>
      <c r="E141" s="2">
        <f t="shared" si="10"/>
        <v>0</v>
      </c>
      <c r="F141" s="1" t="e">
        <f t="shared" si="11"/>
        <v>#N/A</v>
      </c>
      <c r="G141" s="11" t="e">
        <f t="shared" si="13"/>
        <v>#N/A</v>
      </c>
      <c r="H141" s="11" t="e">
        <f t="shared" si="14"/>
        <v>#N/A</v>
      </c>
      <c r="I141" s="11" t="e">
        <f t="shared" si="12"/>
        <v>#N/A</v>
      </c>
      <c r="J141" s="1"/>
      <c r="K141" s="17"/>
      <c r="L141" s="9">
        <v>0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</row>
    <row r="142" spans="1:88">
      <c r="A142" s="1"/>
      <c r="B142" s="13"/>
      <c r="C142" s="9">
        <v>0</v>
      </c>
      <c r="D142" s="10" t="e">
        <f>VLOOKUP(B141,Stope!$C$4:$F$200,4,TRUE)-1</f>
        <v>#N/A</v>
      </c>
      <c r="E142" s="2">
        <f t="shared" si="10"/>
        <v>0</v>
      </c>
      <c r="F142" s="1" t="e">
        <f t="shared" si="11"/>
        <v>#N/A</v>
      </c>
      <c r="G142" s="11" t="e">
        <f t="shared" si="13"/>
        <v>#N/A</v>
      </c>
      <c r="H142" s="11" t="e">
        <f t="shared" si="14"/>
        <v>#N/A</v>
      </c>
      <c r="I142" s="11" t="e">
        <f t="shared" si="12"/>
        <v>#N/A</v>
      </c>
      <c r="J142" s="1"/>
      <c r="K142" s="17"/>
      <c r="L142" s="9">
        <v>0</v>
      </c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</row>
    <row r="143" spans="1:88">
      <c r="A143" s="1"/>
      <c r="B143" s="13"/>
      <c r="C143" s="9">
        <v>0</v>
      </c>
      <c r="D143" s="10" t="e">
        <f>VLOOKUP(B142,Stope!$C$4:$F$200,4,TRUE)-1</f>
        <v>#N/A</v>
      </c>
      <c r="E143" s="2">
        <f t="shared" si="10"/>
        <v>0</v>
      </c>
      <c r="F143" s="1" t="e">
        <f t="shared" si="11"/>
        <v>#N/A</v>
      </c>
      <c r="G143" s="11" t="e">
        <f t="shared" si="13"/>
        <v>#N/A</v>
      </c>
      <c r="H143" s="11" t="e">
        <f t="shared" si="14"/>
        <v>#N/A</v>
      </c>
      <c r="I143" s="11" t="e">
        <f t="shared" si="12"/>
        <v>#N/A</v>
      </c>
      <c r="J143" s="1"/>
      <c r="K143" s="17"/>
      <c r="L143" s="9"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</row>
    <row r="144" spans="1:88">
      <c r="A144" s="1"/>
      <c r="B144" s="13"/>
      <c r="C144" s="9">
        <v>0</v>
      </c>
      <c r="D144" s="10" t="e">
        <f>VLOOKUP(B143,Stope!$C$4:$F$200,4,TRUE)-1</f>
        <v>#N/A</v>
      </c>
      <c r="E144" s="2">
        <f t="shared" si="10"/>
        <v>0</v>
      </c>
      <c r="F144" s="1" t="e">
        <f t="shared" si="11"/>
        <v>#N/A</v>
      </c>
      <c r="G144" s="11" t="e">
        <f t="shared" si="13"/>
        <v>#N/A</v>
      </c>
      <c r="H144" s="11" t="e">
        <f t="shared" si="14"/>
        <v>#N/A</v>
      </c>
      <c r="I144" s="11" t="e">
        <f t="shared" si="12"/>
        <v>#N/A</v>
      </c>
      <c r="J144" s="1"/>
      <c r="K144" s="17"/>
      <c r="L144" s="9"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</row>
    <row r="145" spans="1:88">
      <c r="A145" s="1"/>
      <c r="B145" s="13"/>
      <c r="C145" s="9">
        <v>0</v>
      </c>
      <c r="D145" s="10" t="e">
        <f>VLOOKUP(B144,Stope!$C$4:$F$200,4,TRUE)-1</f>
        <v>#N/A</v>
      </c>
      <c r="E145" s="2">
        <f t="shared" si="10"/>
        <v>0</v>
      </c>
      <c r="F145" s="1" t="e">
        <f t="shared" si="11"/>
        <v>#N/A</v>
      </c>
      <c r="G145" s="11" t="e">
        <f t="shared" si="13"/>
        <v>#N/A</v>
      </c>
      <c r="H145" s="11" t="e">
        <f t="shared" si="14"/>
        <v>#N/A</v>
      </c>
      <c r="I145" s="11" t="e">
        <f t="shared" si="12"/>
        <v>#N/A</v>
      </c>
      <c r="J145" s="1"/>
      <c r="K145" s="17"/>
      <c r="L145" s="9"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</row>
    <row r="146" spans="1:88">
      <c r="A146" s="1"/>
      <c r="B146" s="13"/>
      <c r="C146" s="9">
        <v>0</v>
      </c>
      <c r="D146" s="10" t="e">
        <f>VLOOKUP(B145,Stope!$C$4:$F$200,4,TRUE)-1</f>
        <v>#N/A</v>
      </c>
      <c r="E146" s="2">
        <f t="shared" si="10"/>
        <v>0</v>
      </c>
      <c r="F146" s="1" t="e">
        <f t="shared" si="11"/>
        <v>#N/A</v>
      </c>
      <c r="G146" s="11" t="e">
        <f t="shared" si="13"/>
        <v>#N/A</v>
      </c>
      <c r="H146" s="11" t="e">
        <f t="shared" si="14"/>
        <v>#N/A</v>
      </c>
      <c r="I146" s="11" t="e">
        <f t="shared" si="12"/>
        <v>#N/A</v>
      </c>
      <c r="J146" s="1"/>
      <c r="K146" s="17"/>
      <c r="L146" s="9"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</row>
    <row r="147" spans="1:88">
      <c r="A147" s="1"/>
      <c r="B147" s="13"/>
      <c r="C147" s="9">
        <v>0</v>
      </c>
      <c r="D147" s="10" t="e">
        <f>VLOOKUP(B146,Stope!$C$4:$F$200,4,TRUE)-1</f>
        <v>#N/A</v>
      </c>
      <c r="E147" s="2">
        <f t="shared" si="10"/>
        <v>0</v>
      </c>
      <c r="F147" s="1" t="e">
        <f t="shared" si="11"/>
        <v>#N/A</v>
      </c>
      <c r="G147" s="11" t="e">
        <f t="shared" si="13"/>
        <v>#N/A</v>
      </c>
      <c r="H147" s="11" t="e">
        <f t="shared" si="14"/>
        <v>#N/A</v>
      </c>
      <c r="I147" s="11" t="e">
        <f t="shared" si="12"/>
        <v>#N/A</v>
      </c>
      <c r="J147" s="1"/>
      <c r="K147" s="17"/>
      <c r="L147" s="9">
        <v>0</v>
      </c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</row>
    <row r="148" spans="1:88">
      <c r="A148" s="1"/>
      <c r="B148" s="13"/>
      <c r="C148" s="9">
        <v>0</v>
      </c>
      <c r="D148" s="10" t="e">
        <f>VLOOKUP(B147,Stope!$C$4:$F$200,4,TRUE)-1</f>
        <v>#N/A</v>
      </c>
      <c r="E148" s="2">
        <f t="shared" si="10"/>
        <v>0</v>
      </c>
      <c r="F148" s="1" t="e">
        <f t="shared" si="11"/>
        <v>#N/A</v>
      </c>
      <c r="G148" s="11" t="e">
        <f t="shared" si="13"/>
        <v>#N/A</v>
      </c>
      <c r="H148" s="11" t="e">
        <f t="shared" si="14"/>
        <v>#N/A</v>
      </c>
      <c r="I148" s="11" t="e">
        <f t="shared" si="12"/>
        <v>#N/A</v>
      </c>
      <c r="J148" s="1"/>
      <c r="K148" s="17"/>
      <c r="L148" s="9"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</row>
    <row r="149" spans="1:88">
      <c r="A149" s="1"/>
      <c r="B149" s="13"/>
      <c r="C149" s="9">
        <v>0</v>
      </c>
      <c r="D149" s="10" t="e">
        <f>VLOOKUP(B148,Stope!$C$4:$F$200,4,TRUE)-1</f>
        <v>#N/A</v>
      </c>
      <c r="E149" s="2">
        <f t="shared" si="10"/>
        <v>0</v>
      </c>
      <c r="F149" s="1" t="e">
        <f t="shared" si="11"/>
        <v>#N/A</v>
      </c>
      <c r="G149" s="11" t="e">
        <f t="shared" si="13"/>
        <v>#N/A</v>
      </c>
      <c r="H149" s="11" t="e">
        <f t="shared" si="14"/>
        <v>#N/A</v>
      </c>
      <c r="I149" s="11" t="e">
        <f t="shared" si="12"/>
        <v>#N/A</v>
      </c>
      <c r="J149" s="1"/>
      <c r="K149" s="17"/>
      <c r="L149" s="9"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</row>
    <row r="150" spans="1:88">
      <c r="A150" s="1"/>
      <c r="B150" s="13"/>
      <c r="C150" s="9">
        <v>0</v>
      </c>
      <c r="D150" s="10" t="e">
        <f>VLOOKUP(B149,Stope!$C$4:$F$200,4,TRUE)-1</f>
        <v>#N/A</v>
      </c>
      <c r="E150" s="2">
        <f t="shared" si="10"/>
        <v>0</v>
      </c>
      <c r="F150" s="1" t="e">
        <f t="shared" si="11"/>
        <v>#N/A</v>
      </c>
      <c r="G150" s="11" t="e">
        <f t="shared" si="13"/>
        <v>#N/A</v>
      </c>
      <c r="H150" s="11" t="e">
        <f t="shared" si="14"/>
        <v>#N/A</v>
      </c>
      <c r="I150" s="11" t="e">
        <f t="shared" si="12"/>
        <v>#N/A</v>
      </c>
      <c r="J150" s="1"/>
      <c r="K150" s="17"/>
      <c r="L150" s="9"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</row>
    <row r="151" spans="1:88">
      <c r="A151" s="1"/>
      <c r="B151" s="13"/>
      <c r="C151" s="9">
        <v>0</v>
      </c>
      <c r="D151" s="10" t="e">
        <f>VLOOKUP(B150,Stope!$C$4:$F$200,4,TRUE)-1</f>
        <v>#N/A</v>
      </c>
      <c r="E151" s="2">
        <f t="shared" si="10"/>
        <v>0</v>
      </c>
      <c r="F151" s="1" t="e">
        <f t="shared" si="11"/>
        <v>#N/A</v>
      </c>
      <c r="G151" s="11" t="e">
        <f t="shared" si="13"/>
        <v>#N/A</v>
      </c>
      <c r="H151" s="11" t="e">
        <f t="shared" si="14"/>
        <v>#N/A</v>
      </c>
      <c r="I151" s="11" t="e">
        <f t="shared" si="12"/>
        <v>#N/A</v>
      </c>
      <c r="J151" s="1"/>
      <c r="K151" s="17"/>
      <c r="L151" s="9"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</row>
    <row r="152" spans="1:88">
      <c r="A152" s="1"/>
      <c r="B152" s="13"/>
      <c r="C152" s="9">
        <v>0</v>
      </c>
      <c r="D152" s="10" t="e">
        <f>VLOOKUP(B151,Stope!$C$4:$F$200,4,TRUE)-1</f>
        <v>#N/A</v>
      </c>
      <c r="E152" s="2">
        <f t="shared" si="10"/>
        <v>0</v>
      </c>
      <c r="F152" s="1" t="e">
        <f t="shared" si="11"/>
        <v>#N/A</v>
      </c>
      <c r="G152" s="11" t="e">
        <f t="shared" si="13"/>
        <v>#N/A</v>
      </c>
      <c r="H152" s="11" t="e">
        <f t="shared" si="14"/>
        <v>#N/A</v>
      </c>
      <c r="I152" s="11" t="e">
        <f t="shared" si="12"/>
        <v>#N/A</v>
      </c>
      <c r="J152" s="1"/>
      <c r="K152" s="17"/>
      <c r="L152" s="9">
        <v>0</v>
      </c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</row>
    <row r="153" spans="1:88">
      <c r="A153" s="1"/>
      <c r="B153" s="13"/>
      <c r="C153" s="9">
        <v>0</v>
      </c>
      <c r="D153" s="10" t="e">
        <f>VLOOKUP(B152,Stope!$C$4:$F$200,4,TRUE)-1</f>
        <v>#N/A</v>
      </c>
      <c r="E153" s="2">
        <f t="shared" si="10"/>
        <v>0</v>
      </c>
      <c r="F153" s="1" t="e">
        <f t="shared" si="11"/>
        <v>#N/A</v>
      </c>
      <c r="G153" s="11" t="e">
        <f t="shared" si="13"/>
        <v>#N/A</v>
      </c>
      <c r="H153" s="11" t="e">
        <f t="shared" si="14"/>
        <v>#N/A</v>
      </c>
      <c r="I153" s="11" t="e">
        <f t="shared" si="12"/>
        <v>#N/A</v>
      </c>
      <c r="J153" s="1"/>
      <c r="K153" s="17"/>
      <c r="L153" s="9">
        <v>0</v>
      </c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</row>
    <row r="154" spans="1:88">
      <c r="A154" s="1"/>
      <c r="B154" s="13"/>
      <c r="C154" s="9">
        <v>0</v>
      </c>
      <c r="D154" s="10" t="e">
        <f>VLOOKUP(B153,Stope!$C$4:$F$200,4,TRUE)-1</f>
        <v>#N/A</v>
      </c>
      <c r="E154" s="2">
        <f t="shared" si="10"/>
        <v>0</v>
      </c>
      <c r="F154" s="1" t="e">
        <f t="shared" si="11"/>
        <v>#N/A</v>
      </c>
      <c r="G154" s="11" t="e">
        <f t="shared" si="13"/>
        <v>#N/A</v>
      </c>
      <c r="H154" s="11" t="e">
        <f t="shared" si="14"/>
        <v>#N/A</v>
      </c>
      <c r="I154" s="11" t="e">
        <f t="shared" si="12"/>
        <v>#N/A</v>
      </c>
      <c r="J154" s="1"/>
      <c r="K154" s="17"/>
      <c r="L154" s="9"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</row>
    <row r="155" spans="1:88">
      <c r="A155" s="1"/>
      <c r="B155" s="13"/>
      <c r="C155" s="9">
        <v>0</v>
      </c>
      <c r="D155" s="10" t="e">
        <f>VLOOKUP(B154,Stope!$C$4:$F$200,4,TRUE)-1</f>
        <v>#N/A</v>
      </c>
      <c r="E155" s="2">
        <f t="shared" si="10"/>
        <v>0</v>
      </c>
      <c r="F155" s="1" t="e">
        <f t="shared" si="11"/>
        <v>#N/A</v>
      </c>
      <c r="G155" s="11" t="e">
        <f t="shared" si="13"/>
        <v>#N/A</v>
      </c>
      <c r="H155" s="11" t="e">
        <f t="shared" si="14"/>
        <v>#N/A</v>
      </c>
      <c r="I155" s="11" t="e">
        <f t="shared" si="12"/>
        <v>#N/A</v>
      </c>
      <c r="J155" s="1"/>
      <c r="K155" s="17"/>
      <c r="L155" s="9"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</row>
    <row r="156" spans="1:88">
      <c r="A156" s="1"/>
      <c r="B156" s="13"/>
      <c r="C156" s="9">
        <v>0</v>
      </c>
      <c r="D156" s="10" t="e">
        <f>VLOOKUP(B155,Stope!$C$4:$F$200,4,TRUE)-1</f>
        <v>#N/A</v>
      </c>
      <c r="E156" s="2">
        <f t="shared" si="10"/>
        <v>0</v>
      </c>
      <c r="F156" s="1" t="e">
        <f t="shared" si="11"/>
        <v>#N/A</v>
      </c>
      <c r="G156" s="11" t="e">
        <f t="shared" si="13"/>
        <v>#N/A</v>
      </c>
      <c r="H156" s="11" t="e">
        <f t="shared" si="14"/>
        <v>#N/A</v>
      </c>
      <c r="I156" s="11" t="e">
        <f t="shared" si="12"/>
        <v>#N/A</v>
      </c>
      <c r="J156" s="1"/>
      <c r="K156" s="17"/>
      <c r="L156" s="9">
        <v>0</v>
      </c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</row>
    <row r="157" spans="1:88">
      <c r="A157" s="1"/>
      <c r="B157" s="13"/>
      <c r="C157" s="9">
        <v>0</v>
      </c>
      <c r="D157" s="10" t="e">
        <f>VLOOKUP(B156,Stope!$C$4:$F$200,4,TRUE)-1</f>
        <v>#N/A</v>
      </c>
      <c r="E157" s="2">
        <f t="shared" si="10"/>
        <v>0</v>
      </c>
      <c r="F157" s="1" t="e">
        <f t="shared" si="11"/>
        <v>#N/A</v>
      </c>
      <c r="G157" s="11" t="e">
        <f t="shared" si="13"/>
        <v>#N/A</v>
      </c>
      <c r="H157" s="11" t="e">
        <f t="shared" si="14"/>
        <v>#N/A</v>
      </c>
      <c r="I157" s="11" t="e">
        <f t="shared" si="12"/>
        <v>#N/A</v>
      </c>
      <c r="J157" s="1"/>
      <c r="K157" s="17"/>
      <c r="L157" s="9"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</row>
    <row r="158" spans="1:88">
      <c r="A158" s="1"/>
      <c r="B158" s="13"/>
      <c r="C158" s="9">
        <v>0</v>
      </c>
      <c r="D158" s="10" t="e">
        <f>VLOOKUP(B157,Stope!$C$4:$F$200,4,TRUE)-1</f>
        <v>#N/A</v>
      </c>
      <c r="E158" s="2">
        <f t="shared" si="10"/>
        <v>0</v>
      </c>
      <c r="F158" s="1" t="e">
        <f t="shared" si="11"/>
        <v>#N/A</v>
      </c>
      <c r="G158" s="11" t="e">
        <f t="shared" si="13"/>
        <v>#N/A</v>
      </c>
      <c r="H158" s="11" t="e">
        <f t="shared" si="14"/>
        <v>#N/A</v>
      </c>
      <c r="I158" s="11" t="e">
        <f t="shared" si="12"/>
        <v>#N/A</v>
      </c>
      <c r="J158" s="1"/>
      <c r="K158" s="17"/>
      <c r="L158" s="9">
        <v>0</v>
      </c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</row>
    <row r="159" spans="1:88">
      <c r="A159" s="1"/>
      <c r="B159" s="13"/>
      <c r="C159" s="9">
        <v>0</v>
      </c>
      <c r="D159" s="10" t="e">
        <f>VLOOKUP(B158,Stope!$C$4:$F$200,4,TRUE)-1</f>
        <v>#N/A</v>
      </c>
      <c r="E159" s="2">
        <f t="shared" si="10"/>
        <v>0</v>
      </c>
      <c r="F159" s="1" t="e">
        <f t="shared" si="11"/>
        <v>#N/A</v>
      </c>
      <c r="G159" s="11" t="e">
        <f t="shared" si="13"/>
        <v>#N/A</v>
      </c>
      <c r="H159" s="11" t="e">
        <f t="shared" si="14"/>
        <v>#N/A</v>
      </c>
      <c r="I159" s="11" t="e">
        <f t="shared" si="12"/>
        <v>#N/A</v>
      </c>
      <c r="J159" s="1"/>
      <c r="K159" s="17"/>
      <c r="L159" s="9"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</row>
    <row r="160" spans="1:88">
      <c r="A160" s="1"/>
      <c r="B160" s="13"/>
      <c r="C160" s="9">
        <v>0</v>
      </c>
      <c r="D160" s="10" t="e">
        <f>VLOOKUP(B159,Stope!$C$4:$F$200,4,TRUE)-1</f>
        <v>#N/A</v>
      </c>
      <c r="E160" s="2">
        <f t="shared" si="10"/>
        <v>0</v>
      </c>
      <c r="F160" s="1" t="e">
        <f t="shared" si="11"/>
        <v>#N/A</v>
      </c>
      <c r="G160" s="11" t="e">
        <f t="shared" si="13"/>
        <v>#N/A</v>
      </c>
      <c r="H160" s="11" t="e">
        <f t="shared" si="14"/>
        <v>#N/A</v>
      </c>
      <c r="I160" s="11" t="e">
        <f t="shared" si="12"/>
        <v>#N/A</v>
      </c>
      <c r="J160" s="1"/>
      <c r="K160" s="17"/>
      <c r="L160" s="9"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</row>
    <row r="161" spans="1:88">
      <c r="A161" s="1"/>
      <c r="B161" s="13"/>
      <c r="C161" s="9">
        <v>0</v>
      </c>
      <c r="D161" s="10" t="e">
        <f>VLOOKUP(B160,Stope!$C$4:$F$200,4,TRUE)-1</f>
        <v>#N/A</v>
      </c>
      <c r="E161" s="2">
        <f t="shared" si="10"/>
        <v>0</v>
      </c>
      <c r="F161" s="1" t="e">
        <f t="shared" si="11"/>
        <v>#N/A</v>
      </c>
      <c r="G161" s="11" t="e">
        <f t="shared" si="13"/>
        <v>#N/A</v>
      </c>
      <c r="H161" s="11" t="e">
        <f t="shared" si="14"/>
        <v>#N/A</v>
      </c>
      <c r="I161" s="11" t="e">
        <f t="shared" si="12"/>
        <v>#N/A</v>
      </c>
      <c r="J161" s="1"/>
      <c r="K161" s="17"/>
      <c r="L161" s="9">
        <v>0</v>
      </c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</row>
    <row r="162" spans="1:88">
      <c r="A162" s="1"/>
      <c r="B162" s="13"/>
      <c r="C162" s="9">
        <v>0</v>
      </c>
      <c r="D162" s="10" t="e">
        <f>VLOOKUP(B161,Stope!$C$4:$F$200,4,TRUE)-1</f>
        <v>#N/A</v>
      </c>
      <c r="E162" s="2">
        <f t="shared" si="10"/>
        <v>0</v>
      </c>
      <c r="F162" s="1" t="e">
        <f t="shared" si="11"/>
        <v>#N/A</v>
      </c>
      <c r="G162" s="11" t="e">
        <f t="shared" si="13"/>
        <v>#N/A</v>
      </c>
      <c r="H162" s="11" t="e">
        <f t="shared" si="14"/>
        <v>#N/A</v>
      </c>
      <c r="I162" s="11" t="e">
        <f t="shared" si="12"/>
        <v>#N/A</v>
      </c>
      <c r="J162" s="1"/>
      <c r="K162" s="17"/>
      <c r="L162" s="9"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</row>
    <row r="163" spans="1:88">
      <c r="A163" s="1"/>
      <c r="B163" s="13"/>
      <c r="C163" s="9">
        <v>0</v>
      </c>
      <c r="D163" s="10" t="e">
        <f>VLOOKUP(B162,Stope!$C$4:$F$200,4,TRUE)-1</f>
        <v>#N/A</v>
      </c>
      <c r="E163" s="2">
        <f t="shared" si="10"/>
        <v>0</v>
      </c>
      <c r="F163" s="1" t="e">
        <f t="shared" si="11"/>
        <v>#N/A</v>
      </c>
      <c r="G163" s="11" t="e">
        <f t="shared" si="13"/>
        <v>#N/A</v>
      </c>
      <c r="H163" s="11" t="e">
        <f t="shared" si="14"/>
        <v>#N/A</v>
      </c>
      <c r="I163" s="11" t="e">
        <f t="shared" si="12"/>
        <v>#N/A</v>
      </c>
      <c r="J163" s="1"/>
      <c r="K163" s="17"/>
      <c r="L163" s="9"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</row>
    <row r="164" spans="1:88">
      <c r="A164" s="1"/>
      <c r="B164" s="13"/>
      <c r="C164" s="9">
        <v>0</v>
      </c>
      <c r="D164" s="10" t="e">
        <f>VLOOKUP(B163,Stope!$C$4:$F$200,4,TRUE)-1</f>
        <v>#N/A</v>
      </c>
      <c r="E164" s="2">
        <f t="shared" si="10"/>
        <v>0</v>
      </c>
      <c r="F164" s="1" t="e">
        <f t="shared" si="11"/>
        <v>#N/A</v>
      </c>
      <c r="G164" s="11" t="e">
        <f t="shared" si="13"/>
        <v>#N/A</v>
      </c>
      <c r="H164" s="11" t="e">
        <f t="shared" si="14"/>
        <v>#N/A</v>
      </c>
      <c r="I164" s="11" t="e">
        <f t="shared" si="12"/>
        <v>#N/A</v>
      </c>
      <c r="J164" s="1"/>
      <c r="K164" s="17"/>
      <c r="L164" s="9"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</row>
    <row r="165" spans="1:88">
      <c r="A165" s="1"/>
      <c r="B165" s="13"/>
      <c r="C165" s="9">
        <v>0</v>
      </c>
      <c r="D165" s="10" t="e">
        <f>VLOOKUP(B164,Stope!$C$4:$F$200,4,TRUE)-1</f>
        <v>#N/A</v>
      </c>
      <c r="E165" s="2">
        <f t="shared" si="10"/>
        <v>0</v>
      </c>
      <c r="F165" s="1" t="e">
        <f t="shared" si="11"/>
        <v>#N/A</v>
      </c>
      <c r="G165" s="11" t="e">
        <f t="shared" si="13"/>
        <v>#N/A</v>
      </c>
      <c r="H165" s="11" t="e">
        <f t="shared" si="14"/>
        <v>#N/A</v>
      </c>
      <c r="I165" s="11" t="e">
        <f t="shared" si="12"/>
        <v>#N/A</v>
      </c>
      <c r="J165" s="1"/>
      <c r="K165" s="17"/>
      <c r="L165" s="9">
        <v>0</v>
      </c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</row>
    <row r="166" spans="1:88">
      <c r="A166" s="1"/>
      <c r="B166" s="13"/>
      <c r="C166" s="9">
        <v>0</v>
      </c>
      <c r="D166" s="10" t="e">
        <f>VLOOKUP(B165,Stope!$C$4:$F$200,4,TRUE)-1</f>
        <v>#N/A</v>
      </c>
      <c r="E166" s="2">
        <f t="shared" si="10"/>
        <v>0</v>
      </c>
      <c r="F166" s="1" t="e">
        <f t="shared" si="11"/>
        <v>#N/A</v>
      </c>
      <c r="G166" s="11" t="e">
        <f t="shared" si="13"/>
        <v>#N/A</v>
      </c>
      <c r="H166" s="11" t="e">
        <f t="shared" si="14"/>
        <v>#N/A</v>
      </c>
      <c r="I166" s="11" t="e">
        <f t="shared" si="12"/>
        <v>#N/A</v>
      </c>
      <c r="J166" s="1"/>
      <c r="K166" s="17"/>
      <c r="L166" s="9">
        <v>0</v>
      </c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</row>
    <row r="167" spans="1:88">
      <c r="A167" s="1"/>
      <c r="B167" s="13"/>
      <c r="C167" s="9">
        <v>0</v>
      </c>
      <c r="D167" s="10" t="e">
        <f>VLOOKUP(B166,Stope!$C$4:$F$200,4,TRUE)-1</f>
        <v>#N/A</v>
      </c>
      <c r="E167" s="2">
        <f t="shared" si="10"/>
        <v>0</v>
      </c>
      <c r="F167" s="1" t="e">
        <f t="shared" si="11"/>
        <v>#N/A</v>
      </c>
      <c r="G167" s="11" t="e">
        <f t="shared" si="13"/>
        <v>#N/A</v>
      </c>
      <c r="H167" s="11" t="e">
        <f t="shared" si="14"/>
        <v>#N/A</v>
      </c>
      <c r="I167" s="11" t="e">
        <f t="shared" si="12"/>
        <v>#N/A</v>
      </c>
      <c r="J167" s="1"/>
      <c r="K167" s="17"/>
      <c r="L167" s="9"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</row>
    <row r="168" spans="1:88">
      <c r="A168" s="1"/>
      <c r="B168" s="13"/>
      <c r="C168" s="9">
        <v>0</v>
      </c>
      <c r="D168" s="10" t="e">
        <f>VLOOKUP(B167,Stope!$C$4:$F$200,4,TRUE)-1</f>
        <v>#N/A</v>
      </c>
      <c r="E168" s="2">
        <f t="shared" si="10"/>
        <v>0</v>
      </c>
      <c r="F168" s="1" t="e">
        <f t="shared" si="11"/>
        <v>#N/A</v>
      </c>
      <c r="G168" s="11" t="e">
        <f t="shared" si="13"/>
        <v>#N/A</v>
      </c>
      <c r="H168" s="11" t="e">
        <f t="shared" si="14"/>
        <v>#N/A</v>
      </c>
      <c r="I168" s="11" t="e">
        <f t="shared" si="12"/>
        <v>#N/A</v>
      </c>
      <c r="J168" s="1"/>
      <c r="K168" s="17"/>
      <c r="L168" s="9"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</row>
    <row r="169" spans="1:88">
      <c r="A169" s="1"/>
      <c r="B169" s="13"/>
      <c r="C169" s="9">
        <v>0</v>
      </c>
      <c r="D169" s="10" t="e">
        <f>VLOOKUP(B168,Stope!$C$4:$F$200,4,TRUE)-1</f>
        <v>#N/A</v>
      </c>
      <c r="E169" s="2">
        <f t="shared" si="10"/>
        <v>0</v>
      </c>
      <c r="F169" s="1" t="e">
        <f t="shared" si="11"/>
        <v>#N/A</v>
      </c>
      <c r="G169" s="11" t="e">
        <f t="shared" si="13"/>
        <v>#N/A</v>
      </c>
      <c r="H169" s="11" t="e">
        <f t="shared" si="14"/>
        <v>#N/A</v>
      </c>
      <c r="I169" s="11" t="e">
        <f t="shared" si="12"/>
        <v>#N/A</v>
      </c>
      <c r="J169" s="1"/>
      <c r="K169" s="17"/>
      <c r="L169" s="9"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</row>
    <row r="170" spans="1:88">
      <c r="A170" s="1"/>
      <c r="B170" s="13"/>
      <c r="C170" s="9">
        <v>0</v>
      </c>
      <c r="D170" s="10" t="e">
        <f>VLOOKUP(B169,Stope!$C$4:$F$200,4,TRUE)-1</f>
        <v>#N/A</v>
      </c>
      <c r="E170" s="2">
        <f t="shared" si="10"/>
        <v>0</v>
      </c>
      <c r="F170" s="1" t="e">
        <f t="shared" si="11"/>
        <v>#N/A</v>
      </c>
      <c r="G170" s="11" t="e">
        <f t="shared" si="13"/>
        <v>#N/A</v>
      </c>
      <c r="H170" s="11" t="e">
        <f t="shared" si="14"/>
        <v>#N/A</v>
      </c>
      <c r="I170" s="11" t="e">
        <f t="shared" si="12"/>
        <v>#N/A</v>
      </c>
      <c r="J170" s="1"/>
      <c r="K170" s="17"/>
      <c r="L170" s="9"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</row>
    <row r="171" spans="1:88">
      <c r="A171" s="1"/>
      <c r="B171" s="13"/>
      <c r="C171" s="9">
        <v>0</v>
      </c>
      <c r="D171" s="10" t="e">
        <f>VLOOKUP(B170,Stope!$C$4:$F$200,4,TRUE)-1</f>
        <v>#N/A</v>
      </c>
      <c r="E171" s="2">
        <f t="shared" si="10"/>
        <v>0</v>
      </c>
      <c r="F171" s="1" t="e">
        <f t="shared" si="11"/>
        <v>#N/A</v>
      </c>
      <c r="G171" s="11" t="e">
        <f t="shared" si="13"/>
        <v>#N/A</v>
      </c>
      <c r="H171" s="11" t="e">
        <f t="shared" si="14"/>
        <v>#N/A</v>
      </c>
      <c r="I171" s="11" t="e">
        <f t="shared" si="12"/>
        <v>#N/A</v>
      </c>
      <c r="J171" s="1"/>
      <c r="K171" s="17"/>
      <c r="L171" s="9">
        <v>0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</row>
    <row r="172" spans="1:88">
      <c r="A172" s="1"/>
      <c r="B172" s="13"/>
      <c r="C172" s="9">
        <v>0</v>
      </c>
      <c r="D172" s="10" t="e">
        <f>VLOOKUP(B171,Stope!$C$4:$F$200,4,TRUE)-1</f>
        <v>#N/A</v>
      </c>
      <c r="E172" s="2">
        <f t="shared" si="10"/>
        <v>0</v>
      </c>
      <c r="F172" s="1" t="e">
        <f t="shared" si="11"/>
        <v>#N/A</v>
      </c>
      <c r="G172" s="11" t="e">
        <f t="shared" si="13"/>
        <v>#N/A</v>
      </c>
      <c r="H172" s="11" t="e">
        <f t="shared" si="14"/>
        <v>#N/A</v>
      </c>
      <c r="I172" s="11" t="e">
        <f t="shared" si="12"/>
        <v>#N/A</v>
      </c>
      <c r="J172" s="1"/>
      <c r="K172" s="17"/>
      <c r="L172" s="9">
        <v>0</v>
      </c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</row>
    <row r="173" spans="1:88">
      <c r="A173" s="1"/>
      <c r="B173" s="13"/>
      <c r="C173" s="9">
        <v>0</v>
      </c>
      <c r="D173" s="10" t="e">
        <f>VLOOKUP(B172,Stope!$C$4:$F$200,4,TRUE)-1</f>
        <v>#N/A</v>
      </c>
      <c r="E173" s="2">
        <f t="shared" si="10"/>
        <v>0</v>
      </c>
      <c r="F173" s="1" t="e">
        <f t="shared" si="11"/>
        <v>#N/A</v>
      </c>
      <c r="G173" s="11" t="e">
        <f t="shared" si="13"/>
        <v>#N/A</v>
      </c>
      <c r="H173" s="11" t="e">
        <f t="shared" si="14"/>
        <v>#N/A</v>
      </c>
      <c r="I173" s="11" t="e">
        <f t="shared" si="12"/>
        <v>#N/A</v>
      </c>
      <c r="J173" s="1"/>
      <c r="K173" s="17"/>
      <c r="L173" s="9">
        <v>0</v>
      </c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</row>
    <row r="174" spans="1:88">
      <c r="A174" s="1"/>
      <c r="B174" s="13"/>
      <c r="C174" s="9">
        <v>0</v>
      </c>
      <c r="D174" s="10" t="e">
        <f>VLOOKUP(B173,Stope!$C$4:$F$200,4,TRUE)-1</f>
        <v>#N/A</v>
      </c>
      <c r="E174" s="2">
        <f t="shared" si="10"/>
        <v>0</v>
      </c>
      <c r="F174" s="1" t="e">
        <f t="shared" si="11"/>
        <v>#N/A</v>
      </c>
      <c r="G174" s="11" t="e">
        <f t="shared" si="13"/>
        <v>#N/A</v>
      </c>
      <c r="H174" s="11" t="e">
        <f t="shared" si="14"/>
        <v>#N/A</v>
      </c>
      <c r="I174" s="11" t="e">
        <f t="shared" si="12"/>
        <v>#N/A</v>
      </c>
      <c r="J174" s="1"/>
      <c r="K174" s="17"/>
      <c r="L174" s="9"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</row>
    <row r="175" spans="1:88">
      <c r="A175" s="1"/>
      <c r="B175" s="13"/>
      <c r="C175" s="9">
        <v>0</v>
      </c>
      <c r="D175" s="10" t="e">
        <f>VLOOKUP(B174,Stope!$C$4:$F$200,4,TRUE)-1</f>
        <v>#N/A</v>
      </c>
      <c r="E175" s="2">
        <f t="shared" si="10"/>
        <v>0</v>
      </c>
      <c r="F175" s="1" t="e">
        <f t="shared" si="11"/>
        <v>#N/A</v>
      </c>
      <c r="G175" s="11" t="e">
        <f t="shared" si="13"/>
        <v>#N/A</v>
      </c>
      <c r="H175" s="11" t="e">
        <f t="shared" si="14"/>
        <v>#N/A</v>
      </c>
      <c r="I175" s="11" t="e">
        <f t="shared" si="12"/>
        <v>#N/A</v>
      </c>
      <c r="J175" s="1"/>
      <c r="K175" s="17"/>
      <c r="L175" s="9"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</row>
    <row r="176" spans="1:88">
      <c r="A176" s="1"/>
      <c r="B176" s="13"/>
      <c r="C176" s="9">
        <v>0</v>
      </c>
      <c r="D176" s="10" t="e">
        <f>VLOOKUP(B175,Stope!$C$4:$F$200,4,TRUE)-1</f>
        <v>#N/A</v>
      </c>
      <c r="E176" s="2">
        <f t="shared" si="10"/>
        <v>0</v>
      </c>
      <c r="F176" s="1" t="e">
        <f t="shared" si="11"/>
        <v>#N/A</v>
      </c>
      <c r="G176" s="11" t="e">
        <f t="shared" si="13"/>
        <v>#N/A</v>
      </c>
      <c r="H176" s="11" t="e">
        <f t="shared" si="14"/>
        <v>#N/A</v>
      </c>
      <c r="I176" s="11" t="e">
        <f t="shared" si="12"/>
        <v>#N/A</v>
      </c>
      <c r="J176" s="1"/>
      <c r="K176" s="17"/>
      <c r="L176" s="9"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</row>
    <row r="177" spans="1:88">
      <c r="A177" s="1"/>
      <c r="B177" s="13"/>
      <c r="C177" s="9">
        <v>0</v>
      </c>
      <c r="D177" s="10" t="e">
        <f>VLOOKUP(B176,Stope!$C$4:$F$200,4,TRUE)-1</f>
        <v>#N/A</v>
      </c>
      <c r="E177" s="2">
        <f t="shared" si="10"/>
        <v>0</v>
      </c>
      <c r="F177" s="1" t="e">
        <f t="shared" si="11"/>
        <v>#N/A</v>
      </c>
      <c r="G177" s="11" t="e">
        <f t="shared" si="13"/>
        <v>#N/A</v>
      </c>
      <c r="H177" s="11" t="e">
        <f t="shared" si="14"/>
        <v>#N/A</v>
      </c>
      <c r="I177" s="11" t="e">
        <f t="shared" si="12"/>
        <v>#N/A</v>
      </c>
      <c r="J177" s="1"/>
      <c r="K177" s="17"/>
      <c r="L177" s="9"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</row>
    <row r="178" spans="1:88">
      <c r="A178" s="1"/>
      <c r="B178" s="13"/>
      <c r="C178" s="9">
        <v>0</v>
      </c>
      <c r="D178" s="10" t="e">
        <f>VLOOKUP(B177,Stope!$C$4:$F$200,4,TRUE)-1</f>
        <v>#N/A</v>
      </c>
      <c r="E178" s="2">
        <f t="shared" si="10"/>
        <v>0</v>
      </c>
      <c r="F178" s="1" t="e">
        <f t="shared" si="11"/>
        <v>#N/A</v>
      </c>
      <c r="G178" s="11" t="e">
        <f t="shared" si="13"/>
        <v>#N/A</v>
      </c>
      <c r="H178" s="11" t="e">
        <f t="shared" si="14"/>
        <v>#N/A</v>
      </c>
      <c r="I178" s="11" t="e">
        <f t="shared" si="12"/>
        <v>#N/A</v>
      </c>
      <c r="J178" s="1"/>
      <c r="K178" s="17"/>
      <c r="L178" s="9"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</row>
    <row r="179" spans="1:88">
      <c r="A179" s="1"/>
      <c r="B179" s="13"/>
      <c r="C179" s="9">
        <v>0</v>
      </c>
      <c r="D179" s="10" t="e">
        <f>VLOOKUP(B178,Stope!$C$4:$F$200,4,TRUE)-1</f>
        <v>#N/A</v>
      </c>
      <c r="E179" s="2">
        <f t="shared" si="10"/>
        <v>0</v>
      </c>
      <c r="F179" s="1" t="e">
        <f t="shared" si="11"/>
        <v>#N/A</v>
      </c>
      <c r="G179" s="11" t="e">
        <f t="shared" si="13"/>
        <v>#N/A</v>
      </c>
      <c r="H179" s="11" t="e">
        <f t="shared" si="14"/>
        <v>#N/A</v>
      </c>
      <c r="I179" s="11" t="e">
        <f t="shared" si="12"/>
        <v>#N/A</v>
      </c>
      <c r="J179" s="1"/>
      <c r="K179" s="17"/>
      <c r="L179" s="9">
        <v>0</v>
      </c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</row>
    <row r="180" spans="1:88">
      <c r="A180" s="1"/>
      <c r="B180" s="13"/>
      <c r="C180" s="9">
        <v>0</v>
      </c>
      <c r="D180" s="10" t="e">
        <f>VLOOKUP(B179,Stope!$C$4:$F$200,4,TRUE)-1</f>
        <v>#N/A</v>
      </c>
      <c r="E180" s="2">
        <f t="shared" si="10"/>
        <v>0</v>
      </c>
      <c r="F180" s="1" t="e">
        <f t="shared" si="11"/>
        <v>#N/A</v>
      </c>
      <c r="G180" s="11" t="e">
        <f t="shared" si="13"/>
        <v>#N/A</v>
      </c>
      <c r="H180" s="11" t="e">
        <f t="shared" si="14"/>
        <v>#N/A</v>
      </c>
      <c r="I180" s="11" t="e">
        <f t="shared" si="12"/>
        <v>#N/A</v>
      </c>
      <c r="J180" s="1"/>
      <c r="K180" s="17"/>
      <c r="L180" s="9"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</row>
    <row r="181" spans="1:88">
      <c r="A181" s="1"/>
      <c r="B181" s="13"/>
      <c r="C181" s="9">
        <v>0</v>
      </c>
      <c r="D181" s="10" t="e">
        <f>VLOOKUP(B180,Stope!$C$4:$F$200,4,TRUE)-1</f>
        <v>#N/A</v>
      </c>
      <c r="E181" s="2">
        <f t="shared" si="10"/>
        <v>0</v>
      </c>
      <c r="F181" s="1" t="e">
        <f t="shared" si="11"/>
        <v>#N/A</v>
      </c>
      <c r="G181" s="11" t="e">
        <f t="shared" si="13"/>
        <v>#N/A</v>
      </c>
      <c r="H181" s="11" t="e">
        <f t="shared" si="14"/>
        <v>#N/A</v>
      </c>
      <c r="I181" s="11" t="e">
        <f t="shared" si="12"/>
        <v>#N/A</v>
      </c>
      <c r="J181" s="1"/>
      <c r="K181" s="17"/>
      <c r="L181" s="9"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</row>
    <row r="182" spans="1:88">
      <c r="A182" s="1"/>
      <c r="B182" s="13"/>
      <c r="C182" s="9">
        <v>0</v>
      </c>
      <c r="D182" s="10" t="e">
        <f>VLOOKUP(B181,Stope!$C$4:$F$200,4,TRUE)-1</f>
        <v>#N/A</v>
      </c>
      <c r="E182" s="2">
        <f t="shared" si="10"/>
        <v>0</v>
      </c>
      <c r="F182" s="1" t="e">
        <f t="shared" si="11"/>
        <v>#N/A</v>
      </c>
      <c r="G182" s="11" t="e">
        <f t="shared" si="13"/>
        <v>#N/A</v>
      </c>
      <c r="H182" s="11" t="e">
        <f t="shared" si="14"/>
        <v>#N/A</v>
      </c>
      <c r="I182" s="11" t="e">
        <f t="shared" si="12"/>
        <v>#N/A</v>
      </c>
      <c r="J182" s="1"/>
      <c r="K182" s="17"/>
      <c r="L182" s="9">
        <v>0</v>
      </c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</row>
    <row r="183" spans="1:88">
      <c r="A183" s="1"/>
      <c r="B183" s="13"/>
      <c r="C183" s="9"/>
      <c r="D183" s="10" t="e">
        <f>VLOOKUP(B182,Stope!$C$4:$F$200,4,TRUE)-1</f>
        <v>#N/A</v>
      </c>
      <c r="E183" s="2">
        <f t="shared" si="10"/>
        <v>0</v>
      </c>
      <c r="F183" s="1" t="e">
        <f t="shared" si="11"/>
        <v>#N/A</v>
      </c>
      <c r="G183" s="11" t="e">
        <f t="shared" si="13"/>
        <v>#N/A</v>
      </c>
      <c r="H183" s="11" t="e">
        <f t="shared" si="14"/>
        <v>#N/A</v>
      </c>
      <c r="I183" s="11" t="e">
        <f t="shared" si="12"/>
        <v>#N/A</v>
      </c>
      <c r="J183" s="1"/>
      <c r="K183" s="17"/>
      <c r="L183" s="9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</row>
    <row r="184" spans="1:88">
      <c r="A184" s="1"/>
      <c r="B184" s="13"/>
      <c r="C184" s="9"/>
      <c r="D184" s="10" t="e">
        <f>VLOOKUP(B183,Stope!$C$4:$F$200,4,TRUE)-1</f>
        <v>#N/A</v>
      </c>
      <c r="E184" s="2">
        <f t="shared" si="10"/>
        <v>0</v>
      </c>
      <c r="F184" s="1" t="e">
        <f t="shared" si="11"/>
        <v>#N/A</v>
      </c>
      <c r="G184" s="11" t="e">
        <f t="shared" si="13"/>
        <v>#N/A</v>
      </c>
      <c r="H184" s="11" t="e">
        <f t="shared" si="14"/>
        <v>#N/A</v>
      </c>
      <c r="I184" s="11" t="e">
        <f t="shared" si="12"/>
        <v>#N/A</v>
      </c>
      <c r="J184" s="1"/>
      <c r="K184" s="17"/>
      <c r="L184" s="9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</row>
    <row r="185" spans="1:88">
      <c r="A185" s="1"/>
      <c r="B185" s="13"/>
      <c r="C185" s="9"/>
      <c r="D185" s="10" t="e">
        <f>VLOOKUP(B184,Stope!$C$4:$F$200,4,TRUE)-1</f>
        <v>#N/A</v>
      </c>
      <c r="E185" s="2">
        <f t="shared" si="10"/>
        <v>0</v>
      </c>
      <c r="F185" s="1" t="e">
        <f t="shared" si="11"/>
        <v>#N/A</v>
      </c>
      <c r="G185" s="11" t="e">
        <f t="shared" si="13"/>
        <v>#N/A</v>
      </c>
      <c r="H185" s="11" t="e">
        <f t="shared" si="14"/>
        <v>#N/A</v>
      </c>
      <c r="I185" s="11" t="e">
        <f t="shared" si="12"/>
        <v>#N/A</v>
      </c>
      <c r="J185" s="1"/>
      <c r="K185" s="17"/>
      <c r="L185" s="9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</row>
    <row r="186" spans="1:88">
      <c r="A186" s="1"/>
      <c r="B186" s="13"/>
      <c r="C186" s="9"/>
      <c r="D186" s="10" t="e">
        <f>VLOOKUP(B185,Stope!$C$4:$F$200,4,TRUE)-1</f>
        <v>#N/A</v>
      </c>
      <c r="E186" s="2">
        <f t="shared" si="10"/>
        <v>0</v>
      </c>
      <c r="F186" s="1" t="e">
        <f t="shared" si="11"/>
        <v>#N/A</v>
      </c>
      <c r="G186" s="11" t="e">
        <f t="shared" si="13"/>
        <v>#N/A</v>
      </c>
      <c r="H186" s="11" t="e">
        <f t="shared" si="14"/>
        <v>#N/A</v>
      </c>
      <c r="I186" s="11" t="e">
        <f t="shared" si="12"/>
        <v>#N/A</v>
      </c>
      <c r="J186" s="1"/>
      <c r="K186" s="17"/>
      <c r="L186" s="9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</row>
    <row r="187" spans="1:88">
      <c r="A187" s="1"/>
      <c r="B187" s="13"/>
      <c r="C187" s="9"/>
      <c r="D187" s="10" t="e">
        <f>VLOOKUP(B186,Stope!$C$4:$F$200,4,TRUE)-1</f>
        <v>#N/A</v>
      </c>
      <c r="E187" s="2">
        <f t="shared" si="10"/>
        <v>0</v>
      </c>
      <c r="F187" s="1" t="e">
        <f t="shared" si="11"/>
        <v>#N/A</v>
      </c>
      <c r="G187" s="11" t="e">
        <f t="shared" si="13"/>
        <v>#N/A</v>
      </c>
      <c r="H187" s="11" t="e">
        <f t="shared" si="14"/>
        <v>#N/A</v>
      </c>
      <c r="I187" s="11" t="e">
        <f t="shared" si="12"/>
        <v>#N/A</v>
      </c>
      <c r="J187" s="1"/>
      <c r="K187" s="17"/>
      <c r="L187" s="9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</row>
    <row r="188" spans="1:88">
      <c r="A188" s="1"/>
      <c r="B188" s="13"/>
      <c r="C188" s="9"/>
      <c r="D188" s="10" t="e">
        <f>VLOOKUP(B187,Stope!$C$4:$F$200,4,TRUE)-1</f>
        <v>#N/A</v>
      </c>
      <c r="E188" s="2">
        <f t="shared" si="10"/>
        <v>0</v>
      </c>
      <c r="F188" s="1" t="e">
        <f t="shared" si="11"/>
        <v>#N/A</v>
      </c>
      <c r="G188" s="11" t="e">
        <f t="shared" si="13"/>
        <v>#N/A</v>
      </c>
      <c r="H188" s="11" t="e">
        <f t="shared" si="14"/>
        <v>#N/A</v>
      </c>
      <c r="I188" s="11" t="e">
        <f t="shared" si="12"/>
        <v>#N/A</v>
      </c>
      <c r="J188" s="1"/>
      <c r="K188" s="17"/>
      <c r="L188" s="9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</row>
    <row r="189" spans="1:88">
      <c r="A189" s="1"/>
      <c r="B189" s="13"/>
      <c r="C189" s="9"/>
      <c r="D189" s="10" t="e">
        <f>VLOOKUP(B188,Stope!$C$4:$F$200,4,TRUE)-1</f>
        <v>#N/A</v>
      </c>
      <c r="E189" s="2">
        <f t="shared" si="10"/>
        <v>0</v>
      </c>
      <c r="F189" s="1" t="e">
        <f t="shared" si="11"/>
        <v>#N/A</v>
      </c>
      <c r="G189" s="11" t="e">
        <f t="shared" si="13"/>
        <v>#N/A</v>
      </c>
      <c r="H189" s="11" t="e">
        <f t="shared" si="14"/>
        <v>#N/A</v>
      </c>
      <c r="I189" s="11" t="e">
        <f t="shared" si="12"/>
        <v>#N/A</v>
      </c>
      <c r="J189" s="1"/>
      <c r="K189" s="17"/>
      <c r="L189" s="9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</row>
    <row r="190" spans="1:88">
      <c r="A190" s="1"/>
      <c r="B190" s="13"/>
      <c r="C190" s="9"/>
      <c r="D190" s="10" t="e">
        <f>VLOOKUP(B189,Stope!$C$4:$F$200,4,TRUE)-1</f>
        <v>#N/A</v>
      </c>
      <c r="E190" s="2">
        <f t="shared" si="10"/>
        <v>0</v>
      </c>
      <c r="F190" s="1" t="e">
        <f t="shared" si="11"/>
        <v>#N/A</v>
      </c>
      <c r="G190" s="11" t="e">
        <f t="shared" si="13"/>
        <v>#N/A</v>
      </c>
      <c r="H190" s="11" t="e">
        <f t="shared" si="14"/>
        <v>#N/A</v>
      </c>
      <c r="I190" s="11" t="e">
        <f t="shared" si="12"/>
        <v>#N/A</v>
      </c>
      <c r="J190" s="1"/>
      <c r="K190" s="17"/>
      <c r="L190" s="9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</row>
    <row r="191" spans="1:88">
      <c r="A191" s="1"/>
      <c r="B191" s="13"/>
      <c r="C191" s="9"/>
      <c r="D191" s="10" t="e">
        <f>VLOOKUP(B190,Stope!$C$4:$F$200,4,TRUE)-1</f>
        <v>#N/A</v>
      </c>
      <c r="E191" s="2">
        <f t="shared" si="10"/>
        <v>0</v>
      </c>
      <c r="F191" s="1" t="e">
        <f t="shared" si="11"/>
        <v>#N/A</v>
      </c>
      <c r="G191" s="11" t="e">
        <f t="shared" si="13"/>
        <v>#N/A</v>
      </c>
      <c r="H191" s="11" t="e">
        <f t="shared" si="14"/>
        <v>#N/A</v>
      </c>
      <c r="I191" s="11" t="e">
        <f t="shared" si="12"/>
        <v>#N/A</v>
      </c>
      <c r="J191" s="1"/>
      <c r="K191" s="17"/>
      <c r="L191" s="9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</row>
    <row r="192" spans="1:88">
      <c r="A192" s="1"/>
      <c r="B192" s="13"/>
      <c r="C192" s="9"/>
      <c r="D192" s="10" t="e">
        <f>VLOOKUP(B191,Stope!$C$4:$F$200,4,TRUE)-1</f>
        <v>#N/A</v>
      </c>
      <c r="E192" s="2">
        <f t="shared" si="10"/>
        <v>0</v>
      </c>
      <c r="F192" s="1" t="e">
        <f t="shared" si="11"/>
        <v>#N/A</v>
      </c>
      <c r="G192" s="11" t="e">
        <f t="shared" si="13"/>
        <v>#N/A</v>
      </c>
      <c r="H192" s="11" t="e">
        <f t="shared" si="14"/>
        <v>#N/A</v>
      </c>
      <c r="I192" s="11" t="e">
        <f t="shared" si="12"/>
        <v>#N/A</v>
      </c>
      <c r="J192" s="1"/>
      <c r="K192" s="17"/>
      <c r="L192" s="9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</row>
    <row r="193" spans="1:88">
      <c r="A193" s="1"/>
      <c r="B193" s="13"/>
      <c r="C193" s="9"/>
      <c r="D193" s="10" t="e">
        <f>VLOOKUP(B192,Stope!$C$4:$F$200,4,TRUE)-1</f>
        <v>#N/A</v>
      </c>
      <c r="E193" s="2">
        <f t="shared" si="10"/>
        <v>0</v>
      </c>
      <c r="F193" s="1" t="e">
        <f t="shared" si="11"/>
        <v>#N/A</v>
      </c>
      <c r="G193" s="11" t="e">
        <f t="shared" si="13"/>
        <v>#N/A</v>
      </c>
      <c r="H193" s="11" t="e">
        <f t="shared" si="14"/>
        <v>#N/A</v>
      </c>
      <c r="I193" s="11" t="e">
        <f t="shared" si="12"/>
        <v>#N/A</v>
      </c>
      <c r="J193" s="1"/>
      <c r="K193" s="17"/>
      <c r="L193" s="9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</row>
    <row r="194" spans="1:88">
      <c r="A194" s="1"/>
      <c r="B194" s="13"/>
      <c r="C194" s="9"/>
      <c r="D194" s="10" t="e">
        <f>VLOOKUP(B193,Stope!$C$4:$F$200,4,TRUE)-1</f>
        <v>#N/A</v>
      </c>
      <c r="E194" s="2">
        <f t="shared" si="10"/>
        <v>0</v>
      </c>
      <c r="F194" s="1" t="e">
        <f t="shared" si="11"/>
        <v>#N/A</v>
      </c>
      <c r="G194" s="11" t="e">
        <f t="shared" si="13"/>
        <v>#N/A</v>
      </c>
      <c r="H194" s="11" t="e">
        <f t="shared" si="14"/>
        <v>#N/A</v>
      </c>
      <c r="I194" s="11" t="e">
        <f t="shared" si="12"/>
        <v>#N/A</v>
      </c>
      <c r="J194" s="1"/>
      <c r="K194" s="18"/>
      <c r="L194" s="9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</row>
    <row r="195" spans="1:88">
      <c r="A195" s="1"/>
      <c r="B195" s="13"/>
      <c r="C195" s="9"/>
      <c r="D195" s="10" t="e">
        <f>VLOOKUP(B194,Stope!$C$4:$F$200,4,TRUE)-1</f>
        <v>#N/A</v>
      </c>
      <c r="E195" s="2">
        <f t="shared" si="10"/>
        <v>0</v>
      </c>
      <c r="F195" s="1" t="e">
        <f t="shared" si="11"/>
        <v>#N/A</v>
      </c>
      <c r="G195" s="11" t="e">
        <f t="shared" si="13"/>
        <v>#N/A</v>
      </c>
      <c r="H195" s="11" t="e">
        <f t="shared" si="14"/>
        <v>#N/A</v>
      </c>
      <c r="I195" s="11" t="e">
        <f t="shared" si="12"/>
        <v>#N/A</v>
      </c>
      <c r="J195" s="1"/>
      <c r="K195" s="18"/>
      <c r="L195" s="9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</row>
    <row r="196" spans="1:88">
      <c r="A196" s="1"/>
      <c r="B196" s="13"/>
      <c r="C196" s="9"/>
      <c r="D196" s="10" t="e">
        <f>VLOOKUP(B195,Stope!$C$4:$F$200,4,TRUE)-1</f>
        <v>#N/A</v>
      </c>
      <c r="E196" s="2">
        <f t="shared" si="10"/>
        <v>0</v>
      </c>
      <c r="F196" s="1" t="e">
        <f t="shared" si="11"/>
        <v>#N/A</v>
      </c>
      <c r="G196" s="11" t="e">
        <f t="shared" si="13"/>
        <v>#N/A</v>
      </c>
      <c r="H196" s="11" t="e">
        <f t="shared" si="14"/>
        <v>#N/A</v>
      </c>
      <c r="I196" s="11" t="e">
        <f t="shared" si="12"/>
        <v>#N/A</v>
      </c>
      <c r="J196" s="1"/>
      <c r="K196" s="18"/>
      <c r="L196" s="9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</row>
    <row r="197" spans="1:88">
      <c r="A197" s="1"/>
      <c r="B197" s="13"/>
      <c r="C197" s="9"/>
      <c r="D197" s="10" t="e">
        <f>VLOOKUP(B196,Stope!$C$4:$F$200,4,TRUE)-1</f>
        <v>#N/A</v>
      </c>
      <c r="E197" s="2">
        <f t="shared" si="10"/>
        <v>0</v>
      </c>
      <c r="F197" s="1" t="e">
        <f t="shared" si="11"/>
        <v>#N/A</v>
      </c>
      <c r="G197" s="11" t="e">
        <f t="shared" si="13"/>
        <v>#N/A</v>
      </c>
      <c r="H197" s="11" t="e">
        <f t="shared" si="14"/>
        <v>#N/A</v>
      </c>
      <c r="I197" s="11" t="e">
        <f t="shared" si="12"/>
        <v>#N/A</v>
      </c>
      <c r="J197" s="1"/>
      <c r="K197" s="18"/>
      <c r="L197" s="9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</row>
    <row r="198" spans="1:88">
      <c r="A198" s="1"/>
      <c r="B198" s="13"/>
      <c r="C198" s="9"/>
      <c r="D198" s="10" t="e">
        <f>VLOOKUP(B197,Stope!$C$4:$F$200,4,TRUE)-1</f>
        <v>#N/A</v>
      </c>
      <c r="E198" s="2">
        <f t="shared" si="10"/>
        <v>0</v>
      </c>
      <c r="F198" s="1" t="e">
        <f t="shared" si="11"/>
        <v>#N/A</v>
      </c>
      <c r="G198" s="11" t="e">
        <f t="shared" si="13"/>
        <v>#N/A</v>
      </c>
      <c r="H198" s="11" t="e">
        <f t="shared" si="14"/>
        <v>#N/A</v>
      </c>
      <c r="I198" s="11" t="e">
        <f t="shared" si="12"/>
        <v>#N/A</v>
      </c>
      <c r="J198" s="1"/>
      <c r="K198" s="18"/>
      <c r="L198" s="9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</row>
    <row r="199" spans="1:88">
      <c r="A199" s="1"/>
      <c r="B199" s="13"/>
      <c r="C199" s="9"/>
      <c r="D199" s="10" t="e">
        <f>VLOOKUP(B198,Stope!$C$4:$F$200,4,TRUE)-1</f>
        <v>#N/A</v>
      </c>
      <c r="E199" s="2">
        <f t="shared" si="10"/>
        <v>0</v>
      </c>
      <c r="F199" s="1" t="e">
        <f t="shared" si="11"/>
        <v>#N/A</v>
      </c>
      <c r="G199" s="11" t="e">
        <f t="shared" si="13"/>
        <v>#N/A</v>
      </c>
      <c r="H199" s="11" t="e">
        <f t="shared" si="14"/>
        <v>#N/A</v>
      </c>
      <c r="I199" s="11" t="e">
        <f t="shared" si="12"/>
        <v>#N/A</v>
      </c>
      <c r="J199" s="1"/>
      <c r="K199" s="18"/>
      <c r="L199" s="9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</row>
    <row r="200" spans="1:88">
      <c r="A200" s="1"/>
      <c r="B200" s="8"/>
      <c r="C200" s="9"/>
      <c r="D200" s="10" t="e">
        <f>VLOOKUP(B199,Stope!$C$4:$F$200,4,TRUE)-1</f>
        <v>#N/A</v>
      </c>
      <c r="E200" s="2">
        <f t="shared" si="10"/>
        <v>0</v>
      </c>
      <c r="F200" s="1" t="e">
        <f t="shared" si="11"/>
        <v>#N/A</v>
      </c>
      <c r="G200" s="11" t="e">
        <f t="shared" si="13"/>
        <v>#N/A</v>
      </c>
      <c r="H200" s="11" t="e">
        <f t="shared" si="14"/>
        <v>#N/A</v>
      </c>
      <c r="I200" s="11" t="e">
        <f t="shared" si="12"/>
        <v>#N/A</v>
      </c>
      <c r="J200" s="1"/>
      <c r="K200" s="18"/>
      <c r="L200" s="9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</row>
    <row r="201" spans="1:88">
      <c r="A201" s="1"/>
      <c r="B201" s="8"/>
      <c r="C201" s="9"/>
      <c r="D201" s="10" t="e">
        <f>VLOOKUP(B200,Stope!$C$4:$F$200,4,TRUE)-1</f>
        <v>#N/A</v>
      </c>
      <c r="E201" s="2">
        <f t="shared" si="10"/>
        <v>0</v>
      </c>
      <c r="F201" s="1" t="e">
        <f t="shared" si="11"/>
        <v>#N/A</v>
      </c>
      <c r="G201" s="11" t="e">
        <f t="shared" si="13"/>
        <v>#N/A</v>
      </c>
      <c r="H201" s="11" t="e">
        <f t="shared" si="14"/>
        <v>#N/A</v>
      </c>
      <c r="I201" s="11" t="e">
        <f t="shared" si="12"/>
        <v>#N/A</v>
      </c>
      <c r="J201" s="1"/>
      <c r="K201" s="18"/>
      <c r="L201" s="9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</row>
    <row r="202" spans="1:88">
      <c r="A202" s="1"/>
      <c r="B202" s="8"/>
      <c r="C202" s="9"/>
      <c r="D202" s="10" t="e">
        <f>VLOOKUP(B201,Stope!$C$4:$F$200,4,TRUE)-1</f>
        <v>#N/A</v>
      </c>
      <c r="E202" s="2">
        <f t="shared" si="10"/>
        <v>0</v>
      </c>
      <c r="F202" s="1" t="e">
        <f t="shared" si="11"/>
        <v>#N/A</v>
      </c>
      <c r="G202" s="11" t="e">
        <f t="shared" si="13"/>
        <v>#N/A</v>
      </c>
      <c r="H202" s="11" t="e">
        <f t="shared" si="14"/>
        <v>#N/A</v>
      </c>
      <c r="I202" s="11" t="e">
        <f t="shared" si="12"/>
        <v>#N/A</v>
      </c>
      <c r="J202" s="1"/>
      <c r="K202" s="18"/>
      <c r="L202" s="9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</row>
    <row r="203" spans="1:88">
      <c r="A203" s="1"/>
      <c r="B203" s="8"/>
      <c r="C203" s="9"/>
      <c r="D203" s="10" t="e">
        <f>VLOOKUP(B202,Stope!$C$4:$F$200,4,TRUE)-1</f>
        <v>#N/A</v>
      </c>
      <c r="E203" s="2">
        <f t="shared" ref="E203:E266" si="15">B203-B202</f>
        <v>0</v>
      </c>
      <c r="F203" s="1" t="e">
        <f t="shared" ref="F203:F266" si="16">(1+D203)^E203-1</f>
        <v>#N/A</v>
      </c>
      <c r="G203" s="11" t="e">
        <f t="shared" si="13"/>
        <v>#N/A</v>
      </c>
      <c r="H203" s="11" t="e">
        <f t="shared" si="14"/>
        <v>#N/A</v>
      </c>
      <c r="I203" s="11" t="e">
        <f t="shared" ref="I203:I266" si="17">C203+G203+H203</f>
        <v>#N/A</v>
      </c>
      <c r="J203" s="1"/>
      <c r="K203" s="18"/>
      <c r="L203" s="9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</row>
    <row r="204" spans="1:88">
      <c r="A204" s="1"/>
      <c r="B204" s="8"/>
      <c r="C204" s="9"/>
      <c r="D204" s="10" t="e">
        <f>VLOOKUP(B203,Stope!$C$4:$F$200,4,TRUE)-1</f>
        <v>#N/A</v>
      </c>
      <c r="E204" s="2">
        <f t="shared" si="15"/>
        <v>0</v>
      </c>
      <c r="F204" s="1" t="e">
        <f t="shared" si="16"/>
        <v>#N/A</v>
      </c>
      <c r="G204" s="11" t="e">
        <f t="shared" ref="G204:G267" si="18">I203+C203</f>
        <v>#N/A</v>
      </c>
      <c r="H204" s="11" t="e">
        <f t="shared" ref="H204:H267" si="19">G204*F204</f>
        <v>#N/A</v>
      </c>
      <c r="I204" s="11" t="e">
        <f t="shared" si="17"/>
        <v>#N/A</v>
      </c>
      <c r="J204" s="1"/>
      <c r="K204" s="13"/>
      <c r="L204" s="9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</row>
    <row r="205" spans="1:88">
      <c r="A205" s="1"/>
      <c r="B205" s="8"/>
      <c r="C205" s="9"/>
      <c r="D205" s="10" t="e">
        <f>VLOOKUP(B204,Stope!$C$4:$F$200,4,TRUE)-1</f>
        <v>#N/A</v>
      </c>
      <c r="E205" s="2">
        <f t="shared" si="15"/>
        <v>0</v>
      </c>
      <c r="F205" s="1" t="e">
        <f t="shared" si="16"/>
        <v>#N/A</v>
      </c>
      <c r="G205" s="11" t="e">
        <f t="shared" si="18"/>
        <v>#N/A</v>
      </c>
      <c r="H205" s="11" t="e">
        <f t="shared" si="19"/>
        <v>#N/A</v>
      </c>
      <c r="I205" s="11" t="e">
        <f t="shared" si="17"/>
        <v>#N/A</v>
      </c>
      <c r="J205" s="1"/>
      <c r="K205" s="13"/>
      <c r="L205" s="9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</row>
    <row r="206" spans="1:88">
      <c r="A206" s="1"/>
      <c r="B206" s="8"/>
      <c r="C206" s="9"/>
      <c r="D206" s="10" t="e">
        <f>VLOOKUP(B205,Stope!$C$4:$F$200,4,TRUE)-1</f>
        <v>#N/A</v>
      </c>
      <c r="E206" s="2">
        <f t="shared" si="15"/>
        <v>0</v>
      </c>
      <c r="F206" s="1" t="e">
        <f t="shared" si="16"/>
        <v>#N/A</v>
      </c>
      <c r="G206" s="11" t="e">
        <f t="shared" si="18"/>
        <v>#N/A</v>
      </c>
      <c r="H206" s="11" t="e">
        <f t="shared" si="19"/>
        <v>#N/A</v>
      </c>
      <c r="I206" s="11" t="e">
        <f t="shared" si="17"/>
        <v>#N/A</v>
      </c>
      <c r="J206" s="1"/>
      <c r="K206" s="13"/>
      <c r="L206" s="9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</row>
    <row r="207" spans="1:88">
      <c r="A207" s="1"/>
      <c r="B207" s="8"/>
      <c r="C207" s="9"/>
      <c r="D207" s="10" t="e">
        <f>VLOOKUP(B206,Stope!$C$4:$F$200,4,TRUE)-1</f>
        <v>#N/A</v>
      </c>
      <c r="E207" s="2">
        <f t="shared" si="15"/>
        <v>0</v>
      </c>
      <c r="F207" s="1" t="e">
        <f t="shared" si="16"/>
        <v>#N/A</v>
      </c>
      <c r="G207" s="11" t="e">
        <f t="shared" si="18"/>
        <v>#N/A</v>
      </c>
      <c r="H207" s="11" t="e">
        <f t="shared" si="19"/>
        <v>#N/A</v>
      </c>
      <c r="I207" s="11" t="e">
        <f t="shared" si="17"/>
        <v>#N/A</v>
      </c>
      <c r="J207" s="1"/>
      <c r="K207" s="13"/>
      <c r="L207" s="9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</row>
    <row r="208" spans="1:88">
      <c r="A208" s="1"/>
      <c r="B208" s="8"/>
      <c r="C208" s="9"/>
      <c r="D208" s="10" t="e">
        <f>VLOOKUP(B207,Stope!$C$4:$F$200,4,TRUE)-1</f>
        <v>#N/A</v>
      </c>
      <c r="E208" s="2">
        <f t="shared" si="15"/>
        <v>0</v>
      </c>
      <c r="F208" s="1" t="e">
        <f t="shared" si="16"/>
        <v>#N/A</v>
      </c>
      <c r="G208" s="11" t="e">
        <f t="shared" si="18"/>
        <v>#N/A</v>
      </c>
      <c r="H208" s="11" t="e">
        <f t="shared" si="19"/>
        <v>#N/A</v>
      </c>
      <c r="I208" s="11" t="e">
        <f t="shared" si="17"/>
        <v>#N/A</v>
      </c>
      <c r="J208" s="1"/>
      <c r="K208" s="13"/>
      <c r="L208" s="9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</row>
    <row r="209" spans="1:88">
      <c r="A209" s="1"/>
      <c r="B209" s="8"/>
      <c r="C209" s="9"/>
      <c r="D209" s="10" t="e">
        <f>VLOOKUP(B208,Stope!$C$4:$F$200,4,TRUE)-1</f>
        <v>#N/A</v>
      </c>
      <c r="E209" s="2">
        <f t="shared" si="15"/>
        <v>0</v>
      </c>
      <c r="F209" s="1" t="e">
        <f t="shared" si="16"/>
        <v>#N/A</v>
      </c>
      <c r="G209" s="11" t="e">
        <f t="shared" si="18"/>
        <v>#N/A</v>
      </c>
      <c r="H209" s="11" t="e">
        <f t="shared" si="19"/>
        <v>#N/A</v>
      </c>
      <c r="I209" s="11" t="e">
        <f t="shared" si="17"/>
        <v>#N/A</v>
      </c>
      <c r="J209" s="1"/>
      <c r="K209" s="13"/>
      <c r="L209" s="9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</row>
    <row r="210" spans="1:88">
      <c r="A210" s="1"/>
      <c r="B210" s="8"/>
      <c r="C210" s="9"/>
      <c r="D210" s="10" t="e">
        <f>VLOOKUP(B209,Stope!$C$4:$F$200,4,TRUE)-1</f>
        <v>#N/A</v>
      </c>
      <c r="E210" s="2">
        <f t="shared" si="15"/>
        <v>0</v>
      </c>
      <c r="F210" s="1" t="e">
        <f t="shared" si="16"/>
        <v>#N/A</v>
      </c>
      <c r="G210" s="11" t="e">
        <f t="shared" si="18"/>
        <v>#N/A</v>
      </c>
      <c r="H210" s="11" t="e">
        <f t="shared" si="19"/>
        <v>#N/A</v>
      </c>
      <c r="I210" s="11" t="e">
        <f t="shared" si="17"/>
        <v>#N/A</v>
      </c>
      <c r="J210" s="1"/>
      <c r="K210" s="13"/>
      <c r="L210" s="9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</row>
    <row r="211" spans="1:88">
      <c r="A211" s="1"/>
      <c r="B211" s="8"/>
      <c r="C211" s="9"/>
      <c r="D211" s="10" t="e">
        <f>VLOOKUP(B210,Stope!$C$4:$F$200,4,TRUE)-1</f>
        <v>#N/A</v>
      </c>
      <c r="E211" s="2">
        <f t="shared" si="15"/>
        <v>0</v>
      </c>
      <c r="F211" s="1" t="e">
        <f t="shared" si="16"/>
        <v>#N/A</v>
      </c>
      <c r="G211" s="11" t="e">
        <f t="shared" si="18"/>
        <v>#N/A</v>
      </c>
      <c r="H211" s="11" t="e">
        <f t="shared" si="19"/>
        <v>#N/A</v>
      </c>
      <c r="I211" s="11" t="e">
        <f t="shared" si="17"/>
        <v>#N/A</v>
      </c>
      <c r="J211" s="1"/>
      <c r="K211" s="13"/>
      <c r="L211" s="9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</row>
    <row r="212" spans="1:88">
      <c r="A212" s="1"/>
      <c r="B212" s="8"/>
      <c r="C212" s="9"/>
      <c r="D212" s="10" t="e">
        <f>VLOOKUP(B211,Stope!$C$4:$F$200,4,TRUE)-1</f>
        <v>#N/A</v>
      </c>
      <c r="E212" s="2">
        <f t="shared" si="15"/>
        <v>0</v>
      </c>
      <c r="F212" s="1" t="e">
        <f t="shared" si="16"/>
        <v>#N/A</v>
      </c>
      <c r="G212" s="11" t="e">
        <f t="shared" si="18"/>
        <v>#N/A</v>
      </c>
      <c r="H212" s="11" t="e">
        <f t="shared" si="19"/>
        <v>#N/A</v>
      </c>
      <c r="I212" s="11" t="e">
        <f t="shared" si="17"/>
        <v>#N/A</v>
      </c>
      <c r="J212" s="1"/>
      <c r="K212" s="13"/>
      <c r="L212" s="9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</row>
    <row r="213" spans="1:88">
      <c r="A213" s="1"/>
      <c r="B213" s="8"/>
      <c r="C213" s="9"/>
      <c r="D213" s="10" t="e">
        <f>VLOOKUP(B212,Stope!$C$4:$F$200,4,TRUE)-1</f>
        <v>#N/A</v>
      </c>
      <c r="E213" s="2">
        <f t="shared" si="15"/>
        <v>0</v>
      </c>
      <c r="F213" s="1" t="e">
        <f t="shared" si="16"/>
        <v>#N/A</v>
      </c>
      <c r="G213" s="11" t="e">
        <f t="shared" si="18"/>
        <v>#N/A</v>
      </c>
      <c r="H213" s="11" t="e">
        <f t="shared" si="19"/>
        <v>#N/A</v>
      </c>
      <c r="I213" s="11" t="e">
        <f t="shared" si="17"/>
        <v>#N/A</v>
      </c>
      <c r="J213" s="1"/>
      <c r="K213" s="13"/>
      <c r="L213" s="9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</row>
    <row r="214" spans="1:88">
      <c r="A214" s="1"/>
      <c r="B214" s="8"/>
      <c r="C214" s="9"/>
      <c r="D214" s="10" t="e">
        <f>VLOOKUP(B213,Stope!$C$4:$F$200,4,TRUE)-1</f>
        <v>#N/A</v>
      </c>
      <c r="E214" s="2">
        <f t="shared" si="15"/>
        <v>0</v>
      </c>
      <c r="F214" s="1" t="e">
        <f t="shared" si="16"/>
        <v>#N/A</v>
      </c>
      <c r="G214" s="11" t="e">
        <f t="shared" si="18"/>
        <v>#N/A</v>
      </c>
      <c r="H214" s="11" t="e">
        <f t="shared" si="19"/>
        <v>#N/A</v>
      </c>
      <c r="I214" s="11" t="e">
        <f t="shared" si="17"/>
        <v>#N/A</v>
      </c>
      <c r="J214" s="1"/>
      <c r="K214" s="13"/>
      <c r="L214" s="9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</row>
    <row r="215" spans="1:88">
      <c r="A215" s="1"/>
      <c r="B215" s="8"/>
      <c r="C215" s="9"/>
      <c r="D215" s="10" t="e">
        <f>VLOOKUP(B214,Stope!$C$4:$F$200,4,TRUE)-1</f>
        <v>#N/A</v>
      </c>
      <c r="E215" s="2">
        <f t="shared" si="15"/>
        <v>0</v>
      </c>
      <c r="F215" s="1" t="e">
        <f t="shared" si="16"/>
        <v>#N/A</v>
      </c>
      <c r="G215" s="11" t="e">
        <f t="shared" si="18"/>
        <v>#N/A</v>
      </c>
      <c r="H215" s="11" t="e">
        <f t="shared" si="19"/>
        <v>#N/A</v>
      </c>
      <c r="I215" s="11" t="e">
        <f t="shared" si="17"/>
        <v>#N/A</v>
      </c>
      <c r="J215" s="1"/>
      <c r="K215" s="13"/>
      <c r="L215" s="9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</row>
    <row r="216" spans="1:88">
      <c r="A216" s="1"/>
      <c r="B216" s="8"/>
      <c r="C216" s="9"/>
      <c r="D216" s="10" t="e">
        <f>VLOOKUP(B215,Stope!$C$4:$F$200,4,TRUE)-1</f>
        <v>#N/A</v>
      </c>
      <c r="E216" s="2">
        <f t="shared" si="15"/>
        <v>0</v>
      </c>
      <c r="F216" s="1" t="e">
        <f t="shared" si="16"/>
        <v>#N/A</v>
      </c>
      <c r="G216" s="11" t="e">
        <f t="shared" si="18"/>
        <v>#N/A</v>
      </c>
      <c r="H216" s="11" t="e">
        <f t="shared" si="19"/>
        <v>#N/A</v>
      </c>
      <c r="I216" s="11" t="e">
        <f t="shared" si="17"/>
        <v>#N/A</v>
      </c>
      <c r="J216" s="1"/>
      <c r="K216" s="13"/>
      <c r="L216" s="9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</row>
    <row r="217" spans="1:88">
      <c r="A217" s="1"/>
      <c r="B217" s="8"/>
      <c r="C217" s="9"/>
      <c r="D217" s="10" t="e">
        <f>VLOOKUP(B216,Stope!$C$4:$F$200,4,TRUE)-1</f>
        <v>#N/A</v>
      </c>
      <c r="E217" s="2">
        <f t="shared" si="15"/>
        <v>0</v>
      </c>
      <c r="F217" s="1" t="e">
        <f t="shared" si="16"/>
        <v>#N/A</v>
      </c>
      <c r="G217" s="11" t="e">
        <f t="shared" si="18"/>
        <v>#N/A</v>
      </c>
      <c r="H217" s="11" t="e">
        <f t="shared" si="19"/>
        <v>#N/A</v>
      </c>
      <c r="I217" s="11" t="e">
        <f t="shared" si="17"/>
        <v>#N/A</v>
      </c>
      <c r="J217" s="1"/>
      <c r="K217" s="13"/>
      <c r="L217" s="9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</row>
    <row r="218" spans="1:88">
      <c r="A218" s="1"/>
      <c r="B218" s="8"/>
      <c r="C218" s="9"/>
      <c r="D218" s="10" t="e">
        <f>VLOOKUP(B217,Stope!$C$4:$F$200,4,TRUE)-1</f>
        <v>#N/A</v>
      </c>
      <c r="E218" s="2">
        <f t="shared" si="15"/>
        <v>0</v>
      </c>
      <c r="F218" s="1" t="e">
        <f t="shared" si="16"/>
        <v>#N/A</v>
      </c>
      <c r="G218" s="11" t="e">
        <f t="shared" si="18"/>
        <v>#N/A</v>
      </c>
      <c r="H218" s="11" t="e">
        <f t="shared" si="19"/>
        <v>#N/A</v>
      </c>
      <c r="I218" s="11" t="e">
        <f t="shared" si="17"/>
        <v>#N/A</v>
      </c>
      <c r="J218" s="1"/>
      <c r="K218" s="13"/>
      <c r="L218" s="9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</row>
    <row r="219" spans="1:88">
      <c r="A219" s="1"/>
      <c r="B219" s="8"/>
      <c r="C219" s="9"/>
      <c r="D219" s="10" t="e">
        <f>VLOOKUP(B218,Stope!$C$4:$F$200,4,TRUE)-1</f>
        <v>#N/A</v>
      </c>
      <c r="E219" s="2">
        <f t="shared" si="15"/>
        <v>0</v>
      </c>
      <c r="F219" s="1" t="e">
        <f t="shared" si="16"/>
        <v>#N/A</v>
      </c>
      <c r="G219" s="11" t="e">
        <f t="shared" si="18"/>
        <v>#N/A</v>
      </c>
      <c r="H219" s="11" t="e">
        <f t="shared" si="19"/>
        <v>#N/A</v>
      </c>
      <c r="I219" s="11" t="e">
        <f t="shared" si="17"/>
        <v>#N/A</v>
      </c>
      <c r="J219" s="1"/>
      <c r="K219" s="13"/>
      <c r="L219" s="9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</row>
    <row r="220" spans="1:88">
      <c r="A220" s="1"/>
      <c r="B220" s="8"/>
      <c r="C220" s="9"/>
      <c r="D220" s="10" t="e">
        <f>VLOOKUP(B219,Stope!$C$4:$F$200,4,TRUE)-1</f>
        <v>#N/A</v>
      </c>
      <c r="E220" s="2">
        <f t="shared" si="15"/>
        <v>0</v>
      </c>
      <c r="F220" s="1" t="e">
        <f t="shared" si="16"/>
        <v>#N/A</v>
      </c>
      <c r="G220" s="11" t="e">
        <f t="shared" si="18"/>
        <v>#N/A</v>
      </c>
      <c r="H220" s="11" t="e">
        <f t="shared" si="19"/>
        <v>#N/A</v>
      </c>
      <c r="I220" s="11" t="e">
        <f t="shared" si="17"/>
        <v>#N/A</v>
      </c>
      <c r="J220" s="1"/>
      <c r="K220" s="13"/>
      <c r="L220" s="9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</row>
    <row r="221" spans="1:88">
      <c r="A221" s="1"/>
      <c r="B221" s="8"/>
      <c r="C221" s="9"/>
      <c r="D221" s="10" t="e">
        <f>VLOOKUP(B220,Stope!$C$4:$F$200,4,TRUE)-1</f>
        <v>#N/A</v>
      </c>
      <c r="E221" s="2">
        <f t="shared" si="15"/>
        <v>0</v>
      </c>
      <c r="F221" s="1" t="e">
        <f t="shared" si="16"/>
        <v>#N/A</v>
      </c>
      <c r="G221" s="11" t="e">
        <f t="shared" si="18"/>
        <v>#N/A</v>
      </c>
      <c r="H221" s="11" t="e">
        <f t="shared" si="19"/>
        <v>#N/A</v>
      </c>
      <c r="I221" s="11" t="e">
        <f t="shared" si="17"/>
        <v>#N/A</v>
      </c>
      <c r="J221" s="1"/>
      <c r="K221" s="13"/>
      <c r="L221" s="9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</row>
    <row r="222" spans="1:88">
      <c r="A222" s="1"/>
      <c r="B222" s="8"/>
      <c r="C222" s="9"/>
      <c r="D222" s="10" t="e">
        <f>VLOOKUP(B221,Stope!$C$4:$F$200,4,TRUE)-1</f>
        <v>#N/A</v>
      </c>
      <c r="E222" s="2">
        <f t="shared" si="15"/>
        <v>0</v>
      </c>
      <c r="F222" s="1" t="e">
        <f t="shared" si="16"/>
        <v>#N/A</v>
      </c>
      <c r="G222" s="11" t="e">
        <f t="shared" si="18"/>
        <v>#N/A</v>
      </c>
      <c r="H222" s="11" t="e">
        <f t="shared" si="19"/>
        <v>#N/A</v>
      </c>
      <c r="I222" s="11" t="e">
        <f t="shared" si="17"/>
        <v>#N/A</v>
      </c>
      <c r="J222" s="1"/>
      <c r="K222" s="13"/>
      <c r="L222" s="9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</row>
    <row r="223" spans="1:88">
      <c r="A223" s="1"/>
      <c r="B223" s="8"/>
      <c r="C223" s="9"/>
      <c r="D223" s="10" t="e">
        <f>VLOOKUP(B222,Stope!$C$4:$F$200,4,TRUE)-1</f>
        <v>#N/A</v>
      </c>
      <c r="E223" s="2">
        <f t="shared" si="15"/>
        <v>0</v>
      </c>
      <c r="F223" s="1" t="e">
        <f t="shared" si="16"/>
        <v>#N/A</v>
      </c>
      <c r="G223" s="11" t="e">
        <f t="shared" si="18"/>
        <v>#N/A</v>
      </c>
      <c r="H223" s="11" t="e">
        <f t="shared" si="19"/>
        <v>#N/A</v>
      </c>
      <c r="I223" s="11" t="e">
        <f t="shared" si="17"/>
        <v>#N/A</v>
      </c>
      <c r="J223" s="1"/>
      <c r="K223" s="13"/>
      <c r="L223" s="9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</row>
    <row r="224" spans="1:88">
      <c r="A224" s="1"/>
      <c r="B224" s="8"/>
      <c r="C224" s="9"/>
      <c r="D224" s="10" t="e">
        <f>VLOOKUP(B223,Stope!$C$4:$F$200,4,TRUE)-1</f>
        <v>#N/A</v>
      </c>
      <c r="E224" s="2">
        <f t="shared" si="15"/>
        <v>0</v>
      </c>
      <c r="F224" s="1" t="e">
        <f t="shared" si="16"/>
        <v>#N/A</v>
      </c>
      <c r="G224" s="11" t="e">
        <f t="shared" si="18"/>
        <v>#N/A</v>
      </c>
      <c r="H224" s="11" t="e">
        <f t="shared" si="19"/>
        <v>#N/A</v>
      </c>
      <c r="I224" s="11" t="e">
        <f t="shared" si="17"/>
        <v>#N/A</v>
      </c>
      <c r="J224" s="1"/>
      <c r="K224" s="13"/>
      <c r="L224" s="9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</row>
    <row r="225" spans="1:88">
      <c r="A225" s="1"/>
      <c r="B225" s="8"/>
      <c r="C225" s="9"/>
      <c r="D225" s="10" t="e">
        <f>VLOOKUP(B224,Stope!$C$4:$F$200,4,TRUE)-1</f>
        <v>#N/A</v>
      </c>
      <c r="E225" s="2">
        <f t="shared" si="15"/>
        <v>0</v>
      </c>
      <c r="F225" s="1" t="e">
        <f t="shared" si="16"/>
        <v>#N/A</v>
      </c>
      <c r="G225" s="11" t="e">
        <f t="shared" si="18"/>
        <v>#N/A</v>
      </c>
      <c r="H225" s="11" t="e">
        <f t="shared" si="19"/>
        <v>#N/A</v>
      </c>
      <c r="I225" s="11" t="e">
        <f t="shared" si="17"/>
        <v>#N/A</v>
      </c>
      <c r="J225" s="1"/>
      <c r="K225" s="13"/>
      <c r="L225" s="9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</row>
    <row r="226" spans="1:88">
      <c r="A226" s="1"/>
      <c r="B226" s="8"/>
      <c r="C226" s="9"/>
      <c r="D226" s="10" t="e">
        <f>VLOOKUP(B225,Stope!$C$4:$F$200,4,TRUE)-1</f>
        <v>#N/A</v>
      </c>
      <c r="E226" s="2">
        <f t="shared" si="15"/>
        <v>0</v>
      </c>
      <c r="F226" s="1" t="e">
        <f t="shared" si="16"/>
        <v>#N/A</v>
      </c>
      <c r="G226" s="11" t="e">
        <f t="shared" si="18"/>
        <v>#N/A</v>
      </c>
      <c r="H226" s="11" t="e">
        <f t="shared" si="19"/>
        <v>#N/A</v>
      </c>
      <c r="I226" s="11" t="e">
        <f t="shared" si="17"/>
        <v>#N/A</v>
      </c>
      <c r="J226" s="1"/>
      <c r="K226" s="13"/>
      <c r="L226" s="9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</row>
    <row r="227" spans="1:88">
      <c r="A227" s="1"/>
      <c r="B227" s="8"/>
      <c r="C227" s="9"/>
      <c r="D227" s="10" t="e">
        <f>VLOOKUP(B226,Stope!$C$4:$F$200,4,TRUE)-1</f>
        <v>#N/A</v>
      </c>
      <c r="E227" s="2">
        <f t="shared" si="15"/>
        <v>0</v>
      </c>
      <c r="F227" s="1" t="e">
        <f t="shared" si="16"/>
        <v>#N/A</v>
      </c>
      <c r="G227" s="11" t="e">
        <f t="shared" si="18"/>
        <v>#N/A</v>
      </c>
      <c r="H227" s="11" t="e">
        <f t="shared" si="19"/>
        <v>#N/A</v>
      </c>
      <c r="I227" s="11" t="e">
        <f t="shared" si="17"/>
        <v>#N/A</v>
      </c>
      <c r="J227" s="1"/>
      <c r="K227" s="13"/>
      <c r="L227" s="9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</row>
    <row r="228" spans="1:88">
      <c r="A228" s="1"/>
      <c r="B228" s="8"/>
      <c r="C228" s="9"/>
      <c r="D228" s="10" t="e">
        <f>VLOOKUP(B227,Stope!$C$4:$F$200,4,TRUE)-1</f>
        <v>#N/A</v>
      </c>
      <c r="E228" s="2">
        <f t="shared" si="15"/>
        <v>0</v>
      </c>
      <c r="F228" s="1" t="e">
        <f t="shared" si="16"/>
        <v>#N/A</v>
      </c>
      <c r="G228" s="11" t="e">
        <f t="shared" si="18"/>
        <v>#N/A</v>
      </c>
      <c r="H228" s="11" t="e">
        <f t="shared" si="19"/>
        <v>#N/A</v>
      </c>
      <c r="I228" s="11" t="e">
        <f t="shared" si="17"/>
        <v>#N/A</v>
      </c>
      <c r="J228" s="1"/>
      <c r="K228" s="13"/>
      <c r="L228" s="9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</row>
    <row r="229" spans="1:88">
      <c r="A229" s="1"/>
      <c r="B229" s="8"/>
      <c r="C229" s="9"/>
      <c r="D229" s="10" t="e">
        <f>VLOOKUP(B228,Stope!$C$4:$F$200,4,TRUE)-1</f>
        <v>#N/A</v>
      </c>
      <c r="E229" s="2">
        <f t="shared" si="15"/>
        <v>0</v>
      </c>
      <c r="F229" s="1" t="e">
        <f t="shared" si="16"/>
        <v>#N/A</v>
      </c>
      <c r="G229" s="11" t="e">
        <f t="shared" si="18"/>
        <v>#N/A</v>
      </c>
      <c r="H229" s="11" t="e">
        <f t="shared" si="19"/>
        <v>#N/A</v>
      </c>
      <c r="I229" s="11" t="e">
        <f t="shared" si="17"/>
        <v>#N/A</v>
      </c>
      <c r="J229" s="1"/>
      <c r="K229" s="13"/>
      <c r="L229" s="9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</row>
    <row r="230" spans="1:88">
      <c r="A230" s="1"/>
      <c r="B230" s="8"/>
      <c r="C230" s="9"/>
      <c r="D230" s="10" t="e">
        <f>VLOOKUP(B229,Stope!$C$4:$F$200,4,TRUE)-1</f>
        <v>#N/A</v>
      </c>
      <c r="E230" s="2">
        <f t="shared" si="15"/>
        <v>0</v>
      </c>
      <c r="F230" s="1" t="e">
        <f t="shared" si="16"/>
        <v>#N/A</v>
      </c>
      <c r="G230" s="11" t="e">
        <f t="shared" si="18"/>
        <v>#N/A</v>
      </c>
      <c r="H230" s="11" t="e">
        <f t="shared" si="19"/>
        <v>#N/A</v>
      </c>
      <c r="I230" s="11" t="e">
        <f t="shared" si="17"/>
        <v>#N/A</v>
      </c>
      <c r="J230" s="1"/>
      <c r="K230" s="13"/>
      <c r="L230" s="9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</row>
    <row r="231" spans="1:88">
      <c r="A231" s="1"/>
      <c r="B231" s="8"/>
      <c r="C231" s="9"/>
      <c r="D231" s="10" t="e">
        <f>VLOOKUP(B230,Stope!$C$4:$F$200,4,TRUE)-1</f>
        <v>#N/A</v>
      </c>
      <c r="E231" s="2">
        <f t="shared" si="15"/>
        <v>0</v>
      </c>
      <c r="F231" s="1" t="e">
        <f t="shared" si="16"/>
        <v>#N/A</v>
      </c>
      <c r="G231" s="11" t="e">
        <f t="shared" si="18"/>
        <v>#N/A</v>
      </c>
      <c r="H231" s="11" t="e">
        <f t="shared" si="19"/>
        <v>#N/A</v>
      </c>
      <c r="I231" s="11" t="e">
        <f t="shared" si="17"/>
        <v>#N/A</v>
      </c>
      <c r="J231" s="1"/>
      <c r="K231" s="13"/>
      <c r="L231" s="9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</row>
    <row r="232" spans="1:88">
      <c r="A232" s="1"/>
      <c r="B232" s="8"/>
      <c r="C232" s="9"/>
      <c r="D232" s="10" t="e">
        <f>VLOOKUP(B231,Stope!$C$4:$F$200,4,TRUE)-1</f>
        <v>#N/A</v>
      </c>
      <c r="E232" s="2">
        <f t="shared" si="15"/>
        <v>0</v>
      </c>
      <c r="F232" s="1" t="e">
        <f t="shared" si="16"/>
        <v>#N/A</v>
      </c>
      <c r="G232" s="11" t="e">
        <f t="shared" si="18"/>
        <v>#N/A</v>
      </c>
      <c r="H232" s="11" t="e">
        <f t="shared" si="19"/>
        <v>#N/A</v>
      </c>
      <c r="I232" s="11" t="e">
        <f t="shared" si="17"/>
        <v>#N/A</v>
      </c>
      <c r="J232" s="1"/>
      <c r="K232" s="13"/>
      <c r="L232" s="9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</row>
    <row r="233" spans="1:88">
      <c r="A233" s="1"/>
      <c r="B233" s="8"/>
      <c r="C233" s="9"/>
      <c r="D233" s="10" t="e">
        <f>VLOOKUP(B232,Stope!$C$4:$F$200,4,TRUE)-1</f>
        <v>#N/A</v>
      </c>
      <c r="E233" s="2">
        <f t="shared" si="15"/>
        <v>0</v>
      </c>
      <c r="F233" s="1" t="e">
        <f t="shared" si="16"/>
        <v>#N/A</v>
      </c>
      <c r="G233" s="11" t="e">
        <f t="shared" si="18"/>
        <v>#N/A</v>
      </c>
      <c r="H233" s="11" t="e">
        <f t="shared" si="19"/>
        <v>#N/A</v>
      </c>
      <c r="I233" s="11" t="e">
        <f t="shared" si="17"/>
        <v>#N/A</v>
      </c>
      <c r="J233" s="1"/>
      <c r="K233" s="13"/>
      <c r="L233" s="9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</row>
    <row r="234" spans="1:88">
      <c r="A234" s="1"/>
      <c r="B234" s="8"/>
      <c r="C234" s="9"/>
      <c r="D234" s="10" t="e">
        <f>VLOOKUP(B233,Stope!$C$4:$F$200,4,TRUE)-1</f>
        <v>#N/A</v>
      </c>
      <c r="E234" s="2">
        <f t="shared" si="15"/>
        <v>0</v>
      </c>
      <c r="F234" s="1" t="e">
        <f t="shared" si="16"/>
        <v>#N/A</v>
      </c>
      <c r="G234" s="11" t="e">
        <f t="shared" si="18"/>
        <v>#N/A</v>
      </c>
      <c r="H234" s="11" t="e">
        <f t="shared" si="19"/>
        <v>#N/A</v>
      </c>
      <c r="I234" s="11" t="e">
        <f t="shared" si="17"/>
        <v>#N/A</v>
      </c>
      <c r="J234" s="1"/>
      <c r="K234" s="13"/>
      <c r="L234" s="9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</row>
    <row r="235" spans="1:88">
      <c r="A235" s="1"/>
      <c r="B235" s="8"/>
      <c r="C235" s="9"/>
      <c r="D235" s="10" t="e">
        <f>VLOOKUP(B234,Stope!$C$4:$F$200,4,TRUE)-1</f>
        <v>#N/A</v>
      </c>
      <c r="E235" s="2">
        <f t="shared" si="15"/>
        <v>0</v>
      </c>
      <c r="F235" s="1" t="e">
        <f t="shared" si="16"/>
        <v>#N/A</v>
      </c>
      <c r="G235" s="11" t="e">
        <f t="shared" si="18"/>
        <v>#N/A</v>
      </c>
      <c r="H235" s="11" t="e">
        <f t="shared" si="19"/>
        <v>#N/A</v>
      </c>
      <c r="I235" s="11" t="e">
        <f t="shared" si="17"/>
        <v>#N/A</v>
      </c>
      <c r="J235" s="1"/>
      <c r="K235" s="13"/>
      <c r="L235" s="9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</row>
    <row r="236" spans="1:88">
      <c r="A236" s="1"/>
      <c r="B236" s="8"/>
      <c r="C236" s="9"/>
      <c r="D236" s="10" t="e">
        <f>VLOOKUP(B235,Stope!$C$4:$F$200,4,TRUE)-1</f>
        <v>#N/A</v>
      </c>
      <c r="E236" s="2">
        <f t="shared" si="15"/>
        <v>0</v>
      </c>
      <c r="F236" s="1" t="e">
        <f t="shared" si="16"/>
        <v>#N/A</v>
      </c>
      <c r="G236" s="11" t="e">
        <f t="shared" si="18"/>
        <v>#N/A</v>
      </c>
      <c r="H236" s="11" t="e">
        <f t="shared" si="19"/>
        <v>#N/A</v>
      </c>
      <c r="I236" s="11" t="e">
        <f t="shared" si="17"/>
        <v>#N/A</v>
      </c>
      <c r="J236" s="1"/>
      <c r="K236" s="13"/>
      <c r="L236" s="9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</row>
    <row r="237" spans="1:88">
      <c r="A237" s="1"/>
      <c r="B237" s="8"/>
      <c r="C237" s="9"/>
      <c r="D237" s="10" t="e">
        <f>VLOOKUP(B236,Stope!$C$4:$F$200,4,TRUE)-1</f>
        <v>#N/A</v>
      </c>
      <c r="E237" s="2">
        <f t="shared" si="15"/>
        <v>0</v>
      </c>
      <c r="F237" s="1" t="e">
        <f t="shared" si="16"/>
        <v>#N/A</v>
      </c>
      <c r="G237" s="11" t="e">
        <f t="shared" si="18"/>
        <v>#N/A</v>
      </c>
      <c r="H237" s="11" t="e">
        <f t="shared" si="19"/>
        <v>#N/A</v>
      </c>
      <c r="I237" s="11" t="e">
        <f t="shared" si="17"/>
        <v>#N/A</v>
      </c>
      <c r="J237" s="1"/>
      <c r="K237" s="13"/>
      <c r="L237" s="9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</row>
    <row r="238" spans="1:88">
      <c r="A238" s="1"/>
      <c r="B238" s="8"/>
      <c r="C238" s="9"/>
      <c r="D238" s="10" t="e">
        <f>VLOOKUP(B237,Stope!$C$4:$F$200,4,TRUE)-1</f>
        <v>#N/A</v>
      </c>
      <c r="E238" s="2">
        <f t="shared" si="15"/>
        <v>0</v>
      </c>
      <c r="F238" s="1" t="e">
        <f t="shared" si="16"/>
        <v>#N/A</v>
      </c>
      <c r="G238" s="11" t="e">
        <f t="shared" si="18"/>
        <v>#N/A</v>
      </c>
      <c r="H238" s="11" t="e">
        <f t="shared" si="19"/>
        <v>#N/A</v>
      </c>
      <c r="I238" s="11" t="e">
        <f t="shared" si="17"/>
        <v>#N/A</v>
      </c>
      <c r="J238" s="1"/>
      <c r="K238" s="13"/>
      <c r="L238" s="9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</row>
    <row r="239" spans="1:88">
      <c r="A239" s="1"/>
      <c r="B239" s="8"/>
      <c r="C239" s="9"/>
      <c r="D239" s="10" t="e">
        <f>VLOOKUP(B238,Stope!$C$4:$F$200,4,TRUE)-1</f>
        <v>#N/A</v>
      </c>
      <c r="E239" s="2">
        <f t="shared" si="15"/>
        <v>0</v>
      </c>
      <c r="F239" s="1" t="e">
        <f t="shared" si="16"/>
        <v>#N/A</v>
      </c>
      <c r="G239" s="11" t="e">
        <f t="shared" si="18"/>
        <v>#N/A</v>
      </c>
      <c r="H239" s="11" t="e">
        <f t="shared" si="19"/>
        <v>#N/A</v>
      </c>
      <c r="I239" s="11" t="e">
        <f t="shared" si="17"/>
        <v>#N/A</v>
      </c>
      <c r="J239" s="1"/>
      <c r="K239" s="13"/>
      <c r="L239" s="9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</row>
    <row r="240" spans="1:88">
      <c r="A240" s="1"/>
      <c r="B240" s="8"/>
      <c r="C240" s="9"/>
      <c r="D240" s="10" t="e">
        <f>VLOOKUP(B239,Stope!$C$4:$F$200,4,TRUE)-1</f>
        <v>#N/A</v>
      </c>
      <c r="E240" s="2">
        <f t="shared" si="15"/>
        <v>0</v>
      </c>
      <c r="F240" s="1" t="e">
        <f t="shared" si="16"/>
        <v>#N/A</v>
      </c>
      <c r="G240" s="11" t="e">
        <f t="shared" si="18"/>
        <v>#N/A</v>
      </c>
      <c r="H240" s="11" t="e">
        <f t="shared" si="19"/>
        <v>#N/A</v>
      </c>
      <c r="I240" s="11" t="e">
        <f t="shared" si="17"/>
        <v>#N/A</v>
      </c>
      <c r="J240" s="1"/>
      <c r="K240" s="13"/>
      <c r="L240" s="9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</row>
    <row r="241" spans="1:88">
      <c r="A241" s="1"/>
      <c r="B241" s="8"/>
      <c r="C241" s="9"/>
      <c r="D241" s="10" t="e">
        <f>VLOOKUP(B240,Stope!$C$4:$F$200,4,TRUE)-1</f>
        <v>#N/A</v>
      </c>
      <c r="E241" s="2">
        <f t="shared" si="15"/>
        <v>0</v>
      </c>
      <c r="F241" s="1" t="e">
        <f t="shared" si="16"/>
        <v>#N/A</v>
      </c>
      <c r="G241" s="11" t="e">
        <f t="shared" si="18"/>
        <v>#N/A</v>
      </c>
      <c r="H241" s="11" t="e">
        <f t="shared" si="19"/>
        <v>#N/A</v>
      </c>
      <c r="I241" s="11" t="e">
        <f t="shared" si="17"/>
        <v>#N/A</v>
      </c>
      <c r="J241" s="1"/>
      <c r="K241" s="13"/>
      <c r="L241" s="9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</row>
    <row r="242" spans="1:88">
      <c r="A242" s="1"/>
      <c r="B242" s="8"/>
      <c r="C242" s="9"/>
      <c r="D242" s="10" t="e">
        <f>VLOOKUP(B241,Stope!$C$4:$F$200,4,TRUE)-1</f>
        <v>#N/A</v>
      </c>
      <c r="E242" s="2">
        <f t="shared" si="15"/>
        <v>0</v>
      </c>
      <c r="F242" s="1" t="e">
        <f t="shared" si="16"/>
        <v>#N/A</v>
      </c>
      <c r="G242" s="11" t="e">
        <f t="shared" si="18"/>
        <v>#N/A</v>
      </c>
      <c r="H242" s="11" t="e">
        <f t="shared" si="19"/>
        <v>#N/A</v>
      </c>
      <c r="I242" s="11" t="e">
        <f t="shared" si="17"/>
        <v>#N/A</v>
      </c>
      <c r="J242" s="1"/>
      <c r="K242" s="13"/>
      <c r="L242" s="9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</row>
    <row r="243" spans="1:88">
      <c r="A243" s="1"/>
      <c r="B243" s="8"/>
      <c r="C243" s="9"/>
      <c r="D243" s="10" t="e">
        <f>VLOOKUP(B242,Stope!$C$4:$F$200,4,TRUE)-1</f>
        <v>#N/A</v>
      </c>
      <c r="E243" s="2">
        <f t="shared" si="15"/>
        <v>0</v>
      </c>
      <c r="F243" s="1" t="e">
        <f t="shared" si="16"/>
        <v>#N/A</v>
      </c>
      <c r="G243" s="11" t="e">
        <f t="shared" si="18"/>
        <v>#N/A</v>
      </c>
      <c r="H243" s="11" t="e">
        <f t="shared" si="19"/>
        <v>#N/A</v>
      </c>
      <c r="I243" s="11" t="e">
        <f t="shared" si="17"/>
        <v>#N/A</v>
      </c>
      <c r="J243" s="1"/>
      <c r="K243" s="13"/>
      <c r="L243" s="9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</row>
    <row r="244" spans="1:88">
      <c r="A244" s="1"/>
      <c r="B244" s="8"/>
      <c r="C244" s="9"/>
      <c r="D244" s="10" t="e">
        <f>VLOOKUP(B243,Stope!$C$4:$F$200,4,TRUE)-1</f>
        <v>#N/A</v>
      </c>
      <c r="E244" s="2">
        <f t="shared" si="15"/>
        <v>0</v>
      </c>
      <c r="F244" s="1" t="e">
        <f t="shared" si="16"/>
        <v>#N/A</v>
      </c>
      <c r="G244" s="11" t="e">
        <f t="shared" si="18"/>
        <v>#N/A</v>
      </c>
      <c r="H244" s="11" t="e">
        <f t="shared" si="19"/>
        <v>#N/A</v>
      </c>
      <c r="I244" s="11" t="e">
        <f t="shared" si="17"/>
        <v>#N/A</v>
      </c>
      <c r="J244" s="1"/>
      <c r="K244" s="13"/>
      <c r="L244" s="9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</row>
    <row r="245" spans="1:88">
      <c r="A245" s="1"/>
      <c r="B245" s="8"/>
      <c r="C245" s="9"/>
      <c r="D245" s="10" t="e">
        <f>VLOOKUP(B244,Stope!$C$4:$F$200,4,TRUE)-1</f>
        <v>#N/A</v>
      </c>
      <c r="E245" s="2">
        <f t="shared" si="15"/>
        <v>0</v>
      </c>
      <c r="F245" s="1" t="e">
        <f t="shared" si="16"/>
        <v>#N/A</v>
      </c>
      <c r="G245" s="11" t="e">
        <f t="shared" si="18"/>
        <v>#N/A</v>
      </c>
      <c r="H245" s="11" t="e">
        <f t="shared" si="19"/>
        <v>#N/A</v>
      </c>
      <c r="I245" s="11" t="e">
        <f t="shared" si="17"/>
        <v>#N/A</v>
      </c>
      <c r="J245" s="1"/>
      <c r="K245" s="13"/>
      <c r="L245" s="9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</row>
    <row r="246" spans="1:88">
      <c r="A246" s="1"/>
      <c r="B246" s="8"/>
      <c r="C246" s="9"/>
      <c r="D246" s="10" t="e">
        <f>VLOOKUP(B245,Stope!$C$4:$F$200,4,TRUE)-1</f>
        <v>#N/A</v>
      </c>
      <c r="E246" s="2">
        <f t="shared" si="15"/>
        <v>0</v>
      </c>
      <c r="F246" s="1" t="e">
        <f t="shared" si="16"/>
        <v>#N/A</v>
      </c>
      <c r="G246" s="11" t="e">
        <f t="shared" si="18"/>
        <v>#N/A</v>
      </c>
      <c r="H246" s="11" t="e">
        <f t="shared" si="19"/>
        <v>#N/A</v>
      </c>
      <c r="I246" s="11" t="e">
        <f t="shared" si="17"/>
        <v>#N/A</v>
      </c>
      <c r="J246" s="1"/>
      <c r="K246" s="13"/>
      <c r="L246" s="9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</row>
    <row r="247" spans="1:88">
      <c r="A247" s="1"/>
      <c r="B247" s="8"/>
      <c r="C247" s="9"/>
      <c r="D247" s="10" t="e">
        <f>VLOOKUP(B246,Stope!$C$4:$F$200,4,TRUE)-1</f>
        <v>#N/A</v>
      </c>
      <c r="E247" s="2">
        <f t="shared" si="15"/>
        <v>0</v>
      </c>
      <c r="F247" s="1" t="e">
        <f t="shared" si="16"/>
        <v>#N/A</v>
      </c>
      <c r="G247" s="11" t="e">
        <f t="shared" si="18"/>
        <v>#N/A</v>
      </c>
      <c r="H247" s="11" t="e">
        <f t="shared" si="19"/>
        <v>#N/A</v>
      </c>
      <c r="I247" s="11" t="e">
        <f t="shared" si="17"/>
        <v>#N/A</v>
      </c>
      <c r="J247" s="1"/>
      <c r="K247" s="13"/>
      <c r="L247" s="9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</row>
    <row r="248" spans="1:88">
      <c r="A248" s="1"/>
      <c r="B248" s="8"/>
      <c r="C248" s="9"/>
      <c r="D248" s="10" t="e">
        <f>VLOOKUP(B247,Stope!$C$4:$F$200,4,TRUE)-1</f>
        <v>#N/A</v>
      </c>
      <c r="E248" s="2">
        <f t="shared" si="15"/>
        <v>0</v>
      </c>
      <c r="F248" s="1" t="e">
        <f t="shared" si="16"/>
        <v>#N/A</v>
      </c>
      <c r="G248" s="11" t="e">
        <f t="shared" si="18"/>
        <v>#N/A</v>
      </c>
      <c r="H248" s="11" t="e">
        <f t="shared" si="19"/>
        <v>#N/A</v>
      </c>
      <c r="I248" s="11" t="e">
        <f t="shared" si="17"/>
        <v>#N/A</v>
      </c>
      <c r="J248" s="1"/>
      <c r="K248" s="13"/>
      <c r="L248" s="9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</row>
    <row r="249" spans="1:88">
      <c r="A249" s="1"/>
      <c r="B249" s="8"/>
      <c r="C249" s="9"/>
      <c r="D249" s="10" t="e">
        <f>VLOOKUP(B248,Stope!$C$4:$F$200,4,TRUE)-1</f>
        <v>#N/A</v>
      </c>
      <c r="E249" s="2">
        <f t="shared" si="15"/>
        <v>0</v>
      </c>
      <c r="F249" s="1" t="e">
        <f t="shared" si="16"/>
        <v>#N/A</v>
      </c>
      <c r="G249" s="11" t="e">
        <f t="shared" si="18"/>
        <v>#N/A</v>
      </c>
      <c r="H249" s="11" t="e">
        <f t="shared" si="19"/>
        <v>#N/A</v>
      </c>
      <c r="I249" s="11" t="e">
        <f t="shared" si="17"/>
        <v>#N/A</v>
      </c>
      <c r="J249" s="1"/>
      <c r="K249" s="13"/>
      <c r="L249" s="9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</row>
    <row r="250" spans="1:88">
      <c r="A250" s="1"/>
      <c r="B250" s="8"/>
      <c r="C250" s="9"/>
      <c r="D250" s="10" t="e">
        <f>VLOOKUP(B249,Stope!$C$4:$F$200,4,TRUE)-1</f>
        <v>#N/A</v>
      </c>
      <c r="E250" s="2">
        <f t="shared" si="15"/>
        <v>0</v>
      </c>
      <c r="F250" s="1" t="e">
        <f t="shared" si="16"/>
        <v>#N/A</v>
      </c>
      <c r="G250" s="11" t="e">
        <f t="shared" si="18"/>
        <v>#N/A</v>
      </c>
      <c r="H250" s="11" t="e">
        <f t="shared" si="19"/>
        <v>#N/A</v>
      </c>
      <c r="I250" s="11" t="e">
        <f t="shared" si="17"/>
        <v>#N/A</v>
      </c>
      <c r="J250" s="1"/>
      <c r="K250" s="13"/>
      <c r="L250" s="9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</row>
    <row r="251" spans="1:88">
      <c r="A251" s="1"/>
      <c r="B251" s="8"/>
      <c r="C251" s="9"/>
      <c r="D251" s="10" t="e">
        <f>VLOOKUP(B250,Stope!$C$4:$F$200,4,TRUE)-1</f>
        <v>#N/A</v>
      </c>
      <c r="E251" s="2">
        <f t="shared" si="15"/>
        <v>0</v>
      </c>
      <c r="F251" s="1" t="e">
        <f t="shared" si="16"/>
        <v>#N/A</v>
      </c>
      <c r="G251" s="11" t="e">
        <f t="shared" si="18"/>
        <v>#N/A</v>
      </c>
      <c r="H251" s="11" t="e">
        <f t="shared" si="19"/>
        <v>#N/A</v>
      </c>
      <c r="I251" s="11" t="e">
        <f t="shared" si="17"/>
        <v>#N/A</v>
      </c>
      <c r="J251" s="1"/>
      <c r="K251" s="13"/>
      <c r="L251" s="9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</row>
    <row r="252" spans="1:88">
      <c r="A252" s="1"/>
      <c r="B252" s="8"/>
      <c r="C252" s="9"/>
      <c r="D252" s="10" t="e">
        <f>VLOOKUP(B251,Stope!$C$4:$F$200,4,TRUE)-1</f>
        <v>#N/A</v>
      </c>
      <c r="E252" s="2">
        <f t="shared" si="15"/>
        <v>0</v>
      </c>
      <c r="F252" s="1" t="e">
        <f t="shared" si="16"/>
        <v>#N/A</v>
      </c>
      <c r="G252" s="11" t="e">
        <f t="shared" si="18"/>
        <v>#N/A</v>
      </c>
      <c r="H252" s="11" t="e">
        <f t="shared" si="19"/>
        <v>#N/A</v>
      </c>
      <c r="I252" s="11" t="e">
        <f t="shared" si="17"/>
        <v>#N/A</v>
      </c>
      <c r="J252" s="1"/>
      <c r="K252" s="13"/>
      <c r="L252" s="9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</row>
    <row r="253" spans="1:88">
      <c r="A253" s="1"/>
      <c r="B253" s="8"/>
      <c r="C253" s="9"/>
      <c r="D253" s="10" t="e">
        <f>VLOOKUP(B252,Stope!$C$4:$F$200,4,TRUE)-1</f>
        <v>#N/A</v>
      </c>
      <c r="E253" s="2">
        <f t="shared" si="15"/>
        <v>0</v>
      </c>
      <c r="F253" s="1" t="e">
        <f t="shared" si="16"/>
        <v>#N/A</v>
      </c>
      <c r="G253" s="11" t="e">
        <f t="shared" si="18"/>
        <v>#N/A</v>
      </c>
      <c r="H253" s="11" t="e">
        <f t="shared" si="19"/>
        <v>#N/A</v>
      </c>
      <c r="I253" s="11" t="e">
        <f t="shared" si="17"/>
        <v>#N/A</v>
      </c>
      <c r="J253" s="1"/>
      <c r="K253" s="13"/>
      <c r="L253" s="9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</row>
    <row r="254" spans="1:88">
      <c r="A254" s="1"/>
      <c r="B254" s="8"/>
      <c r="C254" s="9"/>
      <c r="D254" s="10" t="e">
        <f>VLOOKUP(B253,Stope!$C$4:$F$200,4,TRUE)-1</f>
        <v>#N/A</v>
      </c>
      <c r="E254" s="2">
        <f t="shared" si="15"/>
        <v>0</v>
      </c>
      <c r="F254" s="1" t="e">
        <f t="shared" si="16"/>
        <v>#N/A</v>
      </c>
      <c r="G254" s="11" t="e">
        <f t="shared" si="18"/>
        <v>#N/A</v>
      </c>
      <c r="H254" s="11" t="e">
        <f t="shared" si="19"/>
        <v>#N/A</v>
      </c>
      <c r="I254" s="11" t="e">
        <f t="shared" si="17"/>
        <v>#N/A</v>
      </c>
      <c r="J254" s="1"/>
      <c r="K254" s="19"/>
      <c r="L254" s="9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</row>
    <row r="255" spans="1:88">
      <c r="A255" s="1"/>
      <c r="B255" s="8"/>
      <c r="C255" s="9"/>
      <c r="D255" s="10" t="e">
        <f>VLOOKUP(B254,Stope!$C$4:$F$200,4,TRUE)-1</f>
        <v>#N/A</v>
      </c>
      <c r="E255" s="2">
        <f t="shared" si="15"/>
        <v>0</v>
      </c>
      <c r="F255" s="1" t="e">
        <f t="shared" si="16"/>
        <v>#N/A</v>
      </c>
      <c r="G255" s="11" t="e">
        <f t="shared" si="18"/>
        <v>#N/A</v>
      </c>
      <c r="H255" s="11" t="e">
        <f t="shared" si="19"/>
        <v>#N/A</v>
      </c>
      <c r="I255" s="11" t="e">
        <f t="shared" si="17"/>
        <v>#N/A</v>
      </c>
      <c r="J255" s="1"/>
      <c r="K255" s="19"/>
      <c r="L255" s="9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</row>
    <row r="256" spans="1:88">
      <c r="A256" s="1"/>
      <c r="B256" s="8"/>
      <c r="C256" s="9"/>
      <c r="D256" s="10" t="e">
        <f>VLOOKUP(B255,Stope!$C$4:$F$200,4,TRUE)-1</f>
        <v>#N/A</v>
      </c>
      <c r="E256" s="2">
        <f t="shared" si="15"/>
        <v>0</v>
      </c>
      <c r="F256" s="1" t="e">
        <f t="shared" si="16"/>
        <v>#N/A</v>
      </c>
      <c r="G256" s="11" t="e">
        <f t="shared" si="18"/>
        <v>#N/A</v>
      </c>
      <c r="H256" s="11" t="e">
        <f t="shared" si="19"/>
        <v>#N/A</v>
      </c>
      <c r="I256" s="11" t="e">
        <f t="shared" si="17"/>
        <v>#N/A</v>
      </c>
      <c r="J256" s="1"/>
      <c r="K256" s="19"/>
      <c r="L256" s="9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</row>
    <row r="257" spans="1:88">
      <c r="A257" s="1"/>
      <c r="B257" s="8"/>
      <c r="C257" s="9"/>
      <c r="D257" s="10" t="e">
        <f>VLOOKUP(B256,Stope!$C$4:$F$200,4,TRUE)-1</f>
        <v>#N/A</v>
      </c>
      <c r="E257" s="2">
        <f t="shared" si="15"/>
        <v>0</v>
      </c>
      <c r="F257" s="1" t="e">
        <f t="shared" si="16"/>
        <v>#N/A</v>
      </c>
      <c r="G257" s="11" t="e">
        <f t="shared" si="18"/>
        <v>#N/A</v>
      </c>
      <c r="H257" s="11" t="e">
        <f t="shared" si="19"/>
        <v>#N/A</v>
      </c>
      <c r="I257" s="11" t="e">
        <f t="shared" si="17"/>
        <v>#N/A</v>
      </c>
      <c r="J257" s="1"/>
      <c r="K257" s="19"/>
      <c r="L257" s="9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</row>
    <row r="258" spans="1:88">
      <c r="A258" s="1"/>
      <c r="B258" s="8"/>
      <c r="C258" s="9"/>
      <c r="D258" s="10" t="e">
        <f>VLOOKUP(B257,Stope!$C$4:$F$200,4,TRUE)-1</f>
        <v>#N/A</v>
      </c>
      <c r="E258" s="2">
        <f t="shared" si="15"/>
        <v>0</v>
      </c>
      <c r="F258" s="1" t="e">
        <f t="shared" si="16"/>
        <v>#N/A</v>
      </c>
      <c r="G258" s="11" t="e">
        <f t="shared" si="18"/>
        <v>#N/A</v>
      </c>
      <c r="H258" s="11" t="e">
        <f t="shared" si="19"/>
        <v>#N/A</v>
      </c>
      <c r="I258" s="11" t="e">
        <f t="shared" si="17"/>
        <v>#N/A</v>
      </c>
      <c r="J258" s="1"/>
      <c r="K258" s="19"/>
      <c r="L258" s="9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</row>
    <row r="259" spans="1:88">
      <c r="A259" s="1"/>
      <c r="B259" s="8"/>
      <c r="C259" s="9"/>
      <c r="D259" s="10" t="e">
        <f>VLOOKUP(B258,Stope!$C$4:$F$200,4,TRUE)-1</f>
        <v>#N/A</v>
      </c>
      <c r="E259" s="2">
        <f t="shared" si="15"/>
        <v>0</v>
      </c>
      <c r="F259" s="1" t="e">
        <f t="shared" si="16"/>
        <v>#N/A</v>
      </c>
      <c r="G259" s="11" t="e">
        <f t="shared" si="18"/>
        <v>#N/A</v>
      </c>
      <c r="H259" s="11" t="e">
        <f t="shared" si="19"/>
        <v>#N/A</v>
      </c>
      <c r="I259" s="11" t="e">
        <f t="shared" si="17"/>
        <v>#N/A</v>
      </c>
      <c r="J259" s="1"/>
      <c r="K259" s="19"/>
      <c r="L259" s="9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</row>
    <row r="260" spans="1:88">
      <c r="A260" s="1"/>
      <c r="B260" s="8"/>
      <c r="C260" s="9"/>
      <c r="D260" s="10" t="e">
        <f>VLOOKUP(B259,Stope!$C$4:$F$200,4,TRUE)-1</f>
        <v>#N/A</v>
      </c>
      <c r="E260" s="2">
        <f t="shared" si="15"/>
        <v>0</v>
      </c>
      <c r="F260" s="1" t="e">
        <f t="shared" si="16"/>
        <v>#N/A</v>
      </c>
      <c r="G260" s="11" t="e">
        <f t="shared" si="18"/>
        <v>#N/A</v>
      </c>
      <c r="H260" s="11" t="e">
        <f t="shared" si="19"/>
        <v>#N/A</v>
      </c>
      <c r="I260" s="11" t="e">
        <f t="shared" si="17"/>
        <v>#N/A</v>
      </c>
      <c r="J260" s="1"/>
      <c r="K260" s="19"/>
      <c r="L260" s="9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</row>
    <row r="261" spans="1:88">
      <c r="A261" s="1"/>
      <c r="B261" s="8"/>
      <c r="C261" s="9"/>
      <c r="D261" s="10" t="e">
        <f>VLOOKUP(B260,Stope!$C$4:$F$200,4,TRUE)-1</f>
        <v>#N/A</v>
      </c>
      <c r="E261" s="2">
        <f t="shared" si="15"/>
        <v>0</v>
      </c>
      <c r="F261" s="1" t="e">
        <f t="shared" si="16"/>
        <v>#N/A</v>
      </c>
      <c r="G261" s="11" t="e">
        <f t="shared" si="18"/>
        <v>#N/A</v>
      </c>
      <c r="H261" s="11" t="e">
        <f t="shared" si="19"/>
        <v>#N/A</v>
      </c>
      <c r="I261" s="11" t="e">
        <f t="shared" si="17"/>
        <v>#N/A</v>
      </c>
      <c r="J261" s="1"/>
      <c r="K261" s="19"/>
      <c r="L261" s="9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</row>
    <row r="262" spans="1:88">
      <c r="A262" s="1"/>
      <c r="B262" s="8"/>
      <c r="C262" s="9"/>
      <c r="D262" s="10" t="e">
        <f>VLOOKUP(B261,Stope!$C$4:$F$200,4,TRUE)-1</f>
        <v>#N/A</v>
      </c>
      <c r="E262" s="2">
        <f t="shared" si="15"/>
        <v>0</v>
      </c>
      <c r="F262" s="1" t="e">
        <f t="shared" si="16"/>
        <v>#N/A</v>
      </c>
      <c r="G262" s="11" t="e">
        <f t="shared" si="18"/>
        <v>#N/A</v>
      </c>
      <c r="H262" s="11" t="e">
        <f t="shared" si="19"/>
        <v>#N/A</v>
      </c>
      <c r="I262" s="11" t="e">
        <f t="shared" si="17"/>
        <v>#N/A</v>
      </c>
      <c r="J262" s="1"/>
      <c r="K262" s="19"/>
      <c r="L262" s="9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</row>
    <row r="263" spans="1:88">
      <c r="A263" s="1"/>
      <c r="B263" s="8"/>
      <c r="C263" s="9"/>
      <c r="D263" s="10" t="e">
        <f>VLOOKUP(B262,Stope!$C$4:$F$200,4,TRUE)-1</f>
        <v>#N/A</v>
      </c>
      <c r="E263" s="2">
        <f t="shared" si="15"/>
        <v>0</v>
      </c>
      <c r="F263" s="1" t="e">
        <f t="shared" si="16"/>
        <v>#N/A</v>
      </c>
      <c r="G263" s="11" t="e">
        <f t="shared" si="18"/>
        <v>#N/A</v>
      </c>
      <c r="H263" s="11" t="e">
        <f t="shared" si="19"/>
        <v>#N/A</v>
      </c>
      <c r="I263" s="11" t="e">
        <f t="shared" si="17"/>
        <v>#N/A</v>
      </c>
      <c r="J263" s="1"/>
      <c r="K263" s="19"/>
      <c r="L263" s="9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</row>
    <row r="264" spans="1:88">
      <c r="A264" s="1"/>
      <c r="B264" s="8"/>
      <c r="C264" s="9"/>
      <c r="D264" s="10" t="e">
        <f>VLOOKUP(B263,Stope!$C$4:$F$200,4,TRUE)-1</f>
        <v>#N/A</v>
      </c>
      <c r="E264" s="2">
        <f t="shared" si="15"/>
        <v>0</v>
      </c>
      <c r="F264" s="1" t="e">
        <f t="shared" si="16"/>
        <v>#N/A</v>
      </c>
      <c r="G264" s="11" t="e">
        <f t="shared" si="18"/>
        <v>#N/A</v>
      </c>
      <c r="H264" s="11" t="e">
        <f t="shared" si="19"/>
        <v>#N/A</v>
      </c>
      <c r="I264" s="11" t="e">
        <f t="shared" si="17"/>
        <v>#N/A</v>
      </c>
      <c r="J264" s="1"/>
      <c r="K264" s="19"/>
      <c r="L264" s="9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</row>
    <row r="265" spans="1:88">
      <c r="A265" s="1"/>
      <c r="B265" s="8"/>
      <c r="C265" s="9"/>
      <c r="D265" s="10" t="e">
        <f>VLOOKUP(B264,Stope!$C$4:$F$200,4,TRUE)-1</f>
        <v>#N/A</v>
      </c>
      <c r="E265" s="2">
        <f t="shared" si="15"/>
        <v>0</v>
      </c>
      <c r="F265" s="1" t="e">
        <f t="shared" si="16"/>
        <v>#N/A</v>
      </c>
      <c r="G265" s="11" t="e">
        <f t="shared" si="18"/>
        <v>#N/A</v>
      </c>
      <c r="H265" s="11" t="e">
        <f t="shared" si="19"/>
        <v>#N/A</v>
      </c>
      <c r="I265" s="11" t="e">
        <f t="shared" si="17"/>
        <v>#N/A</v>
      </c>
      <c r="J265" s="1"/>
      <c r="K265" s="19"/>
      <c r="L265" s="9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</row>
    <row r="266" spans="1:88">
      <c r="A266" s="1"/>
      <c r="B266" s="8"/>
      <c r="C266" s="9"/>
      <c r="D266" s="10" t="e">
        <f>VLOOKUP(B265,Stope!$C$4:$F$200,4,TRUE)-1</f>
        <v>#N/A</v>
      </c>
      <c r="E266" s="2">
        <f t="shared" si="15"/>
        <v>0</v>
      </c>
      <c r="F266" s="1" t="e">
        <f t="shared" si="16"/>
        <v>#N/A</v>
      </c>
      <c r="G266" s="11" t="e">
        <f t="shared" si="18"/>
        <v>#N/A</v>
      </c>
      <c r="H266" s="11" t="e">
        <f t="shared" si="19"/>
        <v>#N/A</v>
      </c>
      <c r="I266" s="11" t="e">
        <f t="shared" si="17"/>
        <v>#N/A</v>
      </c>
      <c r="J266" s="1"/>
      <c r="K266" s="19"/>
      <c r="L266" s="9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</row>
    <row r="267" spans="1:88">
      <c r="A267" s="1"/>
      <c r="B267" s="8"/>
      <c r="C267" s="9"/>
      <c r="D267" s="10" t="e">
        <f>VLOOKUP(B266,Stope!$C$4:$F$200,4,TRUE)-1</f>
        <v>#N/A</v>
      </c>
      <c r="E267" s="2">
        <f t="shared" ref="E267:E308" si="20">B267-B266</f>
        <v>0</v>
      </c>
      <c r="F267" s="1" t="e">
        <f t="shared" ref="F267:F308" si="21">(1+D267)^E267-1</f>
        <v>#N/A</v>
      </c>
      <c r="G267" s="11" t="e">
        <f t="shared" si="18"/>
        <v>#N/A</v>
      </c>
      <c r="H267" s="11" t="e">
        <f t="shared" si="19"/>
        <v>#N/A</v>
      </c>
      <c r="I267" s="11" t="e">
        <f t="shared" ref="I267:I308" si="22">C267+G267+H267</f>
        <v>#N/A</v>
      </c>
      <c r="J267" s="1"/>
      <c r="K267" s="19"/>
      <c r="L267" s="9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</row>
    <row r="268" spans="1:88">
      <c r="A268" s="1"/>
      <c r="B268" s="8"/>
      <c r="C268" s="9"/>
      <c r="D268" s="10" t="e">
        <f>VLOOKUP(B267,Stope!$C$4:$F$200,4,TRUE)-1</f>
        <v>#N/A</v>
      </c>
      <c r="E268" s="2">
        <f t="shared" si="20"/>
        <v>0</v>
      </c>
      <c r="F268" s="1" t="e">
        <f t="shared" si="21"/>
        <v>#N/A</v>
      </c>
      <c r="G268" s="11" t="e">
        <f t="shared" ref="G268:G308" si="23">I267+C267</f>
        <v>#N/A</v>
      </c>
      <c r="H268" s="11" t="e">
        <f t="shared" ref="H268:H308" si="24">G268*F268</f>
        <v>#N/A</v>
      </c>
      <c r="I268" s="11" t="e">
        <f t="shared" si="22"/>
        <v>#N/A</v>
      </c>
      <c r="J268" s="1"/>
      <c r="K268" s="19"/>
      <c r="L268" s="9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</row>
    <row r="269" spans="1:88">
      <c r="A269" s="1"/>
      <c r="B269" s="8"/>
      <c r="C269" s="9"/>
      <c r="D269" s="10" t="e">
        <f>VLOOKUP(B268,Stope!$C$4:$F$200,4,TRUE)-1</f>
        <v>#N/A</v>
      </c>
      <c r="E269" s="2">
        <f t="shared" si="20"/>
        <v>0</v>
      </c>
      <c r="F269" s="1" t="e">
        <f t="shared" si="21"/>
        <v>#N/A</v>
      </c>
      <c r="G269" s="11" t="e">
        <f t="shared" si="23"/>
        <v>#N/A</v>
      </c>
      <c r="H269" s="11" t="e">
        <f t="shared" si="24"/>
        <v>#N/A</v>
      </c>
      <c r="I269" s="11" t="e">
        <f t="shared" si="22"/>
        <v>#N/A</v>
      </c>
      <c r="J269" s="1"/>
      <c r="K269" s="19"/>
      <c r="L269" s="9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</row>
    <row r="270" spans="1:88">
      <c r="A270" s="1"/>
      <c r="B270" s="8"/>
      <c r="C270" s="9"/>
      <c r="D270" s="10" t="e">
        <f>VLOOKUP(B269,Stope!$C$4:$F$200,4,TRUE)-1</f>
        <v>#N/A</v>
      </c>
      <c r="E270" s="2">
        <f t="shared" si="20"/>
        <v>0</v>
      </c>
      <c r="F270" s="1" t="e">
        <f t="shared" si="21"/>
        <v>#N/A</v>
      </c>
      <c r="G270" s="11" t="e">
        <f t="shared" si="23"/>
        <v>#N/A</v>
      </c>
      <c r="H270" s="11" t="e">
        <f t="shared" si="24"/>
        <v>#N/A</v>
      </c>
      <c r="I270" s="11" t="e">
        <f t="shared" si="22"/>
        <v>#N/A</v>
      </c>
      <c r="J270" s="1"/>
      <c r="K270" s="19"/>
      <c r="L270" s="9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</row>
    <row r="271" spans="1:88">
      <c r="A271" s="1"/>
      <c r="B271" s="8"/>
      <c r="C271" s="9"/>
      <c r="D271" s="10" t="e">
        <f>VLOOKUP(B270,Stope!$C$4:$F$200,4,TRUE)-1</f>
        <v>#N/A</v>
      </c>
      <c r="E271" s="2">
        <f t="shared" si="20"/>
        <v>0</v>
      </c>
      <c r="F271" s="1" t="e">
        <f t="shared" si="21"/>
        <v>#N/A</v>
      </c>
      <c r="G271" s="11" t="e">
        <f t="shared" si="23"/>
        <v>#N/A</v>
      </c>
      <c r="H271" s="11" t="e">
        <f t="shared" si="24"/>
        <v>#N/A</v>
      </c>
      <c r="I271" s="11" t="e">
        <f t="shared" si="22"/>
        <v>#N/A</v>
      </c>
      <c r="J271" s="1"/>
      <c r="K271" s="19"/>
      <c r="L271" s="9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</row>
    <row r="272" spans="1:88">
      <c r="A272" s="1"/>
      <c r="B272" s="8"/>
      <c r="C272" s="9"/>
      <c r="D272" s="10" t="e">
        <f>VLOOKUP(B271,Stope!$C$4:$F$200,4,TRUE)-1</f>
        <v>#N/A</v>
      </c>
      <c r="E272" s="2">
        <f t="shared" si="20"/>
        <v>0</v>
      </c>
      <c r="F272" s="1" t="e">
        <f t="shared" si="21"/>
        <v>#N/A</v>
      </c>
      <c r="G272" s="11" t="e">
        <f t="shared" si="23"/>
        <v>#N/A</v>
      </c>
      <c r="H272" s="11" t="e">
        <f t="shared" si="24"/>
        <v>#N/A</v>
      </c>
      <c r="I272" s="11" t="e">
        <f t="shared" si="22"/>
        <v>#N/A</v>
      </c>
      <c r="J272" s="1"/>
      <c r="K272" s="19"/>
      <c r="L272" s="9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</row>
    <row r="273" spans="1:88">
      <c r="A273" s="1"/>
      <c r="B273" s="8"/>
      <c r="C273" s="9"/>
      <c r="D273" s="10" t="e">
        <f>VLOOKUP(B272,Stope!$C$4:$F$200,4,TRUE)-1</f>
        <v>#N/A</v>
      </c>
      <c r="E273" s="2">
        <f t="shared" si="20"/>
        <v>0</v>
      </c>
      <c r="F273" s="1" t="e">
        <f t="shared" si="21"/>
        <v>#N/A</v>
      </c>
      <c r="G273" s="11" t="e">
        <f t="shared" si="23"/>
        <v>#N/A</v>
      </c>
      <c r="H273" s="11" t="e">
        <f t="shared" si="24"/>
        <v>#N/A</v>
      </c>
      <c r="I273" s="11" t="e">
        <f t="shared" si="22"/>
        <v>#N/A</v>
      </c>
      <c r="J273" s="1"/>
      <c r="K273" s="19"/>
      <c r="L273" s="9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</row>
    <row r="274" spans="1:88">
      <c r="A274" s="1"/>
      <c r="B274" s="8"/>
      <c r="C274" s="9"/>
      <c r="D274" s="10" t="e">
        <f>VLOOKUP(B273,Stope!$C$4:$F$200,4,TRUE)-1</f>
        <v>#N/A</v>
      </c>
      <c r="E274" s="2">
        <f t="shared" si="20"/>
        <v>0</v>
      </c>
      <c r="F274" s="1" t="e">
        <f t="shared" si="21"/>
        <v>#N/A</v>
      </c>
      <c r="G274" s="11" t="e">
        <f t="shared" si="23"/>
        <v>#N/A</v>
      </c>
      <c r="H274" s="11" t="e">
        <f t="shared" si="24"/>
        <v>#N/A</v>
      </c>
      <c r="I274" s="11" t="e">
        <f t="shared" si="22"/>
        <v>#N/A</v>
      </c>
      <c r="J274" s="1"/>
      <c r="K274" s="19"/>
      <c r="L274" s="9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</row>
    <row r="275" spans="1:88">
      <c r="A275" s="1"/>
      <c r="B275" s="8"/>
      <c r="C275" s="9"/>
      <c r="D275" s="10" t="e">
        <f>VLOOKUP(B274,Stope!$C$4:$F$200,4,TRUE)-1</f>
        <v>#N/A</v>
      </c>
      <c r="E275" s="2">
        <f t="shared" si="20"/>
        <v>0</v>
      </c>
      <c r="F275" s="1" t="e">
        <f t="shared" si="21"/>
        <v>#N/A</v>
      </c>
      <c r="G275" s="11" t="e">
        <f t="shared" si="23"/>
        <v>#N/A</v>
      </c>
      <c r="H275" s="11" t="e">
        <f t="shared" si="24"/>
        <v>#N/A</v>
      </c>
      <c r="I275" s="11" t="e">
        <f t="shared" si="22"/>
        <v>#N/A</v>
      </c>
      <c r="J275" s="1"/>
      <c r="K275" s="19"/>
      <c r="L275" s="9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</row>
    <row r="276" spans="1:88">
      <c r="A276" s="1"/>
      <c r="B276" s="8"/>
      <c r="C276" s="9"/>
      <c r="D276" s="10" t="e">
        <f>VLOOKUP(B275,Stope!$C$4:$F$200,4,TRUE)-1</f>
        <v>#N/A</v>
      </c>
      <c r="E276" s="2">
        <f t="shared" si="20"/>
        <v>0</v>
      </c>
      <c r="F276" s="1" t="e">
        <f t="shared" si="21"/>
        <v>#N/A</v>
      </c>
      <c r="G276" s="11" t="e">
        <f t="shared" si="23"/>
        <v>#N/A</v>
      </c>
      <c r="H276" s="11" t="e">
        <f t="shared" si="24"/>
        <v>#N/A</v>
      </c>
      <c r="I276" s="11" t="e">
        <f t="shared" si="22"/>
        <v>#N/A</v>
      </c>
      <c r="J276" s="1"/>
      <c r="K276" s="19"/>
      <c r="L276" s="9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</row>
    <row r="277" spans="1:88">
      <c r="A277" s="1"/>
      <c r="B277" s="8"/>
      <c r="C277" s="9"/>
      <c r="D277" s="10" t="e">
        <f>VLOOKUP(B276,Stope!$C$4:$F$200,4,TRUE)-1</f>
        <v>#N/A</v>
      </c>
      <c r="E277" s="2">
        <f t="shared" si="20"/>
        <v>0</v>
      </c>
      <c r="F277" s="1" t="e">
        <f t="shared" si="21"/>
        <v>#N/A</v>
      </c>
      <c r="G277" s="11" t="e">
        <f t="shared" si="23"/>
        <v>#N/A</v>
      </c>
      <c r="H277" s="11" t="e">
        <f t="shared" si="24"/>
        <v>#N/A</v>
      </c>
      <c r="I277" s="11" t="e">
        <f t="shared" si="22"/>
        <v>#N/A</v>
      </c>
      <c r="J277" s="1"/>
      <c r="K277" s="19"/>
      <c r="L277" s="9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</row>
    <row r="278" spans="1:88">
      <c r="A278" s="1"/>
      <c r="B278" s="8"/>
      <c r="C278" s="9"/>
      <c r="D278" s="10" t="e">
        <f>VLOOKUP(B277,Stope!$C$4:$F$200,4,TRUE)-1</f>
        <v>#N/A</v>
      </c>
      <c r="E278" s="2">
        <f t="shared" si="20"/>
        <v>0</v>
      </c>
      <c r="F278" s="1" t="e">
        <f t="shared" si="21"/>
        <v>#N/A</v>
      </c>
      <c r="G278" s="11" t="e">
        <f t="shared" si="23"/>
        <v>#N/A</v>
      </c>
      <c r="H278" s="11" t="e">
        <f t="shared" si="24"/>
        <v>#N/A</v>
      </c>
      <c r="I278" s="11" t="e">
        <f t="shared" si="22"/>
        <v>#N/A</v>
      </c>
      <c r="J278" s="1"/>
      <c r="K278" s="19"/>
      <c r="L278" s="9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</row>
    <row r="279" spans="1:88">
      <c r="A279" s="1"/>
      <c r="B279" s="8"/>
      <c r="C279" s="9"/>
      <c r="D279" s="10" t="e">
        <f>VLOOKUP(B278,Stope!$C$4:$F$200,4,TRUE)-1</f>
        <v>#N/A</v>
      </c>
      <c r="E279" s="2">
        <f t="shared" si="20"/>
        <v>0</v>
      </c>
      <c r="F279" s="1" t="e">
        <f t="shared" si="21"/>
        <v>#N/A</v>
      </c>
      <c r="G279" s="11" t="e">
        <f t="shared" si="23"/>
        <v>#N/A</v>
      </c>
      <c r="H279" s="11" t="e">
        <f t="shared" si="24"/>
        <v>#N/A</v>
      </c>
      <c r="I279" s="11" t="e">
        <f t="shared" si="22"/>
        <v>#N/A</v>
      </c>
      <c r="J279" s="1"/>
      <c r="K279" s="19"/>
      <c r="L279" s="9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</row>
    <row r="280" spans="1:88">
      <c r="A280" s="1"/>
      <c r="B280" s="8"/>
      <c r="C280" s="9"/>
      <c r="D280" s="10" t="e">
        <f>VLOOKUP(B279,Stope!$C$4:$F$200,4,TRUE)-1</f>
        <v>#N/A</v>
      </c>
      <c r="E280" s="2">
        <f t="shared" si="20"/>
        <v>0</v>
      </c>
      <c r="F280" s="1" t="e">
        <f t="shared" si="21"/>
        <v>#N/A</v>
      </c>
      <c r="G280" s="11" t="e">
        <f t="shared" si="23"/>
        <v>#N/A</v>
      </c>
      <c r="H280" s="11" t="e">
        <f t="shared" si="24"/>
        <v>#N/A</v>
      </c>
      <c r="I280" s="11" t="e">
        <f t="shared" si="22"/>
        <v>#N/A</v>
      </c>
      <c r="J280" s="1"/>
      <c r="K280" s="19"/>
      <c r="L280" s="9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</row>
    <row r="281" spans="1:88">
      <c r="A281" s="1"/>
      <c r="B281" s="8"/>
      <c r="C281" s="9"/>
      <c r="D281" s="10" t="e">
        <f>VLOOKUP(B280,Stope!$C$4:$F$200,4,TRUE)-1</f>
        <v>#N/A</v>
      </c>
      <c r="E281" s="2">
        <f t="shared" si="20"/>
        <v>0</v>
      </c>
      <c r="F281" s="1" t="e">
        <f t="shared" si="21"/>
        <v>#N/A</v>
      </c>
      <c r="G281" s="11" t="e">
        <f t="shared" si="23"/>
        <v>#N/A</v>
      </c>
      <c r="H281" s="11" t="e">
        <f t="shared" si="24"/>
        <v>#N/A</v>
      </c>
      <c r="I281" s="11" t="e">
        <f t="shared" si="22"/>
        <v>#N/A</v>
      </c>
      <c r="J281" s="1"/>
      <c r="K281" s="19"/>
      <c r="L281" s="9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</row>
    <row r="282" spans="1:88">
      <c r="A282" s="1"/>
      <c r="B282" s="8"/>
      <c r="C282" s="9"/>
      <c r="D282" s="10" t="e">
        <f>VLOOKUP(B281,Stope!$C$4:$F$200,4,TRUE)-1</f>
        <v>#N/A</v>
      </c>
      <c r="E282" s="2">
        <f t="shared" si="20"/>
        <v>0</v>
      </c>
      <c r="F282" s="1" t="e">
        <f t="shared" si="21"/>
        <v>#N/A</v>
      </c>
      <c r="G282" s="11" t="e">
        <f t="shared" si="23"/>
        <v>#N/A</v>
      </c>
      <c r="H282" s="11" t="e">
        <f t="shared" si="24"/>
        <v>#N/A</v>
      </c>
      <c r="I282" s="11" t="e">
        <f t="shared" si="22"/>
        <v>#N/A</v>
      </c>
      <c r="J282" s="1"/>
      <c r="K282" s="19"/>
      <c r="L282" s="9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</row>
    <row r="283" spans="1:88">
      <c r="A283" s="1"/>
      <c r="B283" s="8"/>
      <c r="C283" s="9"/>
      <c r="D283" s="10" t="e">
        <f>VLOOKUP(B282,Stope!$C$4:$F$200,4,TRUE)-1</f>
        <v>#N/A</v>
      </c>
      <c r="E283" s="2">
        <f t="shared" si="20"/>
        <v>0</v>
      </c>
      <c r="F283" s="1" t="e">
        <f t="shared" si="21"/>
        <v>#N/A</v>
      </c>
      <c r="G283" s="11" t="e">
        <f t="shared" si="23"/>
        <v>#N/A</v>
      </c>
      <c r="H283" s="11" t="e">
        <f t="shared" si="24"/>
        <v>#N/A</v>
      </c>
      <c r="I283" s="11" t="e">
        <f t="shared" si="22"/>
        <v>#N/A</v>
      </c>
      <c r="J283" s="1"/>
      <c r="K283" s="19"/>
      <c r="L283" s="9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</row>
    <row r="284" spans="1:88">
      <c r="A284" s="1"/>
      <c r="B284" s="8"/>
      <c r="C284" s="9"/>
      <c r="D284" s="10" t="e">
        <f>VLOOKUP(B283,Stope!$C$4:$F$200,4,TRUE)-1</f>
        <v>#N/A</v>
      </c>
      <c r="E284" s="2">
        <f t="shared" si="20"/>
        <v>0</v>
      </c>
      <c r="F284" s="1" t="e">
        <f t="shared" si="21"/>
        <v>#N/A</v>
      </c>
      <c r="G284" s="11" t="e">
        <f t="shared" si="23"/>
        <v>#N/A</v>
      </c>
      <c r="H284" s="11" t="e">
        <f t="shared" si="24"/>
        <v>#N/A</v>
      </c>
      <c r="I284" s="11" t="e">
        <f t="shared" si="22"/>
        <v>#N/A</v>
      </c>
      <c r="J284" s="1"/>
      <c r="K284" s="19"/>
      <c r="L284" s="9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</row>
    <row r="285" spans="1:88">
      <c r="A285" s="1"/>
      <c r="B285" s="8"/>
      <c r="C285" s="9"/>
      <c r="D285" s="10" t="e">
        <f>VLOOKUP(B284,Stope!$C$4:$F$200,4,TRUE)-1</f>
        <v>#N/A</v>
      </c>
      <c r="E285" s="2">
        <f t="shared" si="20"/>
        <v>0</v>
      </c>
      <c r="F285" s="1" t="e">
        <f t="shared" si="21"/>
        <v>#N/A</v>
      </c>
      <c r="G285" s="11" t="e">
        <f t="shared" si="23"/>
        <v>#N/A</v>
      </c>
      <c r="H285" s="11" t="e">
        <f t="shared" si="24"/>
        <v>#N/A</v>
      </c>
      <c r="I285" s="11" t="e">
        <f t="shared" si="22"/>
        <v>#N/A</v>
      </c>
      <c r="J285" s="1"/>
      <c r="K285" s="19"/>
      <c r="L285" s="9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</row>
    <row r="286" spans="1:88">
      <c r="A286" s="1"/>
      <c r="B286" s="8"/>
      <c r="C286" s="9"/>
      <c r="D286" s="10" t="e">
        <f>VLOOKUP(B285,Stope!$C$4:$F$200,4,TRUE)-1</f>
        <v>#N/A</v>
      </c>
      <c r="E286" s="2">
        <f t="shared" si="20"/>
        <v>0</v>
      </c>
      <c r="F286" s="1" t="e">
        <f t="shared" si="21"/>
        <v>#N/A</v>
      </c>
      <c r="G286" s="11" t="e">
        <f t="shared" si="23"/>
        <v>#N/A</v>
      </c>
      <c r="H286" s="11" t="e">
        <f t="shared" si="24"/>
        <v>#N/A</v>
      </c>
      <c r="I286" s="11" t="e">
        <f t="shared" si="22"/>
        <v>#N/A</v>
      </c>
      <c r="J286" s="1"/>
      <c r="K286" s="19"/>
      <c r="L286" s="9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</row>
    <row r="287" spans="1:88">
      <c r="A287" s="1"/>
      <c r="B287" s="13"/>
      <c r="C287" s="9"/>
      <c r="D287" s="10" t="e">
        <f>VLOOKUP(B286,Stope!$C$4:$F$200,4,TRUE)-1</f>
        <v>#N/A</v>
      </c>
      <c r="E287" s="2">
        <f t="shared" si="20"/>
        <v>0</v>
      </c>
      <c r="F287" s="1" t="e">
        <f t="shared" si="21"/>
        <v>#N/A</v>
      </c>
      <c r="G287" s="11" t="e">
        <f t="shared" si="23"/>
        <v>#N/A</v>
      </c>
      <c r="H287" s="11" t="e">
        <f t="shared" si="24"/>
        <v>#N/A</v>
      </c>
      <c r="I287" s="11" t="e">
        <f t="shared" si="22"/>
        <v>#N/A</v>
      </c>
      <c r="J287" s="1"/>
      <c r="K287" s="19"/>
      <c r="L287" s="9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</row>
    <row r="288" spans="1:88">
      <c r="A288" s="1"/>
      <c r="B288" s="8"/>
      <c r="C288" s="9"/>
      <c r="D288" s="10" t="e">
        <f>VLOOKUP(B287,Stope!$C$4:$F$200,4,TRUE)-1</f>
        <v>#N/A</v>
      </c>
      <c r="E288" s="2">
        <f t="shared" si="20"/>
        <v>0</v>
      </c>
      <c r="F288" s="1" t="e">
        <f t="shared" si="21"/>
        <v>#N/A</v>
      </c>
      <c r="G288" s="11" t="e">
        <f t="shared" si="23"/>
        <v>#N/A</v>
      </c>
      <c r="H288" s="11" t="e">
        <f t="shared" si="24"/>
        <v>#N/A</v>
      </c>
      <c r="I288" s="11" t="e">
        <f t="shared" si="22"/>
        <v>#N/A</v>
      </c>
      <c r="J288" s="1"/>
      <c r="K288" s="19"/>
      <c r="L288" s="9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</row>
    <row r="289" spans="1:88">
      <c r="A289" s="1"/>
      <c r="B289" s="8"/>
      <c r="C289" s="9"/>
      <c r="D289" s="10" t="e">
        <f>VLOOKUP(B288,Stope!$C$4:$F$200,4,TRUE)-1</f>
        <v>#N/A</v>
      </c>
      <c r="E289" s="2">
        <f t="shared" si="20"/>
        <v>0</v>
      </c>
      <c r="F289" s="1" t="e">
        <f t="shared" si="21"/>
        <v>#N/A</v>
      </c>
      <c r="G289" s="11" t="e">
        <f t="shared" si="23"/>
        <v>#N/A</v>
      </c>
      <c r="H289" s="11" t="e">
        <f t="shared" si="24"/>
        <v>#N/A</v>
      </c>
      <c r="I289" s="11" t="e">
        <f t="shared" si="22"/>
        <v>#N/A</v>
      </c>
      <c r="J289" s="1"/>
      <c r="K289" s="19"/>
      <c r="L289" s="9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</row>
    <row r="290" spans="1:88">
      <c r="A290" s="1"/>
      <c r="B290" s="8"/>
      <c r="C290" s="9"/>
      <c r="D290" s="10" t="e">
        <f>VLOOKUP(B289,Stope!$C$4:$F$200,4,TRUE)-1</f>
        <v>#N/A</v>
      </c>
      <c r="E290" s="2">
        <f t="shared" si="20"/>
        <v>0</v>
      </c>
      <c r="F290" s="1" t="e">
        <f t="shared" si="21"/>
        <v>#N/A</v>
      </c>
      <c r="G290" s="11" t="e">
        <f t="shared" si="23"/>
        <v>#N/A</v>
      </c>
      <c r="H290" s="11" t="e">
        <f t="shared" si="24"/>
        <v>#N/A</v>
      </c>
      <c r="I290" s="11" t="e">
        <f t="shared" si="22"/>
        <v>#N/A</v>
      </c>
      <c r="J290" s="1"/>
      <c r="K290" s="19"/>
      <c r="L290" s="9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</row>
    <row r="291" spans="1:88">
      <c r="A291" s="1"/>
      <c r="B291" s="8"/>
      <c r="C291" s="9"/>
      <c r="D291" s="10" t="e">
        <f>VLOOKUP(B290,Stope!$C$4:$F$200,4,TRUE)-1</f>
        <v>#N/A</v>
      </c>
      <c r="E291" s="2">
        <f t="shared" si="20"/>
        <v>0</v>
      </c>
      <c r="F291" s="1" t="e">
        <f t="shared" si="21"/>
        <v>#N/A</v>
      </c>
      <c r="G291" s="11" t="e">
        <f t="shared" si="23"/>
        <v>#N/A</v>
      </c>
      <c r="H291" s="11" t="e">
        <f t="shared" si="24"/>
        <v>#N/A</v>
      </c>
      <c r="I291" s="11" t="e">
        <f t="shared" si="22"/>
        <v>#N/A</v>
      </c>
      <c r="J291" s="1"/>
      <c r="K291" s="19"/>
      <c r="L291" s="9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</row>
    <row r="292" spans="1:88">
      <c r="A292" s="1"/>
      <c r="B292" s="8"/>
      <c r="C292" s="9"/>
      <c r="D292" s="10" t="e">
        <f>VLOOKUP(B291,Stope!$C$4:$F$200,4,TRUE)-1</f>
        <v>#N/A</v>
      </c>
      <c r="E292" s="2">
        <f t="shared" si="20"/>
        <v>0</v>
      </c>
      <c r="F292" s="1" t="e">
        <f t="shared" si="21"/>
        <v>#N/A</v>
      </c>
      <c r="G292" s="11" t="e">
        <f t="shared" si="23"/>
        <v>#N/A</v>
      </c>
      <c r="H292" s="11" t="e">
        <f t="shared" si="24"/>
        <v>#N/A</v>
      </c>
      <c r="I292" s="11" t="e">
        <f t="shared" si="22"/>
        <v>#N/A</v>
      </c>
      <c r="J292" s="1"/>
      <c r="K292" s="13"/>
      <c r="L292" s="9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</row>
    <row r="293" spans="1:88">
      <c r="A293" s="1"/>
      <c r="B293" s="13"/>
      <c r="C293" s="9"/>
      <c r="D293" s="10" t="e">
        <f>VLOOKUP(B292,Stope!$C$4:$F$200,4,TRUE)-1</f>
        <v>#N/A</v>
      </c>
      <c r="E293" s="2">
        <f t="shared" si="20"/>
        <v>0</v>
      </c>
      <c r="F293" s="1" t="e">
        <f t="shared" si="21"/>
        <v>#N/A</v>
      </c>
      <c r="G293" s="11" t="e">
        <f t="shared" si="23"/>
        <v>#N/A</v>
      </c>
      <c r="H293" s="11" t="e">
        <f t="shared" si="24"/>
        <v>#N/A</v>
      </c>
      <c r="I293" s="11" t="e">
        <f t="shared" si="22"/>
        <v>#N/A</v>
      </c>
      <c r="J293" s="1"/>
      <c r="K293" s="19"/>
      <c r="L293" s="9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</row>
    <row r="294" spans="1:88">
      <c r="A294" s="1"/>
      <c r="B294" s="8"/>
      <c r="C294" s="9"/>
      <c r="D294" s="10" t="e">
        <f>VLOOKUP(B293,Stope!$C$4:$F$200,4,TRUE)-1</f>
        <v>#N/A</v>
      </c>
      <c r="E294" s="2">
        <f t="shared" si="20"/>
        <v>0</v>
      </c>
      <c r="F294" s="1" t="e">
        <f t="shared" si="21"/>
        <v>#N/A</v>
      </c>
      <c r="G294" s="11" t="e">
        <f t="shared" si="23"/>
        <v>#N/A</v>
      </c>
      <c r="H294" s="11" t="e">
        <f t="shared" si="24"/>
        <v>#N/A</v>
      </c>
      <c r="I294" s="11" t="e">
        <f t="shared" si="22"/>
        <v>#N/A</v>
      </c>
      <c r="J294" s="1"/>
      <c r="K294" s="19"/>
      <c r="L294" s="9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</row>
    <row r="295" spans="1:88">
      <c r="A295" s="1"/>
      <c r="B295" s="8"/>
      <c r="C295" s="9"/>
      <c r="D295" s="10" t="e">
        <f>VLOOKUP(B294,Stope!$C$4:$F$200,4,TRUE)-1</f>
        <v>#N/A</v>
      </c>
      <c r="E295" s="2">
        <f t="shared" si="20"/>
        <v>0</v>
      </c>
      <c r="F295" s="1" t="e">
        <f t="shared" si="21"/>
        <v>#N/A</v>
      </c>
      <c r="G295" s="11" t="e">
        <f t="shared" si="23"/>
        <v>#N/A</v>
      </c>
      <c r="H295" s="11" t="e">
        <f t="shared" si="24"/>
        <v>#N/A</v>
      </c>
      <c r="I295" s="11" t="e">
        <f t="shared" si="22"/>
        <v>#N/A</v>
      </c>
      <c r="J295" s="1"/>
      <c r="K295" s="19"/>
      <c r="L295" s="9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</row>
    <row r="296" spans="1:88">
      <c r="A296" s="1"/>
      <c r="B296" s="8"/>
      <c r="C296" s="9"/>
      <c r="D296" s="10" t="e">
        <f>VLOOKUP(B295,Stope!$C$4:$F$200,4,TRUE)-1</f>
        <v>#N/A</v>
      </c>
      <c r="E296" s="2">
        <f t="shared" si="20"/>
        <v>0</v>
      </c>
      <c r="F296" s="1" t="e">
        <f t="shared" si="21"/>
        <v>#N/A</v>
      </c>
      <c r="G296" s="11" t="e">
        <f t="shared" si="23"/>
        <v>#N/A</v>
      </c>
      <c r="H296" s="11" t="e">
        <f t="shared" si="24"/>
        <v>#N/A</v>
      </c>
      <c r="I296" s="11" t="e">
        <f t="shared" si="22"/>
        <v>#N/A</v>
      </c>
      <c r="J296" s="1"/>
      <c r="K296" s="19"/>
      <c r="L296" s="9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</row>
    <row r="297" spans="1:88">
      <c r="A297" s="1"/>
      <c r="B297" s="8"/>
      <c r="C297" s="9"/>
      <c r="D297" s="10" t="e">
        <f>VLOOKUP(B296,Stope!$C$4:$F$200,4,TRUE)-1</f>
        <v>#N/A</v>
      </c>
      <c r="E297" s="2">
        <f t="shared" si="20"/>
        <v>0</v>
      </c>
      <c r="F297" s="1" t="e">
        <f t="shared" si="21"/>
        <v>#N/A</v>
      </c>
      <c r="G297" s="11" t="e">
        <f t="shared" si="23"/>
        <v>#N/A</v>
      </c>
      <c r="H297" s="11" t="e">
        <f t="shared" si="24"/>
        <v>#N/A</v>
      </c>
      <c r="I297" s="11" t="e">
        <f t="shared" si="22"/>
        <v>#N/A</v>
      </c>
      <c r="J297" s="1"/>
      <c r="K297" s="19"/>
      <c r="L297" s="9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</row>
    <row r="298" spans="1:88">
      <c r="A298" s="1"/>
      <c r="B298" s="8"/>
      <c r="C298" s="9"/>
      <c r="D298" s="10" t="e">
        <f>VLOOKUP(B297,Stope!$C$4:$F$200,4,TRUE)-1</f>
        <v>#N/A</v>
      </c>
      <c r="E298" s="2">
        <f t="shared" si="20"/>
        <v>0</v>
      </c>
      <c r="F298" s="1" t="e">
        <f t="shared" si="21"/>
        <v>#N/A</v>
      </c>
      <c r="G298" s="11" t="e">
        <f t="shared" si="23"/>
        <v>#N/A</v>
      </c>
      <c r="H298" s="11" t="e">
        <f t="shared" si="24"/>
        <v>#N/A</v>
      </c>
      <c r="I298" s="11" t="e">
        <f t="shared" si="22"/>
        <v>#N/A</v>
      </c>
      <c r="J298" s="1"/>
      <c r="K298" s="19"/>
      <c r="L298" s="9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</row>
    <row r="299" spans="1:88">
      <c r="A299" s="1"/>
      <c r="B299" s="13"/>
      <c r="C299" s="9"/>
      <c r="D299" s="10" t="e">
        <f>VLOOKUP(B298,Stope!$C$4:$F$200,4,TRUE)-1</f>
        <v>#N/A</v>
      </c>
      <c r="E299" s="2">
        <f t="shared" si="20"/>
        <v>0</v>
      </c>
      <c r="F299" s="1" t="e">
        <f t="shared" si="21"/>
        <v>#N/A</v>
      </c>
      <c r="G299" s="11" t="e">
        <f t="shared" si="23"/>
        <v>#N/A</v>
      </c>
      <c r="H299" s="11" t="e">
        <f t="shared" si="24"/>
        <v>#N/A</v>
      </c>
      <c r="I299" s="11" t="e">
        <f t="shared" si="22"/>
        <v>#N/A</v>
      </c>
      <c r="J299" s="1"/>
      <c r="K299" s="19"/>
      <c r="L299" s="9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</row>
    <row r="300" spans="1:88">
      <c r="A300" s="1"/>
      <c r="B300" s="8"/>
      <c r="C300" s="9"/>
      <c r="D300" s="10" t="e">
        <f>VLOOKUP(B299,Stope!$C$4:$F$200,4,TRUE)-1</f>
        <v>#N/A</v>
      </c>
      <c r="E300" s="2">
        <f t="shared" si="20"/>
        <v>0</v>
      </c>
      <c r="F300" s="1" t="e">
        <f t="shared" si="21"/>
        <v>#N/A</v>
      </c>
      <c r="G300" s="11" t="e">
        <f t="shared" si="23"/>
        <v>#N/A</v>
      </c>
      <c r="H300" s="11" t="e">
        <f t="shared" si="24"/>
        <v>#N/A</v>
      </c>
      <c r="I300" s="11" t="e">
        <f t="shared" si="22"/>
        <v>#N/A</v>
      </c>
      <c r="J300" s="1"/>
      <c r="K300" s="19"/>
      <c r="L300" s="9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</row>
    <row r="301" spans="1:88">
      <c r="A301" s="1"/>
      <c r="B301" s="8"/>
      <c r="C301" s="9"/>
      <c r="D301" s="10" t="e">
        <f>VLOOKUP(B300,Stope!$C$4:$F$200,4,TRUE)-1</f>
        <v>#N/A</v>
      </c>
      <c r="E301" s="2">
        <f t="shared" si="20"/>
        <v>0</v>
      </c>
      <c r="F301" s="1" t="e">
        <f t="shared" si="21"/>
        <v>#N/A</v>
      </c>
      <c r="G301" s="11" t="e">
        <f t="shared" si="23"/>
        <v>#N/A</v>
      </c>
      <c r="H301" s="11" t="e">
        <f t="shared" si="24"/>
        <v>#N/A</v>
      </c>
      <c r="I301" s="11" t="e">
        <f t="shared" si="22"/>
        <v>#N/A</v>
      </c>
      <c r="J301" s="1"/>
      <c r="K301" s="19"/>
      <c r="L301" s="9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</row>
    <row r="302" spans="1:88">
      <c r="A302" s="1"/>
      <c r="B302" s="8"/>
      <c r="C302" s="9"/>
      <c r="D302" s="10" t="e">
        <f>VLOOKUP(B301,Stope!$C$4:$F$200,4,TRUE)-1</f>
        <v>#N/A</v>
      </c>
      <c r="E302" s="2">
        <f t="shared" si="20"/>
        <v>0</v>
      </c>
      <c r="F302" s="1" t="e">
        <f t="shared" si="21"/>
        <v>#N/A</v>
      </c>
      <c r="G302" s="11" t="e">
        <f t="shared" si="23"/>
        <v>#N/A</v>
      </c>
      <c r="H302" s="11" t="e">
        <f t="shared" si="24"/>
        <v>#N/A</v>
      </c>
      <c r="I302" s="11" t="e">
        <f t="shared" si="22"/>
        <v>#N/A</v>
      </c>
      <c r="J302" s="1"/>
      <c r="K302" s="19"/>
      <c r="L302" s="9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</row>
    <row r="303" spans="1:88">
      <c r="A303" s="1"/>
      <c r="B303" s="8"/>
      <c r="C303" s="9"/>
      <c r="D303" s="10" t="e">
        <f>VLOOKUP(B302,Stope!$C$4:$F$200,4,TRUE)-1</f>
        <v>#N/A</v>
      </c>
      <c r="E303" s="2">
        <f t="shared" si="20"/>
        <v>0</v>
      </c>
      <c r="F303" s="1" t="e">
        <f t="shared" si="21"/>
        <v>#N/A</v>
      </c>
      <c r="G303" s="11" t="e">
        <f t="shared" si="23"/>
        <v>#N/A</v>
      </c>
      <c r="H303" s="11" t="e">
        <f t="shared" si="24"/>
        <v>#N/A</v>
      </c>
      <c r="I303" s="11" t="e">
        <f t="shared" si="22"/>
        <v>#N/A</v>
      </c>
      <c r="J303" s="1"/>
      <c r="K303" s="19"/>
      <c r="L303" s="9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</row>
    <row r="304" spans="1:88">
      <c r="A304" s="1"/>
      <c r="B304" s="8"/>
      <c r="C304" s="9"/>
      <c r="D304" s="10" t="e">
        <f>VLOOKUP(B303,Stope!$C$4:$F$200,4,TRUE)-1</f>
        <v>#N/A</v>
      </c>
      <c r="E304" s="2">
        <f t="shared" si="20"/>
        <v>0</v>
      </c>
      <c r="F304" s="1" t="e">
        <f t="shared" si="21"/>
        <v>#N/A</v>
      </c>
      <c r="G304" s="11" t="e">
        <f t="shared" si="23"/>
        <v>#N/A</v>
      </c>
      <c r="H304" s="11" t="e">
        <f t="shared" si="24"/>
        <v>#N/A</v>
      </c>
      <c r="I304" s="11" t="e">
        <f t="shared" si="22"/>
        <v>#N/A</v>
      </c>
      <c r="J304" s="1"/>
      <c r="K304" s="19"/>
      <c r="L304" s="9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</row>
    <row r="305" spans="1:88">
      <c r="A305" s="1"/>
      <c r="B305" s="1"/>
      <c r="C305" s="1"/>
      <c r="D305" s="10" t="e">
        <f>VLOOKUP(B304,Stope!$C$4:$F$200,4,TRUE)-1</f>
        <v>#N/A</v>
      </c>
      <c r="E305" s="2">
        <f t="shared" si="20"/>
        <v>0</v>
      </c>
      <c r="F305" s="1" t="e">
        <f t="shared" si="21"/>
        <v>#N/A</v>
      </c>
      <c r="G305" s="11" t="e">
        <f t="shared" si="23"/>
        <v>#N/A</v>
      </c>
      <c r="H305" s="11" t="e">
        <f t="shared" si="24"/>
        <v>#N/A</v>
      </c>
      <c r="I305" s="11" t="e">
        <f t="shared" si="22"/>
        <v>#N/A</v>
      </c>
      <c r="J305" s="1"/>
      <c r="K305" s="1"/>
      <c r="L305" s="9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</row>
    <row r="306" spans="1:88">
      <c r="A306" s="1"/>
      <c r="B306" s="1"/>
      <c r="C306" s="1"/>
      <c r="D306" s="10" t="e">
        <f>VLOOKUP(B305,Stope!$C$4:$F$200,4,TRUE)-1</f>
        <v>#N/A</v>
      </c>
      <c r="E306" s="2">
        <f t="shared" si="20"/>
        <v>0</v>
      </c>
      <c r="F306" s="1" t="e">
        <f t="shared" si="21"/>
        <v>#N/A</v>
      </c>
      <c r="G306" s="11" t="e">
        <f t="shared" si="23"/>
        <v>#N/A</v>
      </c>
      <c r="H306" s="11" t="e">
        <f t="shared" si="24"/>
        <v>#N/A</v>
      </c>
      <c r="I306" s="11" t="e">
        <f t="shared" si="22"/>
        <v>#N/A</v>
      </c>
      <c r="J306" s="1"/>
      <c r="K306" s="1"/>
      <c r="L306" s="9"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</row>
    <row r="307" spans="1:88">
      <c r="A307" s="1"/>
      <c r="B307" s="1"/>
      <c r="C307" s="1"/>
      <c r="D307" s="10" t="e">
        <f>VLOOKUP(B306,Stope!$C$4:$F$200,4,TRUE)-1</f>
        <v>#N/A</v>
      </c>
      <c r="E307" s="2">
        <f t="shared" si="20"/>
        <v>0</v>
      </c>
      <c r="F307" s="1" t="e">
        <f t="shared" si="21"/>
        <v>#N/A</v>
      </c>
      <c r="G307" s="11" t="e">
        <f t="shared" si="23"/>
        <v>#N/A</v>
      </c>
      <c r="H307" s="11" t="e">
        <f t="shared" si="24"/>
        <v>#N/A</v>
      </c>
      <c r="I307" s="11" t="e">
        <f t="shared" si="22"/>
        <v>#N/A</v>
      </c>
      <c r="J307" s="1"/>
      <c r="K307" s="1"/>
      <c r="L307" s="9"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</row>
    <row r="308" spans="1:88">
      <c r="A308" s="1"/>
      <c r="B308" s="1"/>
      <c r="C308" s="1"/>
      <c r="D308" s="10" t="e">
        <f>VLOOKUP(B307,Stope!$C$4:$F$200,4,TRUE)-1</f>
        <v>#N/A</v>
      </c>
      <c r="E308" s="2">
        <f t="shared" si="20"/>
        <v>0</v>
      </c>
      <c r="F308" s="1" t="e">
        <f t="shared" si="21"/>
        <v>#N/A</v>
      </c>
      <c r="G308" s="11" t="e">
        <f t="shared" si="23"/>
        <v>#N/A</v>
      </c>
      <c r="H308" s="11" t="e">
        <f t="shared" si="24"/>
        <v>#N/A</v>
      </c>
      <c r="I308" s="11" t="e">
        <f t="shared" si="22"/>
        <v>#N/A</v>
      </c>
      <c r="J308" s="1"/>
      <c r="K308" s="1"/>
      <c r="L308" s="9">
        <v>0</v>
      </c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</row>
    <row r="309" spans="1:88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1"/>
      <c r="L309" s="9"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</row>
    <row r="310" spans="1:88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1"/>
      <c r="L310" s="9"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</row>
    <row r="311" spans="1:88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1"/>
      <c r="L311" s="9">
        <v>0</v>
      </c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</row>
    <row r="312" spans="1:88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1"/>
      <c r="L312" s="9"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</row>
    <row r="313" spans="1:88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1"/>
      <c r="L313" s="9"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</row>
    <row r="314" spans="1:88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1"/>
      <c r="L314" s="9">
        <v>0</v>
      </c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</row>
    <row r="315" spans="1:88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1"/>
      <c r="L315" s="9">
        <v>0</v>
      </c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</row>
    <row r="316" spans="1:88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1"/>
      <c r="L316" s="9"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</row>
    <row r="317" spans="1:88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9"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</row>
    <row r="318" spans="1:88"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9"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</row>
    <row r="319" spans="1:88"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9">
        <v>0</v>
      </c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</row>
    <row r="320" spans="1:88"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9">
        <v>0</v>
      </c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</row>
    <row r="321" spans="2:88"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9">
        <v>0</v>
      </c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</row>
    <row r="322" spans="2:88"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9"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</row>
    <row r="323" spans="2:88"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9"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</row>
    <row r="324" spans="2:88"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9">
        <v>0</v>
      </c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</row>
    <row r="325" spans="2:88"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9">
        <v>0</v>
      </c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</row>
    <row r="326" spans="2:88"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9"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</row>
    <row r="327" spans="2:88"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9"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</row>
    <row r="328" spans="2:88"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9">
        <v>0</v>
      </c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</row>
    <row r="329" spans="2:88"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9">
        <v>0</v>
      </c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</row>
    <row r="330" spans="2:88"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9">
        <v>0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</row>
    <row r="331" spans="2:88"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9"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</row>
    <row r="332" spans="2:88"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9"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</row>
    <row r="333" spans="2:88"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9">
        <v>0</v>
      </c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</row>
    <row r="334" spans="2:88"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9">
        <v>0</v>
      </c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</row>
    <row r="335" spans="2:88"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9"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</row>
    <row r="336" spans="2:88"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9"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</row>
    <row r="337" spans="2:88"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9">
        <v>0</v>
      </c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</row>
    <row r="338" spans="2:88"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9"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</row>
    <row r="339" spans="2:88"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9"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</row>
    <row r="340" spans="2:88"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9">
        <v>0</v>
      </c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</row>
    <row r="341" spans="2:88"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9"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</row>
    <row r="342" spans="2:88"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9"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</row>
    <row r="343" spans="2:88"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9">
        <v>0</v>
      </c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</row>
    <row r="344" spans="2:88"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9"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</row>
    <row r="345" spans="2:88"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9">
        <v>0</v>
      </c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</row>
    <row r="346" spans="2:88"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9">
        <v>0</v>
      </c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</row>
    <row r="347" spans="2:88"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9">
        <v>0</v>
      </c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</row>
    <row r="348" spans="2:88"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9">
        <v>0</v>
      </c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</row>
    <row r="349" spans="2:88"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9">
        <v>0</v>
      </c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</row>
    <row r="350" spans="2:88"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9">
        <v>0</v>
      </c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</row>
    <row r="351" spans="2:88"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9">
        <v>0</v>
      </c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</row>
    <row r="352" spans="2:88"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9">
        <v>0</v>
      </c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</row>
    <row r="353" spans="2:88"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9">
        <v>0</v>
      </c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</row>
    <row r="354" spans="2:88"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9">
        <v>0</v>
      </c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</row>
    <row r="355" spans="2:88"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9">
        <v>0</v>
      </c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</row>
    <row r="356" spans="2:88"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9">
        <v>0</v>
      </c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</row>
    <row r="357" spans="2:88"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9">
        <v>0</v>
      </c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</row>
    <row r="358" spans="2:88"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9">
        <v>0</v>
      </c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</row>
    <row r="359" spans="2:88"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9">
        <v>0</v>
      </c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</row>
    <row r="360" spans="2:88"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9">
        <v>0</v>
      </c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</row>
    <row r="361" spans="2:88"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9">
        <v>0</v>
      </c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</row>
    <row r="362" spans="2:88"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9">
        <v>0</v>
      </c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</row>
    <row r="363" spans="2:88"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9">
        <v>0</v>
      </c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</row>
    <row r="364" spans="2:88"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9">
        <v>0</v>
      </c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</row>
    <row r="365" spans="2:88"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9">
        <v>0</v>
      </c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</row>
    <row r="366" spans="2:88"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9">
        <v>0</v>
      </c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</row>
    <row r="367" spans="2:88"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9">
        <v>0</v>
      </c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</row>
    <row r="368" spans="2:88"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9">
        <v>0</v>
      </c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</row>
    <row r="369" spans="2:88"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9">
        <v>0</v>
      </c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</row>
    <row r="370" spans="2:88"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9">
        <v>0</v>
      </c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</row>
    <row r="371" spans="2:88"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9">
        <v>0</v>
      </c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</row>
    <row r="372" spans="2:88"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9">
        <v>0</v>
      </c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</row>
    <row r="373" spans="2:88"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9">
        <v>0</v>
      </c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</row>
    <row r="374" spans="2:88"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9">
        <v>0</v>
      </c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</row>
    <row r="375" spans="2:88"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</row>
    <row r="376" spans="2:88"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</row>
    <row r="377" spans="2:88"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</row>
    <row r="378" spans="2:88"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</row>
    <row r="379" spans="2:88"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</row>
    <row r="380" spans="2:88"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</row>
    <row r="381" spans="2:88"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</row>
    <row r="382" spans="2:88"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</row>
    <row r="383" spans="2:88"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</row>
    <row r="384" spans="2:88"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</row>
    <row r="385" spans="2:88"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</row>
    <row r="386" spans="2:88"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</row>
    <row r="387" spans="2:88"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</row>
    <row r="388" spans="2:88"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</row>
    <row r="389" spans="2:88"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</row>
    <row r="390" spans="2:88"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</row>
    <row r="391" spans="2:88"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</row>
    <row r="392" spans="2:88"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</row>
    <row r="393" spans="2:88"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</row>
    <row r="394" spans="2:88"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</row>
    <row r="395" spans="2:88"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</row>
    <row r="396" spans="2:88"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</row>
    <row r="397" spans="2:88"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</row>
    <row r="398" spans="2:88"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</row>
    <row r="399" spans="2:88"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</row>
    <row r="400" spans="2:88"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</row>
    <row r="401" spans="2:88"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</row>
    <row r="402" spans="2:88"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</row>
    <row r="403" spans="2:88"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</row>
    <row r="404" spans="2:88"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</row>
    <row r="405" spans="2:88"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</row>
    <row r="406" spans="2:88"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</row>
    <row r="407" spans="2:88"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</row>
    <row r="408" spans="2:88"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</row>
    <row r="409" spans="2:88"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</row>
    <row r="410" spans="2:88"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</row>
    <row r="411" spans="2:88"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</row>
    <row r="412" spans="2:88"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</row>
    <row r="413" spans="2:88"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</row>
    <row r="414" spans="2:88"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</row>
    <row r="415" spans="2:88"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</row>
    <row r="416" spans="2:88"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</row>
    <row r="417" spans="2:88"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</row>
    <row r="418" spans="2:88"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</row>
    <row r="419" spans="2:88"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</row>
    <row r="420" spans="2:88"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</row>
    <row r="421" spans="2:88"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</row>
    <row r="422" spans="2:88"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</row>
    <row r="423" spans="2:88"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</row>
    <row r="424" spans="2:88"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</row>
    <row r="425" spans="2:88"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</row>
    <row r="426" spans="2:88"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</row>
    <row r="427" spans="2:88"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</row>
    <row r="428" spans="2:88"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</row>
    <row r="429" spans="2:88"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</row>
    <row r="430" spans="2:88"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</row>
    <row r="431" spans="2:88"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</row>
    <row r="432" spans="2:88"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</row>
    <row r="433" spans="2:88"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</row>
    <row r="434" spans="2:88"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</row>
    <row r="435" spans="2:88"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</row>
    <row r="436" spans="2:88"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</row>
    <row r="437" spans="2:88"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</row>
    <row r="438" spans="2:88"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</row>
    <row r="439" spans="2:88"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</row>
    <row r="440" spans="2:88"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</row>
    <row r="441" spans="2:88"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</row>
    <row r="442" spans="2:88"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</row>
    <row r="443" spans="2:88"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</row>
    <row r="444" spans="2:88"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</row>
    <row r="445" spans="2:88"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</row>
    <row r="446" spans="2:88"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</row>
    <row r="447" spans="2:88"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</row>
    <row r="448" spans="2:88"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</row>
    <row r="449" spans="2:88"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</row>
    <row r="450" spans="2:88"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</row>
    <row r="451" spans="2:88"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</row>
    <row r="452" spans="2:88"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</row>
    <row r="453" spans="2:88"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</row>
    <row r="454" spans="2:88"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</row>
    <row r="455" spans="2:88"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</row>
    <row r="456" spans="2:88"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</row>
    <row r="457" spans="2:88"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</row>
    <row r="458" spans="2:88"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</row>
    <row r="459" spans="2:88"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</row>
    <row r="460" spans="2:88"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</row>
    <row r="461" spans="2:88"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</row>
    <row r="462" spans="2:88"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</row>
    <row r="463" spans="2:88"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</row>
    <row r="464" spans="2:88"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</row>
    <row r="465" spans="2:88"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</row>
    <row r="466" spans="2:88"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</row>
    <row r="467" spans="2:88"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</row>
    <row r="468" spans="2:88"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</row>
    <row r="469" spans="2:88"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</row>
    <row r="470" spans="2:88"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</row>
    <row r="471" spans="2:88"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</row>
    <row r="472" spans="2:88"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</row>
    <row r="473" spans="2:88"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</row>
    <row r="474" spans="2:88"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</row>
    <row r="475" spans="2:88"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</row>
    <row r="476" spans="2:88"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</row>
    <row r="477" spans="2:88"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</row>
    <row r="478" spans="2:88"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</row>
    <row r="479" spans="2:88"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</row>
    <row r="480" spans="2:88"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</row>
    <row r="481" spans="2:88"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</row>
    <row r="482" spans="2:88"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</row>
    <row r="483" spans="2:88"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</row>
    <row r="484" spans="2:88"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</row>
    <row r="485" spans="2:88"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</row>
    <row r="486" spans="2:88"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</row>
    <row r="487" spans="2:88"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</row>
    <row r="488" spans="2:88"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</row>
    <row r="489" spans="2:88"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</row>
    <row r="490" spans="2:88"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</row>
    <row r="491" spans="2:88"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</row>
    <row r="492" spans="2:88"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</row>
    <row r="493" spans="2:88"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</row>
    <row r="494" spans="2:88"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</row>
    <row r="495" spans="2:88"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</row>
    <row r="496" spans="2:88"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</row>
    <row r="497" spans="2:88"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</row>
    <row r="498" spans="2:88"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</row>
    <row r="499" spans="2:88"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</row>
    <row r="500" spans="2:88"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</row>
    <row r="501" spans="2:88"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</row>
    <row r="502" spans="2:88"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</row>
    <row r="503" spans="2:88"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</row>
    <row r="504" spans="2:88"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</row>
    <row r="505" spans="2:88"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</row>
    <row r="506" spans="2:88"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</row>
    <row r="507" spans="2:88"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</row>
    <row r="508" spans="2:88"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</row>
    <row r="509" spans="2:88"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</row>
    <row r="510" spans="2:88"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</row>
    <row r="511" spans="2:88"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</row>
    <row r="512" spans="2:88"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</row>
    <row r="513" spans="2:88"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</row>
    <row r="514" spans="2:88"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</row>
    <row r="515" spans="2:88"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</row>
    <row r="516" spans="2:88"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</row>
    <row r="517" spans="2:88"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</row>
    <row r="518" spans="2:88"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</row>
    <row r="519" spans="2:88"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</row>
    <row r="520" spans="2:88"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</row>
    <row r="521" spans="2:88"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</row>
    <row r="522" spans="2:88"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</row>
    <row r="523" spans="2:88"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</row>
    <row r="524" spans="2:88"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</row>
    <row r="525" spans="2:88"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</row>
    <row r="526" spans="2:88"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</row>
    <row r="527" spans="2:88"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</row>
    <row r="528" spans="2:88"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</row>
    <row r="529" spans="2:88"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</row>
    <row r="530" spans="2:88"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</row>
    <row r="531" spans="2:88"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</row>
    <row r="532" spans="2:88"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</row>
    <row r="533" spans="2:88"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</row>
    <row r="534" spans="2:88"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</row>
    <row r="535" spans="2:88"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</row>
    <row r="536" spans="2:88"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</row>
    <row r="537" spans="2:88"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</row>
    <row r="538" spans="2:88"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</row>
    <row r="539" spans="2:88"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</row>
    <row r="540" spans="2:88"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</row>
    <row r="541" spans="2:88"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</row>
    <row r="542" spans="2:88"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</row>
    <row r="543" spans="2:88"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</row>
    <row r="544" spans="2:88"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</row>
    <row r="545" spans="2:88"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</row>
    <row r="546" spans="2:88"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</row>
    <row r="547" spans="2:88"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</row>
    <row r="548" spans="2:88"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</row>
    <row r="549" spans="2:88"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</row>
    <row r="550" spans="2:88"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</row>
    <row r="551" spans="2:88"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</row>
    <row r="552" spans="2:88"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</row>
    <row r="553" spans="2:88"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</row>
    <row r="554" spans="2:88"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</row>
    <row r="555" spans="2:88"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</row>
    <row r="556" spans="2:88"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</row>
    <row r="557" spans="2:88"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</row>
    <row r="558" spans="2:88"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</row>
    <row r="559" spans="2:88"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</row>
    <row r="560" spans="2:88"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</row>
    <row r="561" spans="2:88"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</row>
    <row r="562" spans="2:88"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</row>
    <row r="563" spans="2:88"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</row>
    <row r="564" spans="2:88"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</row>
    <row r="565" spans="2:88"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</row>
    <row r="566" spans="2:88"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</row>
    <row r="567" spans="2:88"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</row>
    <row r="568" spans="2:88"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</row>
    <row r="569" spans="2:88"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</row>
    <row r="570" spans="2:88"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</row>
    <row r="571" spans="2:88"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</row>
    <row r="572" spans="2:88"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</row>
    <row r="573" spans="2:88"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</row>
    <row r="574" spans="2:88"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</row>
    <row r="575" spans="2:88"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</row>
    <row r="576" spans="2:88"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</row>
    <row r="577" spans="2:88"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</row>
    <row r="578" spans="2:88"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</row>
    <row r="579" spans="2:88"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</row>
    <row r="580" spans="2:88"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</row>
    <row r="581" spans="2:88"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</row>
    <row r="582" spans="2:88"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</row>
    <row r="583" spans="2:88"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</row>
    <row r="584" spans="2:88"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</row>
    <row r="585" spans="2:88"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</row>
    <row r="586" spans="2:88"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</row>
    <row r="587" spans="2:88"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</row>
    <row r="588" spans="2:88"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</row>
    <row r="589" spans="2:88"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</row>
    <row r="590" spans="2:88"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</row>
    <row r="591" spans="2:88"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</row>
    <row r="592" spans="2:88"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</row>
    <row r="593" spans="2:88"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</row>
    <row r="594" spans="2:88"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</row>
    <row r="595" spans="2:88"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</row>
    <row r="596" spans="2:88"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</row>
    <row r="597" spans="2:88"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</row>
    <row r="598" spans="2:88"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</row>
    <row r="599" spans="2:88"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</row>
    <row r="600" spans="2:88"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</row>
    <row r="601" spans="2:88"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</row>
    <row r="602" spans="2:88"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</row>
    <row r="603" spans="2:88"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</row>
    <row r="604" spans="2:88"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</row>
    <row r="605" spans="2:88"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</row>
    <row r="606" spans="2:88"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</row>
    <row r="607" spans="2:88"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</row>
    <row r="608" spans="2:88"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</row>
    <row r="609" spans="2:88"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</row>
    <row r="610" spans="2:88"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</row>
    <row r="611" spans="2:88"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</row>
    <row r="612" spans="2:88"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</row>
    <row r="613" spans="2:88"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</row>
    <row r="614" spans="2:88"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</row>
    <row r="615" spans="2:88"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</row>
    <row r="616" spans="2:88"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</row>
    <row r="617" spans="2:88"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</row>
    <row r="618" spans="2:88"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</row>
    <row r="619" spans="2:88"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</row>
    <row r="620" spans="2:88"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</row>
    <row r="621" spans="2:88"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</row>
    <row r="622" spans="2:88"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</row>
    <row r="623" spans="2:88"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</row>
    <row r="624" spans="2:88"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</row>
    <row r="625" spans="2:88"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</row>
    <row r="626" spans="2:88"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</row>
    <row r="627" spans="2:88"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</row>
    <row r="628" spans="2:88"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</row>
    <row r="629" spans="2:88"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</row>
    <row r="630" spans="2:88"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</row>
    <row r="631" spans="2:88"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</row>
    <row r="632" spans="2:88"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</row>
    <row r="633" spans="2:88"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</row>
    <row r="634" spans="2:88"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</row>
    <row r="635" spans="2:88"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</row>
    <row r="636" spans="2:88"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</row>
    <row r="637" spans="2:88"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</row>
    <row r="638" spans="2:88"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</row>
    <row r="639" spans="2:88"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</row>
    <row r="640" spans="2:88"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</row>
    <row r="641" spans="2:88"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</row>
    <row r="642" spans="2:88"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</row>
    <row r="643" spans="2:88"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</row>
    <row r="644" spans="2:88"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</row>
    <row r="645" spans="2:88"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</row>
    <row r="646" spans="2:88"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</row>
    <row r="647" spans="2:88"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</row>
    <row r="648" spans="2:88"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</row>
    <row r="649" spans="2:88"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</row>
    <row r="650" spans="2:88"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</row>
    <row r="651" spans="2:88"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</row>
    <row r="652" spans="2:88"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</row>
    <row r="653" spans="2:88"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</row>
    <row r="654" spans="2:88"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</row>
    <row r="655" spans="2:88"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</row>
    <row r="656" spans="2:88"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</row>
    <row r="657" spans="2:88"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</row>
    <row r="658" spans="2:88"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</row>
    <row r="659" spans="2:88"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</row>
    <row r="660" spans="2:88"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</row>
    <row r="661" spans="2:88"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</row>
    <row r="662" spans="2:88"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</row>
    <row r="663" spans="2:88"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</row>
    <row r="664" spans="2:88"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</row>
    <row r="665" spans="2:88"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</row>
    <row r="666" spans="2:88"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</row>
    <row r="667" spans="2:88"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</row>
    <row r="668" spans="2:88"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</row>
    <row r="669" spans="2:88"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</row>
    <row r="670" spans="2:88"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</row>
    <row r="671" spans="2:88"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</row>
    <row r="672" spans="2:88"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</row>
    <row r="673" spans="2:88"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</row>
    <row r="674" spans="2:88"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</row>
    <row r="675" spans="2:88"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</row>
    <row r="676" spans="2:88"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</row>
    <row r="677" spans="2:88"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</row>
    <row r="678" spans="2:88"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</row>
    <row r="679" spans="2:88"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</row>
    <row r="680" spans="2:88"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</row>
    <row r="681" spans="2:88"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</row>
    <row r="682" spans="2:88"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</row>
    <row r="683" spans="2:88"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</row>
    <row r="684" spans="2:88"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</row>
    <row r="685" spans="2:88"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</row>
    <row r="686" spans="2:88"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</row>
    <row r="687" spans="2:88"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</row>
    <row r="688" spans="2:88"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</row>
    <row r="689" spans="2:88"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</row>
    <row r="690" spans="2:88"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</row>
    <row r="691" spans="2:88"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</row>
    <row r="692" spans="2:88"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</row>
    <row r="693" spans="2:88"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</row>
    <row r="694" spans="2:88"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</row>
    <row r="695" spans="2:88"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</row>
    <row r="696" spans="2:88"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</row>
    <row r="697" spans="2:88"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</row>
    <row r="698" spans="2:88"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</row>
    <row r="699" spans="2:88"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</row>
    <row r="700" spans="2:88"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</row>
    <row r="701" spans="2:88"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</row>
    <row r="702" spans="2:88"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</row>
    <row r="703" spans="2:88"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</row>
    <row r="704" spans="2:88"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</row>
    <row r="705" spans="2:88"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</row>
    <row r="706" spans="2:88"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</row>
    <row r="707" spans="2:88"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</row>
    <row r="708" spans="2:88"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</row>
    <row r="709" spans="2:88"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</row>
    <row r="710" spans="2:88"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</row>
    <row r="711" spans="2:88"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</row>
    <row r="712" spans="2:88"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</row>
    <row r="713" spans="2:88"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</row>
    <row r="714" spans="2:88"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</row>
    <row r="715" spans="2:88"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</row>
    <row r="716" spans="2:88"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</row>
    <row r="717" spans="2:88"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</row>
    <row r="718" spans="2:88"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</row>
    <row r="719" spans="2:88"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</row>
    <row r="720" spans="2:88"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</row>
    <row r="721" spans="2:88"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</row>
    <row r="722" spans="2:88"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</row>
    <row r="723" spans="2:88"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</row>
    <row r="724" spans="2:88"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</row>
    <row r="725" spans="2:88"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</row>
    <row r="726" spans="2:88"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</row>
    <row r="727" spans="2:88"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</row>
    <row r="728" spans="2:88"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</row>
    <row r="729" spans="2:88"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</row>
    <row r="730" spans="2:88"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</row>
    <row r="731" spans="2:88"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</row>
    <row r="732" spans="2:88"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</row>
    <row r="733" spans="2:88"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</row>
    <row r="734" spans="2:88"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</row>
    <row r="735" spans="2:88"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</row>
    <row r="736" spans="2:88"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</row>
    <row r="737" spans="2:88"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</row>
    <row r="738" spans="2:88"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</row>
    <row r="739" spans="2:88"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</row>
    <row r="740" spans="2:88"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</row>
    <row r="741" spans="2:88"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</row>
    <row r="742" spans="2:88"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</row>
    <row r="743" spans="2:88"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</row>
    <row r="744" spans="2:88"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</row>
    <row r="745" spans="2:88"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</row>
    <row r="746" spans="2:88"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</row>
    <row r="747" spans="2:88"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</row>
    <row r="748" spans="2:88"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</row>
    <row r="749" spans="2:88"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</row>
    <row r="750" spans="2:88"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</row>
    <row r="751" spans="2:88"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</row>
    <row r="752" spans="2:88"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</row>
    <row r="753" spans="2:88"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</row>
    <row r="754" spans="2:88"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</row>
    <row r="755" spans="2:88"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</row>
    <row r="756" spans="2:88"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</row>
    <row r="757" spans="2:88"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</row>
    <row r="758" spans="2:88"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</row>
    <row r="759" spans="2:88"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</row>
    <row r="760" spans="2:88"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</row>
    <row r="761" spans="2:88"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</row>
    <row r="762" spans="2:88"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</row>
    <row r="763" spans="2:88"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</row>
    <row r="764" spans="2:88"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</row>
    <row r="765" spans="2:88"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</row>
    <row r="766" spans="2:88"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</row>
    <row r="767" spans="2:88"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</row>
    <row r="768" spans="2:88"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</row>
    <row r="769" spans="2:88"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</row>
    <row r="770" spans="2:88"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</row>
    <row r="771" spans="2:88"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</row>
    <row r="772" spans="2:88"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</row>
    <row r="773" spans="2:88"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</row>
    <row r="774" spans="2:88"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</row>
    <row r="775" spans="2:88"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</row>
    <row r="776" spans="2:88"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</row>
    <row r="777" spans="2:88"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</row>
    <row r="778" spans="2:88"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</row>
    <row r="779" spans="2:88"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</row>
    <row r="780" spans="2:88"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</row>
    <row r="781" spans="2:88"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</row>
    <row r="782" spans="2:88"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</row>
    <row r="783" spans="2:88"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</row>
    <row r="784" spans="2:88"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</row>
    <row r="785" spans="2:88"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</row>
    <row r="786" spans="2:88"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</row>
    <row r="787" spans="2:88"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</row>
    <row r="788" spans="2:88"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</row>
    <row r="789" spans="2:88"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</row>
    <row r="790" spans="2:88"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</row>
    <row r="791" spans="2:88"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</row>
    <row r="792" spans="2:88"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</row>
    <row r="793" spans="2:88"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</row>
    <row r="794" spans="2:88"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</row>
    <row r="795" spans="2:88"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</row>
    <row r="796" spans="2:88"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</row>
    <row r="797" spans="2:88"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</row>
    <row r="798" spans="2:88"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</row>
    <row r="799" spans="2:88"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</row>
    <row r="800" spans="2:88"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</row>
    <row r="801" spans="2:88"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</row>
    <row r="802" spans="2:88"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</row>
    <row r="803" spans="2:88"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</row>
    <row r="804" spans="2:88"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</row>
    <row r="805" spans="2:88"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</row>
    <row r="806" spans="2:88"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</row>
    <row r="807" spans="2:88"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</row>
    <row r="808" spans="2:88"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</row>
    <row r="809" spans="2:88"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</row>
    <row r="810" spans="2:88"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</row>
    <row r="811" spans="2:88"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</row>
    <row r="812" spans="2:88"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</row>
    <row r="813" spans="2:88"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</row>
    <row r="814" spans="2:88"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</row>
    <row r="815" spans="2:88"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</row>
    <row r="816" spans="2:88"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</row>
    <row r="817" spans="2:88"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</row>
    <row r="818" spans="2:88"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</row>
    <row r="819" spans="2:88"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</row>
    <row r="820" spans="2:88"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</row>
    <row r="821" spans="2:88"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</row>
    <row r="822" spans="2:88"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</row>
    <row r="823" spans="2:88"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</row>
    <row r="824" spans="2:88"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</row>
    <row r="825" spans="2:88"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</row>
    <row r="826" spans="2:88"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</row>
    <row r="827" spans="2:88"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</row>
    <row r="828" spans="2:88"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</row>
    <row r="829" spans="2:88"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</row>
    <row r="830" spans="2:88"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</row>
    <row r="831" spans="2:88"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</row>
    <row r="832" spans="2:88"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</row>
    <row r="833" spans="2:88"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</row>
    <row r="834" spans="2:88"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</row>
    <row r="835" spans="2:88"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</row>
    <row r="836" spans="2:88"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</row>
    <row r="837" spans="2:88"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</row>
    <row r="838" spans="2:88"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</row>
    <row r="839" spans="2:88"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</row>
    <row r="840" spans="2:88"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</row>
    <row r="841" spans="2:88"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</row>
    <row r="842" spans="2:88"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</row>
    <row r="843" spans="2:88"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</row>
    <row r="844" spans="2:88"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</row>
    <row r="845" spans="2:88"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</row>
    <row r="846" spans="2:88"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</row>
    <row r="847" spans="2:88"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</row>
    <row r="848" spans="2:88"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</row>
    <row r="849" spans="2:86"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</row>
    <row r="850" spans="2:86"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</row>
    <row r="851" spans="2:86"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</row>
    <row r="852" spans="2:86"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</row>
    <row r="853" spans="2:86"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</row>
    <row r="854" spans="2:86"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</row>
    <row r="855" spans="2:86"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</row>
    <row r="856" spans="2:86"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</row>
    <row r="857" spans="2:86"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</row>
    <row r="858" spans="2:86"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</row>
    <row r="859" spans="2:86"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</row>
    <row r="860" spans="2:86"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</row>
    <row r="861" spans="2:86"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</row>
    <row r="862" spans="2:86"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</row>
    <row r="863" spans="2:86"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</row>
    <row r="864" spans="2:86"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</row>
    <row r="865" spans="2:86"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</row>
    <row r="866" spans="2:86"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</row>
    <row r="867" spans="2:86"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</row>
    <row r="868" spans="2:86"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</row>
    <row r="869" spans="2:86"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</row>
    <row r="870" spans="2:86"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</row>
    <row r="871" spans="2:86"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</row>
    <row r="872" spans="2:86"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</row>
    <row r="873" spans="2:86"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</row>
    <row r="874" spans="2:86"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</row>
    <row r="875" spans="2:86"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</row>
    <row r="876" spans="2:86"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</row>
    <row r="877" spans="2:86"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</row>
    <row r="878" spans="2:86"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</row>
    <row r="879" spans="2:86"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</row>
    <row r="880" spans="2:86"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</row>
    <row r="881" spans="2:86"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</row>
    <row r="882" spans="2:86"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</row>
    <row r="883" spans="2:86"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</row>
    <row r="884" spans="2:86"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</row>
    <row r="885" spans="2:86"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</row>
    <row r="886" spans="2:86"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</row>
    <row r="887" spans="2:86"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</row>
    <row r="888" spans="2:86"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</row>
    <row r="889" spans="2:86"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</row>
    <row r="890" spans="2:86"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</row>
    <row r="891" spans="2:86"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</row>
    <row r="892" spans="2:86"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</row>
    <row r="893" spans="2:86"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</row>
    <row r="894" spans="2:86"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</row>
    <row r="895" spans="2:86"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</row>
    <row r="896" spans="2:86"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</row>
    <row r="897" spans="2:86"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</row>
    <row r="898" spans="2:86"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</row>
    <row r="899" spans="2:86"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</row>
    <row r="900" spans="2:86"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</row>
    <row r="901" spans="2:86"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</row>
    <row r="902" spans="2:86"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</row>
    <row r="903" spans="2:86"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  <c r="BQ903" s="1"/>
      <c r="BR903" s="1"/>
      <c r="BS903" s="1"/>
      <c r="BT903" s="1"/>
      <c r="BU903" s="1"/>
      <c r="BV903" s="1"/>
      <c r="BW903" s="1"/>
      <c r="BX903" s="1"/>
      <c r="BY903" s="1"/>
      <c r="BZ903" s="1"/>
      <c r="CA903" s="1"/>
      <c r="CB903" s="1"/>
      <c r="CC903" s="1"/>
      <c r="CD903" s="1"/>
      <c r="CE903" s="1"/>
      <c r="CF903" s="1"/>
      <c r="CG903" s="1"/>
      <c r="CH903" s="1"/>
    </row>
    <row r="904" spans="2:86"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  <c r="BQ904" s="1"/>
      <c r="BR904" s="1"/>
      <c r="BS904" s="1"/>
      <c r="BT904" s="1"/>
      <c r="BU904" s="1"/>
      <c r="BV904" s="1"/>
      <c r="BW904" s="1"/>
      <c r="BX904" s="1"/>
      <c r="BY904" s="1"/>
      <c r="BZ904" s="1"/>
      <c r="CA904" s="1"/>
      <c r="CB904" s="1"/>
      <c r="CC904" s="1"/>
      <c r="CD904" s="1"/>
      <c r="CE904" s="1"/>
      <c r="CF904" s="1"/>
      <c r="CG904" s="1"/>
      <c r="CH904" s="1"/>
    </row>
    <row r="905" spans="2:86"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  <c r="BQ905" s="1"/>
      <c r="BR905" s="1"/>
      <c r="BS905" s="1"/>
      <c r="BT905" s="1"/>
      <c r="BU905" s="1"/>
      <c r="BV905" s="1"/>
      <c r="BW905" s="1"/>
      <c r="BX905" s="1"/>
      <c r="BY905" s="1"/>
      <c r="BZ905" s="1"/>
      <c r="CA905" s="1"/>
      <c r="CB905" s="1"/>
      <c r="CC905" s="1"/>
      <c r="CD905" s="1"/>
      <c r="CE905" s="1"/>
      <c r="CF905" s="1"/>
      <c r="CG905" s="1"/>
      <c r="CH905" s="1"/>
    </row>
    <row r="906" spans="2:86"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  <c r="BQ906" s="1"/>
      <c r="BR906" s="1"/>
      <c r="BS906" s="1"/>
      <c r="BT906" s="1"/>
      <c r="BU906" s="1"/>
      <c r="BV906" s="1"/>
      <c r="BW906" s="1"/>
      <c r="BX906" s="1"/>
      <c r="BY906" s="1"/>
      <c r="BZ906" s="1"/>
      <c r="CA906" s="1"/>
      <c r="CB906" s="1"/>
      <c r="CC906" s="1"/>
      <c r="CD906" s="1"/>
      <c r="CE906" s="1"/>
      <c r="CF906" s="1"/>
      <c r="CG906" s="1"/>
      <c r="CH906" s="1"/>
    </row>
    <row r="907" spans="2:86"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  <c r="BQ907" s="1"/>
      <c r="BR907" s="1"/>
      <c r="BS907" s="1"/>
      <c r="BT907" s="1"/>
      <c r="BU907" s="1"/>
      <c r="BV907" s="1"/>
      <c r="BW907" s="1"/>
      <c r="BX907" s="1"/>
      <c r="BY907" s="1"/>
      <c r="BZ907" s="1"/>
      <c r="CA907" s="1"/>
      <c r="CB907" s="1"/>
      <c r="CC907" s="1"/>
      <c r="CD907" s="1"/>
      <c r="CE907" s="1"/>
      <c r="CF907" s="1"/>
      <c r="CG907" s="1"/>
      <c r="CH907" s="1"/>
    </row>
    <row r="908" spans="2:86"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  <c r="BQ908" s="1"/>
      <c r="BR908" s="1"/>
      <c r="BS908" s="1"/>
      <c r="BT908" s="1"/>
      <c r="BU908" s="1"/>
      <c r="BV908" s="1"/>
      <c r="BW908" s="1"/>
      <c r="BX908" s="1"/>
      <c r="BY908" s="1"/>
      <c r="BZ908" s="1"/>
      <c r="CA908" s="1"/>
      <c r="CB908" s="1"/>
      <c r="CC908" s="1"/>
      <c r="CD908" s="1"/>
      <c r="CE908" s="1"/>
      <c r="CF908" s="1"/>
      <c r="CG908" s="1"/>
      <c r="CH908" s="1"/>
    </row>
    <row r="909" spans="2:86"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  <c r="BQ909" s="1"/>
      <c r="BR909" s="1"/>
      <c r="BS909" s="1"/>
      <c r="BT909" s="1"/>
      <c r="BU909" s="1"/>
      <c r="BV909" s="1"/>
      <c r="BW909" s="1"/>
      <c r="BX909" s="1"/>
      <c r="BY909" s="1"/>
      <c r="BZ909" s="1"/>
      <c r="CA909" s="1"/>
      <c r="CB909" s="1"/>
      <c r="CC909" s="1"/>
      <c r="CD909" s="1"/>
      <c r="CE909" s="1"/>
      <c r="CF909" s="1"/>
      <c r="CG909" s="1"/>
      <c r="CH909" s="1"/>
    </row>
    <row r="910" spans="2:86"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  <c r="BQ910" s="1"/>
      <c r="BR910" s="1"/>
      <c r="BS910" s="1"/>
      <c r="BT910" s="1"/>
      <c r="BU910" s="1"/>
      <c r="BV910" s="1"/>
      <c r="BW910" s="1"/>
      <c r="BX910" s="1"/>
      <c r="BY910" s="1"/>
      <c r="BZ910" s="1"/>
      <c r="CA910" s="1"/>
      <c r="CB910" s="1"/>
      <c r="CC910" s="1"/>
      <c r="CD910" s="1"/>
      <c r="CE910" s="1"/>
      <c r="CF910" s="1"/>
      <c r="CG910" s="1"/>
      <c r="CH910" s="1"/>
    </row>
    <row r="911" spans="2:86"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  <c r="BQ911" s="1"/>
      <c r="BR911" s="1"/>
      <c r="BS911" s="1"/>
      <c r="BT911" s="1"/>
      <c r="BU911" s="1"/>
      <c r="BV911" s="1"/>
      <c r="BW911" s="1"/>
      <c r="BX911" s="1"/>
      <c r="BY911" s="1"/>
      <c r="BZ911" s="1"/>
      <c r="CA911" s="1"/>
      <c r="CB911" s="1"/>
      <c r="CC911" s="1"/>
      <c r="CD911" s="1"/>
      <c r="CE911" s="1"/>
      <c r="CF911" s="1"/>
      <c r="CG911" s="1"/>
      <c r="CH911" s="1"/>
    </row>
    <row r="912" spans="2:86"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  <c r="BQ912" s="1"/>
      <c r="BR912" s="1"/>
      <c r="BS912" s="1"/>
      <c r="BT912" s="1"/>
      <c r="BU912" s="1"/>
      <c r="BV912" s="1"/>
      <c r="BW912" s="1"/>
      <c r="BX912" s="1"/>
      <c r="BY912" s="1"/>
      <c r="BZ912" s="1"/>
      <c r="CA912" s="1"/>
      <c r="CB912" s="1"/>
      <c r="CC912" s="1"/>
      <c r="CD912" s="1"/>
      <c r="CE912" s="1"/>
      <c r="CF912" s="1"/>
      <c r="CG912" s="1"/>
      <c r="CH912" s="1"/>
    </row>
    <row r="913" spans="2:86"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  <c r="BQ913" s="1"/>
      <c r="BR913" s="1"/>
      <c r="BS913" s="1"/>
      <c r="BT913" s="1"/>
      <c r="BU913" s="1"/>
      <c r="BV913" s="1"/>
      <c r="BW913" s="1"/>
      <c r="BX913" s="1"/>
      <c r="BY913" s="1"/>
      <c r="BZ913" s="1"/>
      <c r="CA913" s="1"/>
      <c r="CB913" s="1"/>
      <c r="CC913" s="1"/>
      <c r="CD913" s="1"/>
      <c r="CE913" s="1"/>
      <c r="CF913" s="1"/>
      <c r="CG913" s="1"/>
      <c r="CH913" s="1"/>
    </row>
    <row r="914" spans="2:86"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  <c r="BQ914" s="1"/>
      <c r="BR914" s="1"/>
      <c r="BS914" s="1"/>
      <c r="BT914" s="1"/>
      <c r="BU914" s="1"/>
      <c r="BV914" s="1"/>
      <c r="BW914" s="1"/>
      <c r="BX914" s="1"/>
      <c r="BY914" s="1"/>
      <c r="BZ914" s="1"/>
      <c r="CA914" s="1"/>
      <c r="CB914" s="1"/>
      <c r="CC914" s="1"/>
      <c r="CD914" s="1"/>
      <c r="CE914" s="1"/>
      <c r="CF914" s="1"/>
      <c r="CG914" s="1"/>
      <c r="CH914" s="1"/>
    </row>
    <row r="915" spans="2:86"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  <c r="BQ915" s="1"/>
      <c r="BR915" s="1"/>
      <c r="BS915" s="1"/>
      <c r="BT915" s="1"/>
      <c r="BU915" s="1"/>
      <c r="BV915" s="1"/>
      <c r="BW915" s="1"/>
      <c r="BX915" s="1"/>
      <c r="BY915" s="1"/>
      <c r="BZ915" s="1"/>
      <c r="CA915" s="1"/>
      <c r="CB915" s="1"/>
      <c r="CC915" s="1"/>
      <c r="CD915" s="1"/>
      <c r="CE915" s="1"/>
      <c r="CF915" s="1"/>
      <c r="CG915" s="1"/>
      <c r="CH915" s="1"/>
    </row>
    <row r="916" spans="2:86"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  <c r="BQ916" s="1"/>
      <c r="BR916" s="1"/>
      <c r="BS916" s="1"/>
      <c r="BT916" s="1"/>
      <c r="BU916" s="1"/>
      <c r="BV916" s="1"/>
      <c r="BW916" s="1"/>
      <c r="BX916" s="1"/>
      <c r="BY916" s="1"/>
      <c r="BZ916" s="1"/>
      <c r="CA916" s="1"/>
      <c r="CB916" s="1"/>
      <c r="CC916" s="1"/>
      <c r="CD916" s="1"/>
      <c r="CE916" s="1"/>
      <c r="CF916" s="1"/>
      <c r="CG916" s="1"/>
      <c r="CH916" s="1"/>
    </row>
    <row r="917" spans="2:86"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  <c r="BQ917" s="1"/>
      <c r="BR917" s="1"/>
      <c r="BS917" s="1"/>
      <c r="BT917" s="1"/>
      <c r="BU917" s="1"/>
      <c r="BV917" s="1"/>
      <c r="BW917" s="1"/>
      <c r="BX917" s="1"/>
      <c r="BY917" s="1"/>
      <c r="BZ917" s="1"/>
      <c r="CA917" s="1"/>
      <c r="CB917" s="1"/>
      <c r="CC917" s="1"/>
      <c r="CD917" s="1"/>
      <c r="CE917" s="1"/>
      <c r="CF917" s="1"/>
      <c r="CG917" s="1"/>
      <c r="CH917" s="1"/>
    </row>
    <row r="918" spans="2:86"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</row>
    <row r="919" spans="2:86"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  <c r="BQ919" s="1"/>
      <c r="BR919" s="1"/>
      <c r="BS919" s="1"/>
      <c r="BT919" s="1"/>
      <c r="BU919" s="1"/>
      <c r="BV919" s="1"/>
      <c r="BW919" s="1"/>
      <c r="BX919" s="1"/>
      <c r="BY919" s="1"/>
      <c r="BZ919" s="1"/>
      <c r="CA919" s="1"/>
      <c r="CB919" s="1"/>
      <c r="CC919" s="1"/>
      <c r="CD919" s="1"/>
      <c r="CE919" s="1"/>
      <c r="CF919" s="1"/>
      <c r="CG919" s="1"/>
      <c r="CH919" s="1"/>
    </row>
    <row r="920" spans="2:86"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  <c r="BQ920" s="1"/>
      <c r="BR920" s="1"/>
      <c r="BS920" s="1"/>
      <c r="BT920" s="1"/>
      <c r="BU920" s="1"/>
      <c r="BV920" s="1"/>
      <c r="BW920" s="1"/>
      <c r="BX920" s="1"/>
      <c r="BY920" s="1"/>
      <c r="BZ920" s="1"/>
      <c r="CA920" s="1"/>
      <c r="CB920" s="1"/>
      <c r="CC920" s="1"/>
      <c r="CD920" s="1"/>
      <c r="CE920" s="1"/>
      <c r="CF920" s="1"/>
      <c r="CG920" s="1"/>
      <c r="CH920" s="1"/>
    </row>
    <row r="921" spans="2:86"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  <c r="BQ921" s="1"/>
      <c r="BR921" s="1"/>
      <c r="BS921" s="1"/>
      <c r="BT921" s="1"/>
      <c r="BU921" s="1"/>
      <c r="BV921" s="1"/>
      <c r="BW921" s="1"/>
      <c r="BX921" s="1"/>
      <c r="BY921" s="1"/>
      <c r="BZ921" s="1"/>
      <c r="CA921" s="1"/>
      <c r="CB921" s="1"/>
      <c r="CC921" s="1"/>
      <c r="CD921" s="1"/>
      <c r="CE921" s="1"/>
      <c r="CF921" s="1"/>
      <c r="CG921" s="1"/>
      <c r="CH921" s="1"/>
    </row>
    <row r="922" spans="2:86"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</row>
    <row r="923" spans="2:86"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</row>
    <row r="924" spans="2:86"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  <c r="BQ924" s="1"/>
      <c r="BR924" s="1"/>
      <c r="BS924" s="1"/>
      <c r="BT924" s="1"/>
      <c r="BU924" s="1"/>
      <c r="BV924" s="1"/>
      <c r="BW924" s="1"/>
      <c r="BX924" s="1"/>
      <c r="BY924" s="1"/>
      <c r="BZ924" s="1"/>
      <c r="CA924" s="1"/>
      <c r="CB924" s="1"/>
      <c r="CC924" s="1"/>
      <c r="CD924" s="1"/>
      <c r="CE924" s="1"/>
      <c r="CF924" s="1"/>
      <c r="CG924" s="1"/>
      <c r="CH924" s="1"/>
    </row>
    <row r="925" spans="2:86"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  <c r="BQ925" s="1"/>
      <c r="BR925" s="1"/>
      <c r="BS925" s="1"/>
      <c r="BT925" s="1"/>
      <c r="BU925" s="1"/>
      <c r="BV925" s="1"/>
      <c r="BW925" s="1"/>
      <c r="BX925" s="1"/>
      <c r="BY925" s="1"/>
      <c r="BZ925" s="1"/>
      <c r="CA925" s="1"/>
      <c r="CB925" s="1"/>
      <c r="CC925" s="1"/>
      <c r="CD925" s="1"/>
      <c r="CE925" s="1"/>
      <c r="CF925" s="1"/>
      <c r="CG925" s="1"/>
      <c r="CH925" s="1"/>
    </row>
    <row r="926" spans="2:86"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  <c r="BQ926" s="1"/>
      <c r="BR926" s="1"/>
      <c r="BS926" s="1"/>
      <c r="BT926" s="1"/>
      <c r="BU926" s="1"/>
      <c r="BV926" s="1"/>
      <c r="BW926" s="1"/>
      <c r="BX926" s="1"/>
      <c r="BY926" s="1"/>
      <c r="BZ926" s="1"/>
      <c r="CA926" s="1"/>
      <c r="CB926" s="1"/>
      <c r="CC926" s="1"/>
      <c r="CD926" s="1"/>
      <c r="CE926" s="1"/>
      <c r="CF926" s="1"/>
      <c r="CG926" s="1"/>
      <c r="CH926" s="1"/>
    </row>
    <row r="927" spans="2:86"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</row>
    <row r="928" spans="2:86"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  <c r="BQ928" s="1"/>
      <c r="BR928" s="1"/>
      <c r="BS928" s="1"/>
      <c r="BT928" s="1"/>
      <c r="BU928" s="1"/>
      <c r="BV928" s="1"/>
      <c r="BW928" s="1"/>
      <c r="BX928" s="1"/>
      <c r="BY928" s="1"/>
      <c r="BZ928" s="1"/>
      <c r="CA928" s="1"/>
      <c r="CB928" s="1"/>
      <c r="CC928" s="1"/>
      <c r="CD928" s="1"/>
      <c r="CE928" s="1"/>
      <c r="CF928" s="1"/>
      <c r="CG928" s="1"/>
      <c r="CH928" s="1"/>
    </row>
    <row r="929" spans="2:86"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  <c r="BQ929" s="1"/>
      <c r="BR929" s="1"/>
      <c r="BS929" s="1"/>
      <c r="BT929" s="1"/>
      <c r="BU929" s="1"/>
      <c r="BV929" s="1"/>
      <c r="BW929" s="1"/>
      <c r="BX929" s="1"/>
      <c r="BY929" s="1"/>
      <c r="BZ929" s="1"/>
      <c r="CA929" s="1"/>
      <c r="CB929" s="1"/>
      <c r="CC929" s="1"/>
      <c r="CD929" s="1"/>
      <c r="CE929" s="1"/>
      <c r="CF929" s="1"/>
      <c r="CG929" s="1"/>
      <c r="CH929" s="1"/>
    </row>
    <row r="930" spans="2:86"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  <c r="BQ930" s="1"/>
      <c r="BR930" s="1"/>
      <c r="BS930" s="1"/>
      <c r="BT930" s="1"/>
      <c r="BU930" s="1"/>
      <c r="BV930" s="1"/>
      <c r="BW930" s="1"/>
      <c r="BX930" s="1"/>
      <c r="BY930" s="1"/>
      <c r="BZ930" s="1"/>
      <c r="CA930" s="1"/>
      <c r="CB930" s="1"/>
      <c r="CC930" s="1"/>
      <c r="CD930" s="1"/>
      <c r="CE930" s="1"/>
      <c r="CF930" s="1"/>
      <c r="CG930" s="1"/>
      <c r="CH930" s="1"/>
    </row>
    <row r="931" spans="2:86"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  <c r="BQ931" s="1"/>
      <c r="BR931" s="1"/>
      <c r="BS931" s="1"/>
      <c r="BT931" s="1"/>
      <c r="BU931" s="1"/>
      <c r="BV931" s="1"/>
      <c r="BW931" s="1"/>
      <c r="BX931" s="1"/>
      <c r="BY931" s="1"/>
      <c r="BZ931" s="1"/>
      <c r="CA931" s="1"/>
      <c r="CB931" s="1"/>
      <c r="CC931" s="1"/>
      <c r="CD931" s="1"/>
      <c r="CE931" s="1"/>
      <c r="CF931" s="1"/>
      <c r="CG931" s="1"/>
      <c r="CH931" s="1"/>
    </row>
    <row r="932" spans="2:86"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W932" s="1"/>
      <c r="BX932" s="1"/>
      <c r="BY932" s="1"/>
      <c r="BZ932" s="1"/>
      <c r="CA932" s="1"/>
      <c r="CB932" s="1"/>
      <c r="CC932" s="1"/>
      <c r="CD932" s="1"/>
      <c r="CE932" s="1"/>
      <c r="CF932" s="1"/>
      <c r="CG932" s="1"/>
      <c r="CH932" s="1"/>
    </row>
    <row r="933" spans="2:86"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W933" s="1"/>
      <c r="BX933" s="1"/>
      <c r="BY933" s="1"/>
      <c r="BZ933" s="1"/>
      <c r="CA933" s="1"/>
      <c r="CB933" s="1"/>
      <c r="CC933" s="1"/>
      <c r="CD933" s="1"/>
      <c r="CE933" s="1"/>
      <c r="CF933" s="1"/>
      <c r="CG933" s="1"/>
      <c r="CH933" s="1"/>
    </row>
    <row r="934" spans="2:86"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W934" s="1"/>
      <c r="BX934" s="1"/>
      <c r="BY934" s="1"/>
      <c r="BZ934" s="1"/>
      <c r="CA934" s="1"/>
      <c r="CB934" s="1"/>
      <c r="CC934" s="1"/>
      <c r="CD934" s="1"/>
      <c r="CE934" s="1"/>
      <c r="CF934" s="1"/>
      <c r="CG934" s="1"/>
      <c r="CH934" s="1"/>
    </row>
    <row r="935" spans="2:86"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W935" s="1"/>
      <c r="BX935" s="1"/>
      <c r="BY935" s="1"/>
      <c r="BZ935" s="1"/>
      <c r="CA935" s="1"/>
      <c r="CB935" s="1"/>
      <c r="CC935" s="1"/>
      <c r="CD935" s="1"/>
      <c r="CE935" s="1"/>
      <c r="CF935" s="1"/>
      <c r="CG935" s="1"/>
      <c r="CH935" s="1"/>
    </row>
    <row r="936" spans="2:86"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W936" s="1"/>
      <c r="BX936" s="1"/>
      <c r="BY936" s="1"/>
      <c r="BZ936" s="1"/>
      <c r="CA936" s="1"/>
      <c r="CB936" s="1"/>
      <c r="CC936" s="1"/>
      <c r="CD936" s="1"/>
      <c r="CE936" s="1"/>
      <c r="CF936" s="1"/>
      <c r="CG936" s="1"/>
      <c r="CH936" s="1"/>
    </row>
    <row r="937" spans="2:86"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W937" s="1"/>
      <c r="BX937" s="1"/>
      <c r="BY937" s="1"/>
      <c r="BZ937" s="1"/>
      <c r="CA937" s="1"/>
      <c r="CB937" s="1"/>
      <c r="CC937" s="1"/>
      <c r="CD937" s="1"/>
      <c r="CE937" s="1"/>
      <c r="CF937" s="1"/>
      <c r="CG937" s="1"/>
      <c r="CH937" s="1"/>
    </row>
    <row r="938" spans="2:86"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W938" s="1"/>
      <c r="BX938" s="1"/>
      <c r="BY938" s="1"/>
      <c r="BZ938" s="1"/>
      <c r="CA938" s="1"/>
      <c r="CB938" s="1"/>
      <c r="CC938" s="1"/>
      <c r="CD938" s="1"/>
      <c r="CE938" s="1"/>
      <c r="CF938" s="1"/>
      <c r="CG938" s="1"/>
      <c r="CH938" s="1"/>
    </row>
    <row r="939" spans="2:86"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W939" s="1"/>
      <c r="BX939" s="1"/>
      <c r="BY939" s="1"/>
      <c r="BZ939" s="1"/>
      <c r="CA939" s="1"/>
      <c r="CB939" s="1"/>
      <c r="CC939" s="1"/>
      <c r="CD939" s="1"/>
      <c r="CE939" s="1"/>
      <c r="CF939" s="1"/>
      <c r="CG939" s="1"/>
      <c r="CH939" s="1"/>
    </row>
    <row r="940" spans="2:86"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W940" s="1"/>
      <c r="BX940" s="1"/>
      <c r="BY940" s="1"/>
      <c r="BZ940" s="1"/>
      <c r="CA940" s="1"/>
      <c r="CB940" s="1"/>
      <c r="CC940" s="1"/>
      <c r="CD940" s="1"/>
      <c r="CE940" s="1"/>
      <c r="CF940" s="1"/>
      <c r="CG940" s="1"/>
      <c r="CH940" s="1"/>
    </row>
    <row r="941" spans="2:86"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W941" s="1"/>
      <c r="BX941" s="1"/>
      <c r="BY941" s="1"/>
      <c r="BZ941" s="1"/>
      <c r="CA941" s="1"/>
      <c r="CB941" s="1"/>
      <c r="CC941" s="1"/>
      <c r="CD941" s="1"/>
      <c r="CE941" s="1"/>
      <c r="CF941" s="1"/>
      <c r="CG941" s="1"/>
      <c r="CH941" s="1"/>
    </row>
    <row r="942" spans="2:86"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W942" s="1"/>
      <c r="BX942" s="1"/>
      <c r="BY942" s="1"/>
      <c r="BZ942" s="1"/>
      <c r="CA942" s="1"/>
      <c r="CB942" s="1"/>
      <c r="CC942" s="1"/>
      <c r="CD942" s="1"/>
      <c r="CE942" s="1"/>
      <c r="CF942" s="1"/>
      <c r="CG942" s="1"/>
      <c r="CH942" s="1"/>
    </row>
    <row r="943" spans="2:86"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</row>
    <row r="944" spans="2:86"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W944" s="1"/>
      <c r="BX944" s="1"/>
      <c r="BY944" s="1"/>
      <c r="BZ944" s="1"/>
      <c r="CA944" s="1"/>
      <c r="CB944" s="1"/>
      <c r="CC944" s="1"/>
      <c r="CD944" s="1"/>
      <c r="CE944" s="1"/>
      <c r="CF944" s="1"/>
      <c r="CG944" s="1"/>
      <c r="CH944" s="1"/>
    </row>
    <row r="945" spans="2:86"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</row>
    <row r="946" spans="2:86"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W946" s="1"/>
      <c r="BX946" s="1"/>
      <c r="BY946" s="1"/>
      <c r="BZ946" s="1"/>
      <c r="CA946" s="1"/>
      <c r="CB946" s="1"/>
      <c r="CC946" s="1"/>
      <c r="CD946" s="1"/>
      <c r="CE946" s="1"/>
      <c r="CF946" s="1"/>
      <c r="CG946" s="1"/>
      <c r="CH946" s="1"/>
    </row>
    <row r="947" spans="2:86"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</row>
    <row r="948" spans="2:86"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W948" s="1"/>
      <c r="BX948" s="1"/>
      <c r="BY948" s="1"/>
      <c r="BZ948" s="1"/>
      <c r="CA948" s="1"/>
      <c r="CB948" s="1"/>
      <c r="CC948" s="1"/>
      <c r="CD948" s="1"/>
      <c r="CE948" s="1"/>
      <c r="CF948" s="1"/>
      <c r="CG948" s="1"/>
      <c r="CH948" s="1"/>
    </row>
    <row r="949" spans="2:86"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</row>
    <row r="950" spans="2:86"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W950" s="1"/>
      <c r="BX950" s="1"/>
      <c r="BY950" s="1"/>
      <c r="BZ950" s="1"/>
      <c r="CA950" s="1"/>
      <c r="CB950" s="1"/>
      <c r="CC950" s="1"/>
      <c r="CD950" s="1"/>
      <c r="CE950" s="1"/>
      <c r="CF950" s="1"/>
      <c r="CG950" s="1"/>
      <c r="CH950" s="1"/>
    </row>
    <row r="951" spans="2:86"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W951" s="1"/>
      <c r="BX951" s="1"/>
      <c r="BY951" s="1"/>
      <c r="BZ951" s="1"/>
      <c r="CA951" s="1"/>
      <c r="CB951" s="1"/>
      <c r="CC951" s="1"/>
      <c r="CD951" s="1"/>
      <c r="CE951" s="1"/>
      <c r="CF951" s="1"/>
      <c r="CG951" s="1"/>
      <c r="CH951" s="1"/>
    </row>
    <row r="952" spans="2:86"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W952" s="1"/>
      <c r="BX952" s="1"/>
      <c r="BY952" s="1"/>
      <c r="BZ952" s="1"/>
      <c r="CA952" s="1"/>
      <c r="CB952" s="1"/>
      <c r="CC952" s="1"/>
      <c r="CD952" s="1"/>
      <c r="CE952" s="1"/>
      <c r="CF952" s="1"/>
      <c r="CG952" s="1"/>
      <c r="CH952" s="1"/>
    </row>
    <row r="953" spans="2:86"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W953" s="1"/>
      <c r="BX953" s="1"/>
      <c r="BY953" s="1"/>
      <c r="BZ953" s="1"/>
      <c r="CA953" s="1"/>
      <c r="CB953" s="1"/>
      <c r="CC953" s="1"/>
      <c r="CD953" s="1"/>
      <c r="CE953" s="1"/>
      <c r="CF953" s="1"/>
      <c r="CG953" s="1"/>
      <c r="CH953" s="1"/>
    </row>
    <row r="954" spans="2:86"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W954" s="1"/>
      <c r="BX954" s="1"/>
      <c r="BY954" s="1"/>
      <c r="BZ954" s="1"/>
      <c r="CA954" s="1"/>
      <c r="CB954" s="1"/>
      <c r="CC954" s="1"/>
      <c r="CD954" s="1"/>
      <c r="CE954" s="1"/>
      <c r="CF954" s="1"/>
      <c r="CG954" s="1"/>
      <c r="CH954" s="1"/>
    </row>
    <row r="955" spans="2:86"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W955" s="1"/>
      <c r="BX955" s="1"/>
      <c r="BY955" s="1"/>
      <c r="BZ955" s="1"/>
      <c r="CA955" s="1"/>
      <c r="CB955" s="1"/>
      <c r="CC955" s="1"/>
      <c r="CD955" s="1"/>
      <c r="CE955" s="1"/>
      <c r="CF955" s="1"/>
      <c r="CG955" s="1"/>
      <c r="CH955" s="1"/>
    </row>
    <row r="956" spans="2:86"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W956" s="1"/>
      <c r="BX956" s="1"/>
      <c r="BY956" s="1"/>
      <c r="BZ956" s="1"/>
      <c r="CA956" s="1"/>
      <c r="CB956" s="1"/>
      <c r="CC956" s="1"/>
      <c r="CD956" s="1"/>
      <c r="CE956" s="1"/>
      <c r="CF956" s="1"/>
      <c r="CG956" s="1"/>
      <c r="CH956" s="1"/>
    </row>
    <row r="957" spans="2:86"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W957" s="1"/>
      <c r="BX957" s="1"/>
      <c r="BY957" s="1"/>
      <c r="BZ957" s="1"/>
      <c r="CA957" s="1"/>
      <c r="CB957" s="1"/>
      <c r="CC957" s="1"/>
      <c r="CD957" s="1"/>
      <c r="CE957" s="1"/>
      <c r="CF957" s="1"/>
      <c r="CG957" s="1"/>
      <c r="CH957" s="1"/>
    </row>
    <row r="958" spans="2:86"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W958" s="1"/>
      <c r="BX958" s="1"/>
      <c r="BY958" s="1"/>
      <c r="BZ958" s="1"/>
      <c r="CA958" s="1"/>
      <c r="CB958" s="1"/>
      <c r="CC958" s="1"/>
      <c r="CD958" s="1"/>
      <c r="CE958" s="1"/>
      <c r="CF958" s="1"/>
      <c r="CG958" s="1"/>
      <c r="CH958" s="1"/>
    </row>
    <row r="959" spans="2:86"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  <c r="BQ959" s="1"/>
      <c r="BR959" s="1"/>
      <c r="BS959" s="1"/>
      <c r="BT959" s="1"/>
      <c r="BU959" s="1"/>
      <c r="BV959" s="1"/>
      <c r="BW959" s="1"/>
      <c r="BX959" s="1"/>
      <c r="BY959" s="1"/>
      <c r="BZ959" s="1"/>
      <c r="CA959" s="1"/>
      <c r="CB959" s="1"/>
      <c r="CC959" s="1"/>
      <c r="CD959" s="1"/>
      <c r="CE959" s="1"/>
      <c r="CF959" s="1"/>
      <c r="CG959" s="1"/>
      <c r="CH959" s="1"/>
    </row>
    <row r="960" spans="2:86"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  <c r="BQ960" s="1"/>
      <c r="BR960" s="1"/>
      <c r="BS960" s="1"/>
      <c r="BT960" s="1"/>
      <c r="BU960" s="1"/>
      <c r="BV960" s="1"/>
      <c r="BW960" s="1"/>
      <c r="BX960" s="1"/>
      <c r="BY960" s="1"/>
      <c r="BZ960" s="1"/>
      <c r="CA960" s="1"/>
      <c r="CB960" s="1"/>
      <c r="CC960" s="1"/>
      <c r="CD960" s="1"/>
      <c r="CE960" s="1"/>
      <c r="CF960" s="1"/>
      <c r="CG960" s="1"/>
      <c r="CH960" s="1"/>
    </row>
    <row r="961" spans="2:86"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</row>
    <row r="962" spans="2:86"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  <c r="BQ962" s="1"/>
      <c r="BR962" s="1"/>
      <c r="BS962" s="1"/>
      <c r="BT962" s="1"/>
      <c r="BU962" s="1"/>
      <c r="BV962" s="1"/>
      <c r="BW962" s="1"/>
      <c r="BX962" s="1"/>
      <c r="BY962" s="1"/>
      <c r="BZ962" s="1"/>
      <c r="CA962" s="1"/>
      <c r="CB962" s="1"/>
      <c r="CC962" s="1"/>
      <c r="CD962" s="1"/>
      <c r="CE962" s="1"/>
      <c r="CF962" s="1"/>
      <c r="CG962" s="1"/>
      <c r="CH962" s="1"/>
    </row>
    <row r="963" spans="2:86"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  <c r="BQ963" s="1"/>
      <c r="BR963" s="1"/>
      <c r="BS963" s="1"/>
      <c r="BT963" s="1"/>
      <c r="BU963" s="1"/>
      <c r="BV963" s="1"/>
      <c r="BW963" s="1"/>
      <c r="BX963" s="1"/>
      <c r="BY963" s="1"/>
      <c r="BZ963" s="1"/>
      <c r="CA963" s="1"/>
      <c r="CB963" s="1"/>
      <c r="CC963" s="1"/>
      <c r="CD963" s="1"/>
      <c r="CE963" s="1"/>
      <c r="CF963" s="1"/>
      <c r="CG963" s="1"/>
      <c r="CH963" s="1"/>
    </row>
    <row r="964" spans="2:86"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  <c r="BQ964" s="1"/>
      <c r="BR964" s="1"/>
      <c r="BS964" s="1"/>
      <c r="BT964" s="1"/>
      <c r="BU964" s="1"/>
      <c r="BV964" s="1"/>
      <c r="BW964" s="1"/>
      <c r="BX964" s="1"/>
      <c r="BY964" s="1"/>
      <c r="BZ964" s="1"/>
      <c r="CA964" s="1"/>
      <c r="CB964" s="1"/>
      <c r="CC964" s="1"/>
      <c r="CD964" s="1"/>
      <c r="CE964" s="1"/>
      <c r="CF964" s="1"/>
      <c r="CG964" s="1"/>
      <c r="CH964" s="1"/>
    </row>
    <row r="965" spans="2:86"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  <c r="BQ965" s="1"/>
      <c r="BR965" s="1"/>
      <c r="BS965" s="1"/>
      <c r="BT965" s="1"/>
      <c r="BU965" s="1"/>
      <c r="BV965" s="1"/>
      <c r="BW965" s="1"/>
      <c r="BX965" s="1"/>
      <c r="BY965" s="1"/>
      <c r="BZ965" s="1"/>
      <c r="CA965" s="1"/>
      <c r="CB965" s="1"/>
      <c r="CC965" s="1"/>
      <c r="CD965" s="1"/>
      <c r="CE965" s="1"/>
      <c r="CF965" s="1"/>
      <c r="CG965" s="1"/>
      <c r="CH965" s="1"/>
    </row>
    <row r="966" spans="2:86"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</row>
    <row r="967" spans="2:86"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  <c r="BQ967" s="1"/>
      <c r="BR967" s="1"/>
      <c r="BS967" s="1"/>
      <c r="BT967" s="1"/>
      <c r="BU967" s="1"/>
      <c r="BV967" s="1"/>
      <c r="BW967" s="1"/>
      <c r="BX967" s="1"/>
      <c r="BY967" s="1"/>
      <c r="BZ967" s="1"/>
      <c r="CA967" s="1"/>
      <c r="CB967" s="1"/>
      <c r="CC967" s="1"/>
      <c r="CD967" s="1"/>
      <c r="CE967" s="1"/>
      <c r="CF967" s="1"/>
      <c r="CG967" s="1"/>
      <c r="CH967" s="1"/>
    </row>
    <row r="968" spans="2:86"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  <c r="BQ968" s="1"/>
      <c r="BR968" s="1"/>
      <c r="BS968" s="1"/>
      <c r="BT968" s="1"/>
      <c r="BU968" s="1"/>
      <c r="BV968" s="1"/>
      <c r="BW968" s="1"/>
      <c r="BX968" s="1"/>
      <c r="BY968" s="1"/>
      <c r="BZ968" s="1"/>
      <c r="CA968" s="1"/>
      <c r="CB968" s="1"/>
      <c r="CC968" s="1"/>
      <c r="CD968" s="1"/>
      <c r="CE968" s="1"/>
      <c r="CF968" s="1"/>
      <c r="CG968" s="1"/>
      <c r="CH968" s="1"/>
    </row>
    <row r="969" spans="2:86"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  <c r="BQ969" s="1"/>
      <c r="BR969" s="1"/>
      <c r="BS969" s="1"/>
      <c r="BT969" s="1"/>
      <c r="BU969" s="1"/>
      <c r="BV969" s="1"/>
      <c r="BW969" s="1"/>
      <c r="BX969" s="1"/>
      <c r="BY969" s="1"/>
      <c r="BZ969" s="1"/>
      <c r="CA969" s="1"/>
      <c r="CB969" s="1"/>
      <c r="CC969" s="1"/>
      <c r="CD969" s="1"/>
      <c r="CE969" s="1"/>
      <c r="CF969" s="1"/>
      <c r="CG969" s="1"/>
      <c r="CH969" s="1"/>
    </row>
    <row r="970" spans="2:86"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  <c r="BQ970" s="1"/>
      <c r="BR970" s="1"/>
      <c r="BS970" s="1"/>
      <c r="BT970" s="1"/>
      <c r="BU970" s="1"/>
      <c r="BV970" s="1"/>
      <c r="BW970" s="1"/>
      <c r="BX970" s="1"/>
      <c r="BY970" s="1"/>
      <c r="BZ970" s="1"/>
      <c r="CA970" s="1"/>
      <c r="CB970" s="1"/>
      <c r="CC970" s="1"/>
      <c r="CD970" s="1"/>
      <c r="CE970" s="1"/>
      <c r="CF970" s="1"/>
      <c r="CG970" s="1"/>
      <c r="CH970" s="1"/>
    </row>
    <row r="971" spans="2:86"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</row>
    <row r="972" spans="2:86"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  <c r="BQ972" s="1"/>
      <c r="BR972" s="1"/>
      <c r="BS972" s="1"/>
      <c r="BT972" s="1"/>
      <c r="BU972" s="1"/>
      <c r="BV972" s="1"/>
      <c r="BW972" s="1"/>
      <c r="BX972" s="1"/>
      <c r="BY972" s="1"/>
      <c r="BZ972" s="1"/>
      <c r="CA972" s="1"/>
      <c r="CB972" s="1"/>
      <c r="CC972" s="1"/>
      <c r="CD972" s="1"/>
      <c r="CE972" s="1"/>
      <c r="CF972" s="1"/>
      <c r="CG972" s="1"/>
      <c r="CH972" s="1"/>
    </row>
    <row r="973" spans="2:86"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W973" s="1"/>
      <c r="BX973" s="1"/>
      <c r="BY973" s="1"/>
      <c r="BZ973" s="1"/>
      <c r="CA973" s="1"/>
      <c r="CB973" s="1"/>
      <c r="CC973" s="1"/>
      <c r="CD973" s="1"/>
      <c r="CE973" s="1"/>
      <c r="CF973" s="1"/>
      <c r="CG973" s="1"/>
      <c r="CH973" s="1"/>
    </row>
    <row r="974" spans="2:86"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W974" s="1"/>
      <c r="BX974" s="1"/>
      <c r="BY974" s="1"/>
      <c r="BZ974" s="1"/>
      <c r="CA974" s="1"/>
      <c r="CB974" s="1"/>
      <c r="CC974" s="1"/>
      <c r="CD974" s="1"/>
      <c r="CE974" s="1"/>
      <c r="CF974" s="1"/>
      <c r="CG974" s="1"/>
      <c r="CH974" s="1"/>
    </row>
    <row r="975" spans="2:86"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W975" s="1"/>
      <c r="BX975" s="1"/>
      <c r="BY975" s="1"/>
      <c r="BZ975" s="1"/>
      <c r="CA975" s="1"/>
      <c r="CB975" s="1"/>
      <c r="CC975" s="1"/>
      <c r="CD975" s="1"/>
      <c r="CE975" s="1"/>
      <c r="CF975" s="1"/>
      <c r="CG975" s="1"/>
      <c r="CH975" s="1"/>
    </row>
    <row r="976" spans="2:86"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W976" s="1"/>
      <c r="BX976" s="1"/>
      <c r="BY976" s="1"/>
      <c r="BZ976" s="1"/>
      <c r="CA976" s="1"/>
      <c r="CB976" s="1"/>
      <c r="CC976" s="1"/>
      <c r="CD976" s="1"/>
      <c r="CE976" s="1"/>
      <c r="CF976" s="1"/>
      <c r="CG976" s="1"/>
      <c r="CH976" s="1"/>
    </row>
    <row r="977" spans="2:86"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W977" s="1"/>
      <c r="BX977" s="1"/>
      <c r="BY977" s="1"/>
      <c r="BZ977" s="1"/>
      <c r="CA977" s="1"/>
      <c r="CB977" s="1"/>
      <c r="CC977" s="1"/>
      <c r="CD977" s="1"/>
      <c r="CE977" s="1"/>
      <c r="CF977" s="1"/>
      <c r="CG977" s="1"/>
      <c r="CH977" s="1"/>
    </row>
    <row r="978" spans="2:86"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W978" s="1"/>
      <c r="BX978" s="1"/>
      <c r="BY978" s="1"/>
      <c r="BZ978" s="1"/>
      <c r="CA978" s="1"/>
      <c r="CB978" s="1"/>
      <c r="CC978" s="1"/>
      <c r="CD978" s="1"/>
      <c r="CE978" s="1"/>
      <c r="CF978" s="1"/>
      <c r="CG978" s="1"/>
      <c r="CH978" s="1"/>
    </row>
    <row r="979" spans="2:86"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W979" s="1"/>
      <c r="BX979" s="1"/>
      <c r="BY979" s="1"/>
      <c r="BZ979" s="1"/>
      <c r="CA979" s="1"/>
      <c r="CB979" s="1"/>
      <c r="CC979" s="1"/>
      <c r="CD979" s="1"/>
      <c r="CE979" s="1"/>
      <c r="CF979" s="1"/>
      <c r="CG979" s="1"/>
      <c r="CH979" s="1"/>
    </row>
    <row r="980" spans="2:86"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W980" s="1"/>
      <c r="BX980" s="1"/>
      <c r="BY980" s="1"/>
      <c r="BZ980" s="1"/>
      <c r="CA980" s="1"/>
      <c r="CB980" s="1"/>
      <c r="CC980" s="1"/>
      <c r="CD980" s="1"/>
      <c r="CE980" s="1"/>
      <c r="CF980" s="1"/>
      <c r="CG980" s="1"/>
      <c r="CH980" s="1"/>
    </row>
    <row r="981" spans="2:86"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W981" s="1"/>
      <c r="BX981" s="1"/>
      <c r="BY981" s="1"/>
      <c r="BZ981" s="1"/>
      <c r="CA981" s="1"/>
      <c r="CB981" s="1"/>
      <c r="CC981" s="1"/>
      <c r="CD981" s="1"/>
      <c r="CE981" s="1"/>
      <c r="CF981" s="1"/>
      <c r="CG981" s="1"/>
      <c r="CH981" s="1"/>
    </row>
    <row r="982" spans="2:86"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W982" s="1"/>
      <c r="BX982" s="1"/>
      <c r="BY982" s="1"/>
      <c r="BZ982" s="1"/>
      <c r="CA982" s="1"/>
      <c r="CB982" s="1"/>
      <c r="CC982" s="1"/>
      <c r="CD982" s="1"/>
      <c r="CE982" s="1"/>
      <c r="CF982" s="1"/>
      <c r="CG982" s="1"/>
      <c r="CH982" s="1"/>
    </row>
    <row r="983" spans="2:86"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W983" s="1"/>
      <c r="BX983" s="1"/>
      <c r="BY983" s="1"/>
      <c r="BZ983" s="1"/>
      <c r="CA983" s="1"/>
      <c r="CB983" s="1"/>
      <c r="CC983" s="1"/>
      <c r="CD983" s="1"/>
      <c r="CE983" s="1"/>
      <c r="CF983" s="1"/>
      <c r="CG983" s="1"/>
      <c r="CH983" s="1"/>
    </row>
    <row r="984" spans="2:86"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W984" s="1"/>
      <c r="BX984" s="1"/>
      <c r="BY984" s="1"/>
      <c r="BZ984" s="1"/>
      <c r="CA984" s="1"/>
      <c r="CB984" s="1"/>
      <c r="CC984" s="1"/>
      <c r="CD984" s="1"/>
      <c r="CE984" s="1"/>
      <c r="CF984" s="1"/>
      <c r="CG984" s="1"/>
      <c r="CH984" s="1"/>
    </row>
    <row r="985" spans="2:86"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W985" s="1"/>
      <c r="BX985" s="1"/>
      <c r="BY985" s="1"/>
      <c r="BZ985" s="1"/>
      <c r="CA985" s="1"/>
      <c r="CB985" s="1"/>
      <c r="CC985" s="1"/>
      <c r="CD985" s="1"/>
      <c r="CE985" s="1"/>
      <c r="CF985" s="1"/>
      <c r="CG985" s="1"/>
      <c r="CH985" s="1"/>
    </row>
    <row r="986" spans="2:86"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W986" s="1"/>
      <c r="BX986" s="1"/>
      <c r="BY986" s="1"/>
      <c r="BZ986" s="1"/>
      <c r="CA986" s="1"/>
      <c r="CB986" s="1"/>
      <c r="CC986" s="1"/>
      <c r="CD986" s="1"/>
      <c r="CE986" s="1"/>
      <c r="CF986" s="1"/>
      <c r="CG986" s="1"/>
      <c r="CH986" s="1"/>
    </row>
    <row r="987" spans="2:86"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W987" s="1"/>
      <c r="BX987" s="1"/>
      <c r="BY987" s="1"/>
      <c r="BZ987" s="1"/>
      <c r="CA987" s="1"/>
      <c r="CB987" s="1"/>
      <c r="CC987" s="1"/>
      <c r="CD987" s="1"/>
      <c r="CE987" s="1"/>
      <c r="CF987" s="1"/>
      <c r="CG987" s="1"/>
      <c r="CH987" s="1"/>
    </row>
    <row r="988" spans="2:86"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W988" s="1"/>
      <c r="BX988" s="1"/>
      <c r="BY988" s="1"/>
      <c r="BZ988" s="1"/>
      <c r="CA988" s="1"/>
      <c r="CB988" s="1"/>
      <c r="CC988" s="1"/>
      <c r="CD988" s="1"/>
      <c r="CE988" s="1"/>
      <c r="CF988" s="1"/>
      <c r="CG988" s="1"/>
      <c r="CH988" s="1"/>
    </row>
    <row r="989" spans="2:86"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W989" s="1"/>
      <c r="BX989" s="1"/>
      <c r="BY989" s="1"/>
      <c r="BZ989" s="1"/>
      <c r="CA989" s="1"/>
      <c r="CB989" s="1"/>
      <c r="CC989" s="1"/>
      <c r="CD989" s="1"/>
      <c r="CE989" s="1"/>
      <c r="CF989" s="1"/>
      <c r="CG989" s="1"/>
      <c r="CH989" s="1"/>
    </row>
    <row r="990" spans="2:86"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W990" s="1"/>
      <c r="BX990" s="1"/>
      <c r="BY990" s="1"/>
      <c r="BZ990" s="1"/>
      <c r="CA990" s="1"/>
      <c r="CB990" s="1"/>
      <c r="CC990" s="1"/>
      <c r="CD990" s="1"/>
      <c r="CE990" s="1"/>
      <c r="CF990" s="1"/>
      <c r="CG990" s="1"/>
      <c r="CH990" s="1"/>
    </row>
    <row r="991" spans="2:86"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W991" s="1"/>
      <c r="BX991" s="1"/>
      <c r="BY991" s="1"/>
      <c r="BZ991" s="1"/>
      <c r="CA991" s="1"/>
      <c r="CB991" s="1"/>
      <c r="CC991" s="1"/>
      <c r="CD991" s="1"/>
      <c r="CE991" s="1"/>
      <c r="CF991" s="1"/>
      <c r="CG991" s="1"/>
      <c r="CH991" s="1"/>
    </row>
    <row r="992" spans="2:86"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W992" s="1"/>
      <c r="BX992" s="1"/>
      <c r="BY992" s="1"/>
      <c r="BZ992" s="1"/>
      <c r="CA992" s="1"/>
      <c r="CB992" s="1"/>
      <c r="CC992" s="1"/>
      <c r="CD992" s="1"/>
      <c r="CE992" s="1"/>
      <c r="CF992" s="1"/>
      <c r="CG992" s="1"/>
      <c r="CH992" s="1"/>
    </row>
    <row r="993" spans="2:86"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W993" s="1"/>
      <c r="BX993" s="1"/>
      <c r="BY993" s="1"/>
      <c r="BZ993" s="1"/>
      <c r="CA993" s="1"/>
      <c r="CB993" s="1"/>
      <c r="CC993" s="1"/>
      <c r="CD993" s="1"/>
      <c r="CE993" s="1"/>
      <c r="CF993" s="1"/>
      <c r="CG993" s="1"/>
      <c r="CH993" s="1"/>
    </row>
    <row r="994" spans="2:86"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W994" s="1"/>
      <c r="BX994" s="1"/>
      <c r="BY994" s="1"/>
      <c r="BZ994" s="1"/>
      <c r="CA994" s="1"/>
      <c r="CB994" s="1"/>
      <c r="CC994" s="1"/>
      <c r="CD994" s="1"/>
      <c r="CE994" s="1"/>
      <c r="CF994" s="1"/>
      <c r="CG994" s="1"/>
      <c r="CH994" s="1"/>
    </row>
    <row r="995" spans="2:86"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W995" s="1"/>
      <c r="BX995" s="1"/>
      <c r="BY995" s="1"/>
      <c r="BZ995" s="1"/>
      <c r="CA995" s="1"/>
      <c r="CB995" s="1"/>
      <c r="CC995" s="1"/>
      <c r="CD995" s="1"/>
      <c r="CE995" s="1"/>
      <c r="CF995" s="1"/>
      <c r="CG995" s="1"/>
      <c r="CH995" s="1"/>
    </row>
    <row r="996" spans="2:86"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W996" s="1"/>
      <c r="BX996" s="1"/>
      <c r="BY996" s="1"/>
      <c r="BZ996" s="1"/>
      <c r="CA996" s="1"/>
      <c r="CB996" s="1"/>
      <c r="CC996" s="1"/>
      <c r="CD996" s="1"/>
      <c r="CE996" s="1"/>
      <c r="CF996" s="1"/>
      <c r="CG996" s="1"/>
      <c r="CH996" s="1"/>
    </row>
    <row r="997" spans="2:86"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W997" s="1"/>
      <c r="BX997" s="1"/>
      <c r="BY997" s="1"/>
      <c r="BZ997" s="1"/>
      <c r="CA997" s="1"/>
      <c r="CB997" s="1"/>
      <c r="CC997" s="1"/>
      <c r="CD997" s="1"/>
      <c r="CE997" s="1"/>
      <c r="CF997" s="1"/>
      <c r="CG997" s="1"/>
      <c r="CH997" s="1"/>
    </row>
    <row r="998" spans="2:86"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W998" s="1"/>
      <c r="BX998" s="1"/>
      <c r="BY998" s="1"/>
      <c r="BZ998" s="1"/>
      <c r="CA998" s="1"/>
      <c r="CB998" s="1"/>
      <c r="CC998" s="1"/>
      <c r="CD998" s="1"/>
      <c r="CE998" s="1"/>
      <c r="CF998" s="1"/>
      <c r="CG998" s="1"/>
      <c r="CH998" s="1"/>
    </row>
    <row r="999" spans="2:86"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W999" s="1"/>
      <c r="BX999" s="1"/>
      <c r="BY999" s="1"/>
      <c r="BZ999" s="1"/>
      <c r="CA999" s="1"/>
      <c r="CB999" s="1"/>
      <c r="CC999" s="1"/>
      <c r="CD999" s="1"/>
      <c r="CE999" s="1"/>
      <c r="CF999" s="1"/>
      <c r="CG999" s="1"/>
      <c r="CH999" s="1"/>
    </row>
    <row r="1000" spans="2:86"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W1000" s="1"/>
      <c r="BX1000" s="1"/>
      <c r="BY1000" s="1"/>
      <c r="BZ1000" s="1"/>
      <c r="CA1000" s="1"/>
      <c r="CB1000" s="1"/>
      <c r="CC1000" s="1"/>
      <c r="CD1000" s="1"/>
      <c r="CE1000" s="1"/>
      <c r="CF1000" s="1"/>
      <c r="CG1000" s="1"/>
      <c r="CH1000" s="1"/>
    </row>
    <row r="1001" spans="2:86"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W1001" s="1"/>
      <c r="BX1001" s="1"/>
      <c r="BY1001" s="1"/>
      <c r="BZ1001" s="1"/>
      <c r="CA1001" s="1"/>
      <c r="CB1001" s="1"/>
      <c r="CC1001" s="1"/>
      <c r="CD1001" s="1"/>
      <c r="CE1001" s="1"/>
      <c r="CF1001" s="1"/>
      <c r="CG1001" s="1"/>
      <c r="CH1001" s="1"/>
    </row>
    <row r="1002" spans="2:86">
      <c r="B1002" s="1"/>
      <c r="C1002" s="1"/>
      <c r="D1002" s="1"/>
      <c r="E1002" s="2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W1002" s="1"/>
      <c r="BX1002" s="1"/>
      <c r="BY1002" s="1"/>
      <c r="BZ1002" s="1"/>
      <c r="CA1002" s="1"/>
      <c r="CB1002" s="1"/>
      <c r="CC1002" s="1"/>
      <c r="CD1002" s="1"/>
      <c r="CE1002" s="1"/>
      <c r="CF1002" s="1"/>
      <c r="CG1002" s="1"/>
      <c r="CH1002" s="1"/>
    </row>
    <row r="1003" spans="2:86">
      <c r="B1003" s="1"/>
      <c r="C1003" s="1"/>
      <c r="D1003" s="1"/>
      <c r="E1003" s="2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W1003" s="1"/>
      <c r="BX1003" s="1"/>
      <c r="BY1003" s="1"/>
      <c r="BZ1003" s="1"/>
      <c r="CA1003" s="1"/>
      <c r="CB1003" s="1"/>
      <c r="CC1003" s="1"/>
      <c r="CD1003" s="1"/>
      <c r="CE1003" s="1"/>
      <c r="CF1003" s="1"/>
      <c r="CG1003" s="1"/>
      <c r="CH1003" s="1"/>
    </row>
    <row r="1004" spans="2:86">
      <c r="B1004" s="1"/>
      <c r="C1004" s="1"/>
      <c r="D1004" s="1"/>
      <c r="E1004" s="2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  <c r="BM1004" s="1"/>
      <c r="BN1004" s="1"/>
      <c r="BO1004" s="1"/>
      <c r="BP1004" s="1"/>
      <c r="BQ1004" s="1"/>
      <c r="BR1004" s="1"/>
      <c r="BS1004" s="1"/>
      <c r="BT1004" s="1"/>
      <c r="BU1004" s="1"/>
      <c r="BV1004" s="1"/>
      <c r="BW1004" s="1"/>
      <c r="BX1004" s="1"/>
      <c r="BY1004" s="1"/>
      <c r="BZ1004" s="1"/>
      <c r="CA1004" s="1"/>
      <c r="CB1004" s="1"/>
      <c r="CC1004" s="1"/>
      <c r="CD1004" s="1"/>
      <c r="CE1004" s="1"/>
      <c r="CF1004" s="1"/>
      <c r="CG1004" s="1"/>
      <c r="CH1004" s="1"/>
    </row>
    <row r="1005" spans="2:86">
      <c r="B1005" s="1"/>
      <c r="C1005" s="1"/>
      <c r="D1005" s="1"/>
      <c r="E1005" s="2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  <c r="BM1005" s="1"/>
      <c r="BN1005" s="1"/>
      <c r="BO1005" s="1"/>
      <c r="BP1005" s="1"/>
      <c r="BQ1005" s="1"/>
      <c r="BR1005" s="1"/>
      <c r="BS1005" s="1"/>
      <c r="BT1005" s="1"/>
      <c r="BU1005" s="1"/>
      <c r="BV1005" s="1"/>
      <c r="BW1005" s="1"/>
      <c r="BX1005" s="1"/>
      <c r="BY1005" s="1"/>
      <c r="BZ1005" s="1"/>
      <c r="CA1005" s="1"/>
      <c r="CB1005" s="1"/>
      <c r="CC1005" s="1"/>
      <c r="CD1005" s="1"/>
      <c r="CE1005" s="1"/>
      <c r="CF1005" s="1"/>
      <c r="CG1005" s="1"/>
      <c r="CH1005" s="1"/>
    </row>
    <row r="1006" spans="2:86">
      <c r="B1006" s="1"/>
      <c r="C1006" s="1"/>
      <c r="D1006" s="1"/>
      <c r="E1006" s="2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  <c r="BM1006" s="1"/>
      <c r="BN1006" s="1"/>
      <c r="BO1006" s="1"/>
      <c r="BP1006" s="1"/>
      <c r="BQ1006" s="1"/>
      <c r="BR1006" s="1"/>
      <c r="BS1006" s="1"/>
      <c r="BT1006" s="1"/>
      <c r="BU1006" s="1"/>
      <c r="BV1006" s="1"/>
      <c r="BW1006" s="1"/>
      <c r="BX1006" s="1"/>
      <c r="BY1006" s="1"/>
      <c r="BZ1006" s="1"/>
      <c r="CA1006" s="1"/>
      <c r="CB1006" s="1"/>
      <c r="CC1006" s="1"/>
      <c r="CD1006" s="1"/>
      <c r="CE1006" s="1"/>
      <c r="CF1006" s="1"/>
      <c r="CG1006" s="1"/>
      <c r="CH1006" s="1"/>
    </row>
    <row r="1007" spans="2:86">
      <c r="B1007" s="1"/>
      <c r="C1007" s="1"/>
      <c r="D1007" s="1"/>
      <c r="E1007" s="2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  <c r="BM1007" s="1"/>
      <c r="BN1007" s="1"/>
      <c r="BO1007" s="1"/>
      <c r="BP1007" s="1"/>
      <c r="BQ1007" s="1"/>
      <c r="BR1007" s="1"/>
      <c r="BS1007" s="1"/>
      <c r="BT1007" s="1"/>
      <c r="BU1007" s="1"/>
      <c r="BV1007" s="1"/>
      <c r="BW1007" s="1"/>
      <c r="BX1007" s="1"/>
      <c r="BY1007" s="1"/>
      <c r="BZ1007" s="1"/>
      <c r="CA1007" s="1"/>
      <c r="CB1007" s="1"/>
      <c r="CC1007" s="1"/>
      <c r="CD1007" s="1"/>
      <c r="CE1007" s="1"/>
      <c r="CF1007" s="1"/>
      <c r="CG1007" s="1"/>
      <c r="CH1007" s="1"/>
    </row>
    <row r="1008" spans="2:86">
      <c r="B1008" s="1"/>
      <c r="C1008" s="1"/>
      <c r="D1008" s="1"/>
      <c r="E1008" s="2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  <c r="BM1008" s="1"/>
      <c r="BN1008" s="1"/>
      <c r="BO1008" s="1"/>
      <c r="BP1008" s="1"/>
      <c r="BQ1008" s="1"/>
      <c r="BR1008" s="1"/>
      <c r="BS1008" s="1"/>
      <c r="BT1008" s="1"/>
      <c r="BU1008" s="1"/>
      <c r="BV1008" s="1"/>
      <c r="BW1008" s="1"/>
      <c r="BX1008" s="1"/>
      <c r="BY1008" s="1"/>
      <c r="BZ1008" s="1"/>
      <c r="CA1008" s="1"/>
      <c r="CB1008" s="1"/>
      <c r="CC1008" s="1"/>
      <c r="CD1008" s="1"/>
      <c r="CE1008" s="1"/>
      <c r="CF1008" s="1"/>
      <c r="CG1008" s="1"/>
      <c r="CH1008" s="1"/>
    </row>
    <row r="1009" spans="2:86">
      <c r="B1009" s="1"/>
      <c r="C1009" s="1"/>
      <c r="D1009" s="1"/>
      <c r="E1009" s="2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  <c r="BM1009" s="1"/>
      <c r="BN1009" s="1"/>
      <c r="BO1009" s="1"/>
      <c r="BP1009" s="1"/>
      <c r="BQ1009" s="1"/>
      <c r="BR1009" s="1"/>
      <c r="BS1009" s="1"/>
      <c r="BT1009" s="1"/>
      <c r="BU1009" s="1"/>
      <c r="BV1009" s="1"/>
      <c r="BW1009" s="1"/>
      <c r="BX1009" s="1"/>
      <c r="BY1009" s="1"/>
      <c r="BZ1009" s="1"/>
      <c r="CA1009" s="1"/>
      <c r="CB1009" s="1"/>
      <c r="CC1009" s="1"/>
      <c r="CD1009" s="1"/>
      <c r="CE1009" s="1"/>
      <c r="CF1009" s="1"/>
      <c r="CG1009" s="1"/>
      <c r="CH1009" s="1"/>
    </row>
    <row r="1010" spans="2:86">
      <c r="B1010" s="1"/>
      <c r="C1010" s="1"/>
      <c r="D1010" s="1"/>
      <c r="E1010" s="2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  <c r="BM1010" s="1"/>
      <c r="BN1010" s="1"/>
      <c r="BO1010" s="1"/>
      <c r="BP1010" s="1"/>
      <c r="BQ1010" s="1"/>
      <c r="BR1010" s="1"/>
      <c r="BS1010" s="1"/>
      <c r="BT1010" s="1"/>
      <c r="BU1010" s="1"/>
      <c r="BV1010" s="1"/>
      <c r="BW1010" s="1"/>
      <c r="BX1010" s="1"/>
      <c r="BY1010" s="1"/>
      <c r="BZ1010" s="1"/>
      <c r="CA1010" s="1"/>
      <c r="CB1010" s="1"/>
      <c r="CC1010" s="1"/>
      <c r="CD1010" s="1"/>
      <c r="CE1010" s="1"/>
      <c r="CF1010" s="1"/>
      <c r="CG1010" s="1"/>
      <c r="CH1010" s="1"/>
    </row>
    <row r="1011" spans="2:86">
      <c r="B1011" s="1"/>
      <c r="C1011" s="1"/>
      <c r="D1011" s="1"/>
      <c r="E1011" s="2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  <c r="BM1011" s="1"/>
      <c r="BN1011" s="1"/>
      <c r="BO1011" s="1"/>
      <c r="BP1011" s="1"/>
      <c r="BQ1011" s="1"/>
      <c r="BR1011" s="1"/>
      <c r="BS1011" s="1"/>
      <c r="BT1011" s="1"/>
      <c r="BU1011" s="1"/>
      <c r="BV1011" s="1"/>
      <c r="BW1011" s="1"/>
      <c r="BX1011" s="1"/>
      <c r="BY1011" s="1"/>
      <c r="BZ1011" s="1"/>
      <c r="CA1011" s="1"/>
      <c r="CB1011" s="1"/>
      <c r="CC1011" s="1"/>
      <c r="CD1011" s="1"/>
      <c r="CE1011" s="1"/>
      <c r="CF1011" s="1"/>
      <c r="CG1011" s="1"/>
      <c r="CH1011" s="1"/>
    </row>
    <row r="1012" spans="2:86">
      <c r="B1012" s="1"/>
      <c r="C1012" s="1"/>
      <c r="D1012" s="1"/>
      <c r="E1012" s="2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  <c r="BM1012" s="1"/>
      <c r="BN1012" s="1"/>
      <c r="BO1012" s="1"/>
      <c r="BP1012" s="1"/>
      <c r="BQ1012" s="1"/>
      <c r="BR1012" s="1"/>
      <c r="BS1012" s="1"/>
      <c r="BT1012" s="1"/>
      <c r="BU1012" s="1"/>
      <c r="BV1012" s="1"/>
      <c r="BW1012" s="1"/>
      <c r="BX1012" s="1"/>
      <c r="BY1012" s="1"/>
      <c r="BZ1012" s="1"/>
      <c r="CA1012" s="1"/>
      <c r="CB1012" s="1"/>
      <c r="CC1012" s="1"/>
      <c r="CD1012" s="1"/>
      <c r="CE1012" s="1"/>
      <c r="CF1012" s="1"/>
      <c r="CG1012" s="1"/>
      <c r="CH1012" s="1"/>
    </row>
    <row r="1013" spans="2:86">
      <c r="B1013" s="1"/>
      <c r="C1013" s="1"/>
      <c r="D1013" s="1"/>
      <c r="E1013" s="2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  <c r="BM1013" s="1"/>
      <c r="BN1013" s="1"/>
      <c r="BO1013" s="1"/>
      <c r="BP1013" s="1"/>
      <c r="BQ1013" s="1"/>
      <c r="BR1013" s="1"/>
      <c r="BS1013" s="1"/>
      <c r="BT1013" s="1"/>
      <c r="BU1013" s="1"/>
      <c r="BV1013" s="1"/>
      <c r="BW1013" s="1"/>
      <c r="BX1013" s="1"/>
      <c r="BY1013" s="1"/>
      <c r="BZ1013" s="1"/>
      <c r="CA1013" s="1"/>
      <c r="CB1013" s="1"/>
      <c r="CC1013" s="1"/>
      <c r="CD1013" s="1"/>
      <c r="CE1013" s="1"/>
      <c r="CF1013" s="1"/>
      <c r="CG1013" s="1"/>
      <c r="CH1013" s="1"/>
    </row>
    <row r="1014" spans="2:86">
      <c r="B1014" s="1"/>
      <c r="C1014" s="1"/>
      <c r="D1014" s="1"/>
      <c r="E1014" s="2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  <c r="BM1014" s="1"/>
      <c r="BN1014" s="1"/>
      <c r="BO1014" s="1"/>
      <c r="BP1014" s="1"/>
      <c r="BQ1014" s="1"/>
      <c r="BR1014" s="1"/>
      <c r="BS1014" s="1"/>
      <c r="BT1014" s="1"/>
      <c r="BU1014" s="1"/>
      <c r="BV1014" s="1"/>
      <c r="BW1014" s="1"/>
      <c r="BX1014" s="1"/>
      <c r="BY1014" s="1"/>
      <c r="BZ1014" s="1"/>
      <c r="CA1014" s="1"/>
      <c r="CB1014" s="1"/>
      <c r="CC1014" s="1"/>
      <c r="CD1014" s="1"/>
      <c r="CE1014" s="1"/>
      <c r="CF1014" s="1"/>
      <c r="CG1014" s="1"/>
      <c r="CH1014" s="1"/>
    </row>
    <row r="1015" spans="2:86">
      <c r="B1015" s="1"/>
      <c r="C1015" s="1"/>
      <c r="D1015" s="1"/>
      <c r="E1015" s="2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  <c r="BM1015" s="1"/>
      <c r="BN1015" s="1"/>
      <c r="BO1015" s="1"/>
      <c r="BP1015" s="1"/>
      <c r="BQ1015" s="1"/>
      <c r="BR1015" s="1"/>
      <c r="BS1015" s="1"/>
      <c r="BT1015" s="1"/>
      <c r="BU1015" s="1"/>
      <c r="BV1015" s="1"/>
      <c r="BW1015" s="1"/>
      <c r="BX1015" s="1"/>
      <c r="BY1015" s="1"/>
      <c r="BZ1015" s="1"/>
      <c r="CA1015" s="1"/>
      <c r="CB1015" s="1"/>
      <c r="CC1015" s="1"/>
      <c r="CD1015" s="1"/>
      <c r="CE1015" s="1"/>
      <c r="CF1015" s="1"/>
      <c r="CG1015" s="1"/>
      <c r="CH1015" s="1"/>
    </row>
    <row r="1016" spans="2:86">
      <c r="B1016" s="1"/>
      <c r="C1016" s="1"/>
      <c r="D1016" s="1"/>
      <c r="E1016" s="2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  <c r="BM1016" s="1"/>
      <c r="BN1016" s="1"/>
      <c r="BO1016" s="1"/>
      <c r="BP1016" s="1"/>
      <c r="BQ1016" s="1"/>
      <c r="BR1016" s="1"/>
      <c r="BS1016" s="1"/>
      <c r="BT1016" s="1"/>
      <c r="BU1016" s="1"/>
      <c r="BV1016" s="1"/>
      <c r="BW1016" s="1"/>
      <c r="BX1016" s="1"/>
      <c r="BY1016" s="1"/>
      <c r="BZ1016" s="1"/>
      <c r="CA1016" s="1"/>
      <c r="CB1016" s="1"/>
      <c r="CC1016" s="1"/>
      <c r="CD1016" s="1"/>
      <c r="CE1016" s="1"/>
      <c r="CF1016" s="1"/>
      <c r="CG1016" s="1"/>
      <c r="CH1016" s="1"/>
    </row>
    <row r="1017" spans="2:86">
      <c r="B1017" s="1"/>
      <c r="C1017" s="1"/>
      <c r="D1017" s="1"/>
      <c r="E1017" s="2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W1017" s="1"/>
      <c r="BX1017" s="1"/>
      <c r="BY1017" s="1"/>
      <c r="BZ1017" s="1"/>
      <c r="CA1017" s="1"/>
      <c r="CB1017" s="1"/>
      <c r="CC1017" s="1"/>
      <c r="CD1017" s="1"/>
      <c r="CE1017" s="1"/>
      <c r="CF1017" s="1"/>
      <c r="CG1017" s="1"/>
      <c r="CH1017" s="1"/>
    </row>
    <row r="1018" spans="2:86">
      <c r="B1018" s="1"/>
      <c r="C1018" s="1"/>
      <c r="D1018" s="1"/>
      <c r="E1018" s="2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W1018" s="1"/>
      <c r="BX1018" s="1"/>
      <c r="BY1018" s="1"/>
      <c r="BZ1018" s="1"/>
      <c r="CA1018" s="1"/>
      <c r="CB1018" s="1"/>
      <c r="CC1018" s="1"/>
      <c r="CD1018" s="1"/>
      <c r="CE1018" s="1"/>
      <c r="CF1018" s="1"/>
      <c r="CG1018" s="1"/>
      <c r="CH1018" s="1"/>
    </row>
    <row r="1019" spans="2:86">
      <c r="B1019" s="1"/>
      <c r="C1019" s="1"/>
      <c r="D1019" s="1"/>
      <c r="E1019" s="2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W1019" s="1"/>
      <c r="BX1019" s="1"/>
      <c r="BY1019" s="1"/>
      <c r="BZ1019" s="1"/>
      <c r="CA1019" s="1"/>
      <c r="CB1019" s="1"/>
      <c r="CC1019" s="1"/>
      <c r="CD1019" s="1"/>
      <c r="CE1019" s="1"/>
      <c r="CF1019" s="1"/>
      <c r="CG1019" s="1"/>
      <c r="CH1019" s="1"/>
    </row>
    <row r="1020" spans="2:86">
      <c r="B1020" s="1"/>
      <c r="C1020" s="1"/>
      <c r="D1020" s="1"/>
      <c r="E1020" s="2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W1020" s="1"/>
      <c r="BX1020" s="1"/>
      <c r="BY1020" s="1"/>
      <c r="BZ1020" s="1"/>
      <c r="CA1020" s="1"/>
      <c r="CB1020" s="1"/>
      <c r="CC1020" s="1"/>
      <c r="CD1020" s="1"/>
      <c r="CE1020" s="1"/>
      <c r="CF1020" s="1"/>
      <c r="CG1020" s="1"/>
      <c r="CH1020" s="1"/>
    </row>
    <row r="1021" spans="2:86">
      <c r="B1021" s="1"/>
      <c r="C1021" s="1"/>
      <c r="D1021" s="1"/>
      <c r="E1021" s="2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W1021" s="1"/>
      <c r="BX1021" s="1"/>
      <c r="BY1021" s="1"/>
      <c r="BZ1021" s="1"/>
      <c r="CA1021" s="1"/>
      <c r="CB1021" s="1"/>
      <c r="CC1021" s="1"/>
      <c r="CD1021" s="1"/>
      <c r="CE1021" s="1"/>
      <c r="CF1021" s="1"/>
      <c r="CG1021" s="1"/>
      <c r="CH1021" s="1"/>
    </row>
    <row r="1022" spans="2:86">
      <c r="B1022" s="1"/>
      <c r="C1022" s="1"/>
      <c r="D1022" s="1"/>
      <c r="E1022" s="2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W1022" s="1"/>
      <c r="BX1022" s="1"/>
      <c r="BY1022" s="1"/>
      <c r="BZ1022" s="1"/>
      <c r="CA1022" s="1"/>
      <c r="CB1022" s="1"/>
      <c r="CC1022" s="1"/>
      <c r="CD1022" s="1"/>
      <c r="CE1022" s="1"/>
      <c r="CF1022" s="1"/>
      <c r="CG1022" s="1"/>
      <c r="CH1022" s="1"/>
    </row>
    <row r="1023" spans="2:86">
      <c r="B1023" s="1"/>
      <c r="C1023" s="1"/>
      <c r="D1023" s="1"/>
      <c r="E1023" s="2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W1023" s="1"/>
      <c r="BX1023" s="1"/>
      <c r="BY1023" s="1"/>
      <c r="BZ1023" s="1"/>
      <c r="CA1023" s="1"/>
      <c r="CB1023" s="1"/>
      <c r="CC1023" s="1"/>
      <c r="CD1023" s="1"/>
      <c r="CE1023" s="1"/>
      <c r="CF1023" s="1"/>
      <c r="CG1023" s="1"/>
      <c r="CH1023" s="1"/>
    </row>
    <row r="1024" spans="2:86">
      <c r="B1024" s="1"/>
      <c r="C1024" s="1"/>
      <c r="D1024" s="1"/>
      <c r="E1024" s="2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W1024" s="1"/>
      <c r="BX1024" s="1"/>
      <c r="BY1024" s="1"/>
      <c r="BZ1024" s="1"/>
      <c r="CA1024" s="1"/>
      <c r="CB1024" s="1"/>
      <c r="CC1024" s="1"/>
      <c r="CD1024" s="1"/>
      <c r="CE1024" s="1"/>
      <c r="CF1024" s="1"/>
      <c r="CG1024" s="1"/>
      <c r="CH1024" s="1"/>
    </row>
    <row r="1025" spans="2:86">
      <c r="B1025" s="1"/>
      <c r="C1025" s="1"/>
      <c r="D1025" s="1"/>
      <c r="E1025" s="2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W1025" s="1"/>
      <c r="BX1025" s="1"/>
      <c r="BY1025" s="1"/>
      <c r="BZ1025" s="1"/>
      <c r="CA1025" s="1"/>
      <c r="CB1025" s="1"/>
      <c r="CC1025" s="1"/>
      <c r="CD1025" s="1"/>
      <c r="CE1025" s="1"/>
      <c r="CF1025" s="1"/>
      <c r="CG1025" s="1"/>
      <c r="CH1025" s="1"/>
    </row>
    <row r="1026" spans="2:86">
      <c r="B1026" s="1"/>
      <c r="C1026" s="1"/>
      <c r="D1026" s="1"/>
      <c r="E1026" s="2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W1026" s="1"/>
      <c r="BX1026" s="1"/>
      <c r="BY1026" s="1"/>
      <c r="BZ1026" s="1"/>
      <c r="CA1026" s="1"/>
      <c r="CB1026" s="1"/>
      <c r="CC1026" s="1"/>
      <c r="CD1026" s="1"/>
      <c r="CE1026" s="1"/>
      <c r="CF1026" s="1"/>
      <c r="CG1026" s="1"/>
      <c r="CH1026" s="1"/>
    </row>
    <row r="1027" spans="2:86">
      <c r="B1027" s="1"/>
      <c r="C1027" s="1"/>
      <c r="D1027" s="1"/>
      <c r="E1027" s="2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W1027" s="1"/>
      <c r="BX1027" s="1"/>
      <c r="BY1027" s="1"/>
      <c r="BZ1027" s="1"/>
      <c r="CA1027" s="1"/>
      <c r="CB1027" s="1"/>
      <c r="CC1027" s="1"/>
      <c r="CD1027" s="1"/>
      <c r="CE1027" s="1"/>
      <c r="CF1027" s="1"/>
      <c r="CG1027" s="1"/>
      <c r="CH1027" s="1"/>
    </row>
    <row r="1028" spans="2:86">
      <c r="B1028" s="1"/>
      <c r="C1028" s="1"/>
      <c r="D1028" s="1"/>
      <c r="E1028" s="2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W1028" s="1"/>
      <c r="BX1028" s="1"/>
      <c r="BY1028" s="1"/>
      <c r="BZ1028" s="1"/>
      <c r="CA1028" s="1"/>
      <c r="CB1028" s="1"/>
      <c r="CC1028" s="1"/>
      <c r="CD1028" s="1"/>
      <c r="CE1028" s="1"/>
      <c r="CF1028" s="1"/>
      <c r="CG1028" s="1"/>
      <c r="CH1028" s="1"/>
    </row>
    <row r="1029" spans="2:86">
      <c r="B1029" s="1"/>
      <c r="C1029" s="1"/>
      <c r="D1029" s="1"/>
      <c r="E1029" s="2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W1029" s="1"/>
      <c r="BX1029" s="1"/>
      <c r="BY1029" s="1"/>
      <c r="BZ1029" s="1"/>
      <c r="CA1029" s="1"/>
      <c r="CB1029" s="1"/>
      <c r="CC1029" s="1"/>
      <c r="CD1029" s="1"/>
      <c r="CE1029" s="1"/>
      <c r="CF1029" s="1"/>
      <c r="CG1029" s="1"/>
      <c r="CH1029" s="1"/>
    </row>
    <row r="1030" spans="2:86">
      <c r="B1030" s="1"/>
      <c r="C1030" s="1"/>
      <c r="D1030" s="1"/>
      <c r="E1030" s="2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J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W1030" s="1"/>
      <c r="BX1030" s="1"/>
      <c r="BY1030" s="1"/>
      <c r="BZ1030" s="1"/>
      <c r="CA1030" s="1"/>
      <c r="CB1030" s="1"/>
      <c r="CC1030" s="1"/>
      <c r="CD1030" s="1"/>
      <c r="CE1030" s="1"/>
      <c r="CF1030" s="1"/>
      <c r="CG1030" s="1"/>
      <c r="CH1030" s="1"/>
    </row>
    <row r="1031" spans="2:86">
      <c r="B1031" s="1"/>
      <c r="C1031" s="1"/>
      <c r="D1031" s="1"/>
      <c r="E1031" s="2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J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W1031" s="1"/>
      <c r="BX1031" s="1"/>
      <c r="BY1031" s="1"/>
      <c r="BZ1031" s="1"/>
      <c r="CA1031" s="1"/>
      <c r="CB1031" s="1"/>
      <c r="CC1031" s="1"/>
      <c r="CD1031" s="1"/>
      <c r="CE1031" s="1"/>
      <c r="CF1031" s="1"/>
      <c r="CG1031" s="1"/>
      <c r="CH1031" s="1"/>
    </row>
    <row r="1032" spans="2:86">
      <c r="B1032" s="1"/>
      <c r="C1032" s="1"/>
      <c r="D1032" s="1"/>
      <c r="E1032" s="2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  <c r="AW1032" s="1"/>
      <c r="AX1032" s="1"/>
      <c r="AY1032" s="1"/>
      <c r="AZ1032" s="1"/>
      <c r="BA1032" s="1"/>
      <c r="BB1032" s="1"/>
      <c r="BC1032" s="1"/>
      <c r="BD1032" s="1"/>
      <c r="BE1032" s="1"/>
      <c r="BF1032" s="1"/>
      <c r="BG1032" s="1"/>
      <c r="BH1032" s="1"/>
      <c r="BI1032" s="1"/>
      <c r="BJ1032" s="1"/>
      <c r="BK1032" s="1"/>
      <c r="BL1032" s="1"/>
      <c r="BM1032" s="1"/>
      <c r="BN1032" s="1"/>
      <c r="BO1032" s="1"/>
      <c r="BP1032" s="1"/>
      <c r="BQ1032" s="1"/>
      <c r="BR1032" s="1"/>
      <c r="BS1032" s="1"/>
      <c r="BT1032" s="1"/>
      <c r="BU1032" s="1"/>
      <c r="BV1032" s="1"/>
      <c r="BW1032" s="1"/>
      <c r="BX1032" s="1"/>
      <c r="BY1032" s="1"/>
      <c r="BZ1032" s="1"/>
      <c r="CA1032" s="1"/>
      <c r="CB1032" s="1"/>
      <c r="CC1032" s="1"/>
      <c r="CD1032" s="1"/>
      <c r="CE1032" s="1"/>
      <c r="CF1032" s="1"/>
      <c r="CG1032" s="1"/>
      <c r="CH1032" s="1"/>
    </row>
    <row r="1033" spans="2:86">
      <c r="B1033" s="1"/>
      <c r="C1033" s="1"/>
      <c r="D1033" s="1"/>
      <c r="E1033" s="2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  <c r="AW1033" s="1"/>
      <c r="AX1033" s="1"/>
      <c r="AY1033" s="1"/>
      <c r="AZ1033" s="1"/>
      <c r="BA1033" s="1"/>
      <c r="BB1033" s="1"/>
      <c r="BC1033" s="1"/>
      <c r="BD1033" s="1"/>
      <c r="BE1033" s="1"/>
      <c r="BF1033" s="1"/>
      <c r="BG1033" s="1"/>
      <c r="BH1033" s="1"/>
      <c r="BI1033" s="1"/>
      <c r="BJ1033" s="1"/>
      <c r="BK1033" s="1"/>
      <c r="BL1033" s="1"/>
      <c r="BM1033" s="1"/>
      <c r="BN1033" s="1"/>
      <c r="BO1033" s="1"/>
      <c r="BP1033" s="1"/>
      <c r="BQ1033" s="1"/>
      <c r="BR1033" s="1"/>
      <c r="BS1033" s="1"/>
      <c r="BT1033" s="1"/>
      <c r="BU1033" s="1"/>
      <c r="BV1033" s="1"/>
      <c r="BW1033" s="1"/>
      <c r="BX1033" s="1"/>
      <c r="BY1033" s="1"/>
      <c r="BZ1033" s="1"/>
      <c r="CA1033" s="1"/>
      <c r="CB1033" s="1"/>
      <c r="CC1033" s="1"/>
      <c r="CD1033" s="1"/>
      <c r="CE1033" s="1"/>
      <c r="CF1033" s="1"/>
      <c r="CG1033" s="1"/>
      <c r="CH1033" s="1"/>
    </row>
    <row r="1034" spans="2:86">
      <c r="B1034" s="1"/>
      <c r="C1034" s="1"/>
      <c r="D1034" s="1"/>
      <c r="E1034" s="2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  <c r="AW1034" s="1"/>
      <c r="AX1034" s="1"/>
      <c r="AY1034" s="1"/>
      <c r="AZ1034" s="1"/>
      <c r="BA1034" s="1"/>
      <c r="BB1034" s="1"/>
      <c r="BC1034" s="1"/>
      <c r="BD1034" s="1"/>
      <c r="BE1034" s="1"/>
      <c r="BF1034" s="1"/>
      <c r="BG1034" s="1"/>
      <c r="BH1034" s="1"/>
      <c r="BI1034" s="1"/>
      <c r="BJ1034" s="1"/>
      <c r="BK1034" s="1"/>
      <c r="BL1034" s="1"/>
      <c r="BM1034" s="1"/>
      <c r="BN1034" s="1"/>
      <c r="BO1034" s="1"/>
      <c r="BP1034" s="1"/>
      <c r="BQ1034" s="1"/>
      <c r="BR1034" s="1"/>
      <c r="BS1034" s="1"/>
      <c r="BT1034" s="1"/>
      <c r="BU1034" s="1"/>
      <c r="BV1034" s="1"/>
      <c r="BW1034" s="1"/>
      <c r="BX1034" s="1"/>
      <c r="BY1034" s="1"/>
      <c r="BZ1034" s="1"/>
      <c r="CA1034" s="1"/>
      <c r="CB1034" s="1"/>
      <c r="CC1034" s="1"/>
      <c r="CD1034" s="1"/>
      <c r="CE1034" s="1"/>
      <c r="CF1034" s="1"/>
      <c r="CG1034" s="1"/>
      <c r="CH1034" s="1"/>
    </row>
    <row r="1035" spans="2:86">
      <c r="B1035" s="1"/>
      <c r="C1035" s="1"/>
      <c r="D1035" s="1"/>
      <c r="E1035" s="2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  <c r="AW1035" s="1"/>
      <c r="AX1035" s="1"/>
      <c r="AY1035" s="1"/>
      <c r="AZ1035" s="1"/>
      <c r="BA1035" s="1"/>
      <c r="BB1035" s="1"/>
      <c r="BC1035" s="1"/>
      <c r="BD1035" s="1"/>
      <c r="BE1035" s="1"/>
      <c r="BF1035" s="1"/>
      <c r="BG1035" s="1"/>
      <c r="BH1035" s="1"/>
      <c r="BI1035" s="1"/>
      <c r="BJ1035" s="1"/>
      <c r="BK1035" s="1"/>
      <c r="BL1035" s="1"/>
      <c r="BM1035" s="1"/>
      <c r="BN1035" s="1"/>
      <c r="BO1035" s="1"/>
      <c r="BP1035" s="1"/>
      <c r="BQ1035" s="1"/>
      <c r="BR1035" s="1"/>
      <c r="BS1035" s="1"/>
      <c r="BT1035" s="1"/>
      <c r="BU1035" s="1"/>
      <c r="BV1035" s="1"/>
      <c r="BW1035" s="1"/>
      <c r="BX1035" s="1"/>
      <c r="BY1035" s="1"/>
      <c r="BZ1035" s="1"/>
      <c r="CA1035" s="1"/>
      <c r="CB1035" s="1"/>
      <c r="CC1035" s="1"/>
      <c r="CD1035" s="1"/>
      <c r="CE1035" s="1"/>
      <c r="CF1035" s="1"/>
      <c r="CG1035" s="1"/>
      <c r="CH1035" s="1"/>
    </row>
    <row r="1036" spans="2:86">
      <c r="B1036" s="1"/>
      <c r="C1036" s="1"/>
      <c r="D1036" s="1"/>
      <c r="E1036" s="2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  <c r="AW1036" s="1"/>
      <c r="AX1036" s="1"/>
      <c r="AY1036" s="1"/>
      <c r="AZ1036" s="1"/>
      <c r="BA1036" s="1"/>
      <c r="BB1036" s="1"/>
      <c r="BC1036" s="1"/>
      <c r="BD1036" s="1"/>
      <c r="BE1036" s="1"/>
      <c r="BF1036" s="1"/>
      <c r="BG1036" s="1"/>
      <c r="BH1036" s="1"/>
      <c r="BI1036" s="1"/>
      <c r="BJ1036" s="1"/>
      <c r="BK1036" s="1"/>
      <c r="BL1036" s="1"/>
      <c r="BM1036" s="1"/>
      <c r="BN1036" s="1"/>
      <c r="BO1036" s="1"/>
      <c r="BP1036" s="1"/>
      <c r="BQ1036" s="1"/>
      <c r="BR1036" s="1"/>
      <c r="BS1036" s="1"/>
      <c r="BT1036" s="1"/>
      <c r="BU1036" s="1"/>
      <c r="BV1036" s="1"/>
      <c r="BW1036" s="1"/>
      <c r="BX1036" s="1"/>
      <c r="BY1036" s="1"/>
      <c r="BZ1036" s="1"/>
      <c r="CA1036" s="1"/>
      <c r="CB1036" s="1"/>
      <c r="CC1036" s="1"/>
      <c r="CD1036" s="1"/>
      <c r="CE1036" s="1"/>
      <c r="CF1036" s="1"/>
      <c r="CG1036" s="1"/>
      <c r="CH1036" s="1"/>
    </row>
    <row r="1037" spans="2:86">
      <c r="B1037" s="1"/>
      <c r="C1037" s="1"/>
      <c r="D1037" s="1"/>
      <c r="E1037" s="2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  <c r="AW1037" s="1"/>
      <c r="AX1037" s="1"/>
      <c r="AY1037" s="1"/>
      <c r="AZ1037" s="1"/>
      <c r="BA1037" s="1"/>
      <c r="BB1037" s="1"/>
      <c r="BC1037" s="1"/>
      <c r="BD1037" s="1"/>
      <c r="BE1037" s="1"/>
      <c r="BF1037" s="1"/>
      <c r="BG1037" s="1"/>
      <c r="BH1037" s="1"/>
      <c r="BI1037" s="1"/>
      <c r="BJ1037" s="1"/>
      <c r="BK1037" s="1"/>
      <c r="BL1037" s="1"/>
      <c r="BM1037" s="1"/>
      <c r="BN1037" s="1"/>
      <c r="BO1037" s="1"/>
      <c r="BP1037" s="1"/>
      <c r="BQ1037" s="1"/>
      <c r="BR1037" s="1"/>
      <c r="BS1037" s="1"/>
      <c r="BT1037" s="1"/>
      <c r="BU1037" s="1"/>
      <c r="BV1037" s="1"/>
      <c r="BW1037" s="1"/>
      <c r="BX1037" s="1"/>
      <c r="BY1037" s="1"/>
      <c r="BZ1037" s="1"/>
      <c r="CA1037" s="1"/>
      <c r="CB1037" s="1"/>
      <c r="CC1037" s="1"/>
      <c r="CD1037" s="1"/>
      <c r="CE1037" s="1"/>
      <c r="CF1037" s="1"/>
      <c r="CG1037" s="1"/>
      <c r="CH1037" s="1"/>
    </row>
    <row r="1038" spans="2:86">
      <c r="B1038" s="1"/>
      <c r="C1038" s="1"/>
      <c r="D1038" s="1"/>
      <c r="E1038" s="2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  <c r="AW1038" s="1"/>
      <c r="AX1038" s="1"/>
      <c r="AY1038" s="1"/>
      <c r="AZ1038" s="1"/>
      <c r="BA1038" s="1"/>
      <c r="BB1038" s="1"/>
      <c r="BC1038" s="1"/>
      <c r="BD1038" s="1"/>
      <c r="BE1038" s="1"/>
      <c r="BF1038" s="1"/>
      <c r="BG1038" s="1"/>
      <c r="BH1038" s="1"/>
      <c r="BI1038" s="1"/>
      <c r="BJ1038" s="1"/>
      <c r="BK1038" s="1"/>
      <c r="BL1038" s="1"/>
      <c r="BM1038" s="1"/>
      <c r="BN1038" s="1"/>
      <c r="BO1038" s="1"/>
      <c r="BP1038" s="1"/>
      <c r="BQ1038" s="1"/>
      <c r="BR1038" s="1"/>
      <c r="BS1038" s="1"/>
      <c r="BT1038" s="1"/>
      <c r="BU1038" s="1"/>
      <c r="BV1038" s="1"/>
      <c r="BW1038" s="1"/>
      <c r="BX1038" s="1"/>
      <c r="BY1038" s="1"/>
      <c r="BZ1038" s="1"/>
      <c r="CA1038" s="1"/>
      <c r="CB1038" s="1"/>
      <c r="CC1038" s="1"/>
      <c r="CD1038" s="1"/>
      <c r="CE1038" s="1"/>
      <c r="CF1038" s="1"/>
      <c r="CG1038" s="1"/>
      <c r="CH1038" s="1"/>
    </row>
    <row r="1039" spans="2:86">
      <c r="B1039" s="1"/>
      <c r="C1039" s="1"/>
      <c r="D1039" s="1"/>
      <c r="E1039" s="2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  <c r="AW1039" s="1"/>
      <c r="AX1039" s="1"/>
      <c r="AY1039" s="1"/>
      <c r="AZ1039" s="1"/>
      <c r="BA1039" s="1"/>
      <c r="BB1039" s="1"/>
      <c r="BC1039" s="1"/>
      <c r="BD1039" s="1"/>
      <c r="BE1039" s="1"/>
      <c r="BF1039" s="1"/>
      <c r="BG1039" s="1"/>
      <c r="BH1039" s="1"/>
      <c r="BI1039" s="1"/>
      <c r="BJ1039" s="1"/>
      <c r="BK1039" s="1"/>
      <c r="BL1039" s="1"/>
      <c r="BM1039" s="1"/>
      <c r="BN1039" s="1"/>
      <c r="BO1039" s="1"/>
      <c r="BP1039" s="1"/>
      <c r="BQ1039" s="1"/>
      <c r="BR1039" s="1"/>
      <c r="BS1039" s="1"/>
      <c r="BT1039" s="1"/>
      <c r="BU1039" s="1"/>
      <c r="BV1039" s="1"/>
      <c r="BW1039" s="1"/>
      <c r="BX1039" s="1"/>
      <c r="BY1039" s="1"/>
      <c r="BZ1039" s="1"/>
      <c r="CA1039" s="1"/>
      <c r="CB1039" s="1"/>
      <c r="CC1039" s="1"/>
      <c r="CD1039" s="1"/>
      <c r="CE1039" s="1"/>
      <c r="CF1039" s="1"/>
      <c r="CG1039" s="1"/>
      <c r="CH1039" s="1"/>
    </row>
    <row r="1040" spans="2:86">
      <c r="B1040" s="1"/>
      <c r="C1040" s="1"/>
      <c r="D1040" s="1"/>
      <c r="E1040" s="2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  <c r="AW1040" s="1"/>
      <c r="AX1040" s="1"/>
      <c r="AY1040" s="1"/>
      <c r="AZ1040" s="1"/>
      <c r="BA1040" s="1"/>
      <c r="BB1040" s="1"/>
      <c r="BC1040" s="1"/>
      <c r="BD1040" s="1"/>
      <c r="BE1040" s="1"/>
      <c r="BF1040" s="1"/>
      <c r="BG1040" s="1"/>
      <c r="BH1040" s="1"/>
      <c r="BI1040" s="1"/>
      <c r="BJ1040" s="1"/>
      <c r="BK1040" s="1"/>
      <c r="BL1040" s="1"/>
      <c r="BM1040" s="1"/>
      <c r="BN1040" s="1"/>
      <c r="BO1040" s="1"/>
      <c r="BP1040" s="1"/>
      <c r="BQ1040" s="1"/>
      <c r="BR1040" s="1"/>
      <c r="BS1040" s="1"/>
      <c r="BT1040" s="1"/>
      <c r="BU1040" s="1"/>
      <c r="BV1040" s="1"/>
      <c r="BW1040" s="1"/>
      <c r="BX1040" s="1"/>
      <c r="BY1040" s="1"/>
      <c r="BZ1040" s="1"/>
      <c r="CA1040" s="1"/>
      <c r="CB1040" s="1"/>
      <c r="CC1040" s="1"/>
      <c r="CD1040" s="1"/>
      <c r="CE1040" s="1"/>
      <c r="CF1040" s="1"/>
      <c r="CG1040" s="1"/>
      <c r="CH1040" s="1"/>
    </row>
    <row r="1041" spans="2:86">
      <c r="B1041" s="1"/>
      <c r="C1041" s="1"/>
      <c r="D1041" s="1"/>
      <c r="E1041" s="2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  <c r="AW1041" s="1"/>
      <c r="AX1041" s="1"/>
      <c r="AY1041" s="1"/>
      <c r="AZ1041" s="1"/>
      <c r="BA1041" s="1"/>
      <c r="BB1041" s="1"/>
      <c r="BC1041" s="1"/>
      <c r="BD1041" s="1"/>
      <c r="BE1041" s="1"/>
      <c r="BF1041" s="1"/>
      <c r="BG1041" s="1"/>
      <c r="BH1041" s="1"/>
      <c r="BI1041" s="1"/>
      <c r="BJ1041" s="1"/>
      <c r="BK1041" s="1"/>
      <c r="BL1041" s="1"/>
      <c r="BM1041" s="1"/>
      <c r="BN1041" s="1"/>
      <c r="BO1041" s="1"/>
      <c r="BP1041" s="1"/>
      <c r="BQ1041" s="1"/>
      <c r="BR1041" s="1"/>
      <c r="BS1041" s="1"/>
      <c r="BT1041" s="1"/>
      <c r="BU1041" s="1"/>
      <c r="BV1041" s="1"/>
      <c r="BW1041" s="1"/>
      <c r="BX1041" s="1"/>
      <c r="BY1041" s="1"/>
      <c r="BZ1041" s="1"/>
      <c r="CA1041" s="1"/>
      <c r="CB1041" s="1"/>
      <c r="CC1041" s="1"/>
      <c r="CD1041" s="1"/>
      <c r="CE1041" s="1"/>
      <c r="CF1041" s="1"/>
      <c r="CG1041" s="1"/>
      <c r="CH1041" s="1"/>
    </row>
    <row r="1042" spans="2:86">
      <c r="B1042" s="1"/>
      <c r="C1042" s="1"/>
      <c r="D1042" s="1"/>
      <c r="E1042" s="2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  <c r="AW1042" s="1"/>
      <c r="AX1042" s="1"/>
      <c r="AY1042" s="1"/>
      <c r="AZ1042" s="1"/>
      <c r="BA1042" s="1"/>
      <c r="BB1042" s="1"/>
      <c r="BC1042" s="1"/>
      <c r="BD1042" s="1"/>
      <c r="BE1042" s="1"/>
      <c r="BF1042" s="1"/>
      <c r="BG1042" s="1"/>
      <c r="BH1042" s="1"/>
      <c r="BI1042" s="1"/>
      <c r="BJ1042" s="1"/>
      <c r="BK1042" s="1"/>
      <c r="BL1042" s="1"/>
      <c r="BM1042" s="1"/>
      <c r="BN1042" s="1"/>
      <c r="BO1042" s="1"/>
      <c r="BP1042" s="1"/>
      <c r="BQ1042" s="1"/>
      <c r="BR1042" s="1"/>
      <c r="BS1042" s="1"/>
      <c r="BT1042" s="1"/>
      <c r="BU1042" s="1"/>
      <c r="BV1042" s="1"/>
      <c r="BW1042" s="1"/>
      <c r="BX1042" s="1"/>
      <c r="BY1042" s="1"/>
      <c r="BZ1042" s="1"/>
      <c r="CA1042" s="1"/>
      <c r="CB1042" s="1"/>
      <c r="CC1042" s="1"/>
      <c r="CD1042" s="1"/>
      <c r="CE1042" s="1"/>
      <c r="CF1042" s="1"/>
      <c r="CG1042" s="1"/>
      <c r="CH1042" s="1"/>
    </row>
    <row r="1043" spans="2:86">
      <c r="B1043" s="1"/>
      <c r="C1043" s="1"/>
      <c r="D1043" s="1"/>
      <c r="E1043" s="2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  <c r="AW1043" s="1"/>
      <c r="AX1043" s="1"/>
      <c r="AY1043" s="1"/>
      <c r="AZ1043" s="1"/>
      <c r="BA1043" s="1"/>
      <c r="BB1043" s="1"/>
      <c r="BC1043" s="1"/>
      <c r="BD1043" s="1"/>
      <c r="BE1043" s="1"/>
      <c r="BF1043" s="1"/>
      <c r="BG1043" s="1"/>
      <c r="BH1043" s="1"/>
      <c r="BI1043" s="1"/>
      <c r="BJ1043" s="1"/>
      <c r="BK1043" s="1"/>
      <c r="BL1043" s="1"/>
      <c r="BM1043" s="1"/>
      <c r="BN1043" s="1"/>
      <c r="BO1043" s="1"/>
      <c r="BP1043" s="1"/>
      <c r="BQ1043" s="1"/>
      <c r="BR1043" s="1"/>
      <c r="BS1043" s="1"/>
      <c r="BT1043" s="1"/>
      <c r="BU1043" s="1"/>
      <c r="BV1043" s="1"/>
      <c r="BW1043" s="1"/>
      <c r="BX1043" s="1"/>
      <c r="BY1043" s="1"/>
      <c r="BZ1043" s="1"/>
      <c r="CA1043" s="1"/>
      <c r="CB1043" s="1"/>
      <c r="CC1043" s="1"/>
      <c r="CD1043" s="1"/>
      <c r="CE1043" s="1"/>
      <c r="CF1043" s="1"/>
      <c r="CG1043" s="1"/>
      <c r="CH1043" s="1"/>
    </row>
    <row r="1044" spans="2:86">
      <c r="B1044" s="1"/>
      <c r="C1044" s="1"/>
      <c r="D1044" s="1"/>
      <c r="E1044" s="2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  <c r="AW1044" s="1"/>
      <c r="AX1044" s="1"/>
      <c r="AY1044" s="1"/>
      <c r="AZ1044" s="1"/>
      <c r="BA1044" s="1"/>
      <c r="BB1044" s="1"/>
      <c r="BC1044" s="1"/>
      <c r="BD1044" s="1"/>
      <c r="BE1044" s="1"/>
      <c r="BF1044" s="1"/>
      <c r="BG1044" s="1"/>
      <c r="BH1044" s="1"/>
      <c r="BI1044" s="1"/>
      <c r="BJ1044" s="1"/>
      <c r="BK1044" s="1"/>
      <c r="BL1044" s="1"/>
      <c r="BM1044" s="1"/>
      <c r="BN1044" s="1"/>
      <c r="BO1044" s="1"/>
      <c r="BP1044" s="1"/>
      <c r="BQ1044" s="1"/>
      <c r="BR1044" s="1"/>
      <c r="BS1044" s="1"/>
      <c r="BT1044" s="1"/>
      <c r="BU1044" s="1"/>
      <c r="BV1044" s="1"/>
      <c r="BW1044" s="1"/>
      <c r="BX1044" s="1"/>
      <c r="BY1044" s="1"/>
      <c r="BZ1044" s="1"/>
      <c r="CA1044" s="1"/>
      <c r="CB1044" s="1"/>
      <c r="CC1044" s="1"/>
      <c r="CD1044" s="1"/>
      <c r="CE1044" s="1"/>
      <c r="CF1044" s="1"/>
      <c r="CG1044" s="1"/>
      <c r="CH1044" s="1"/>
    </row>
    <row r="1045" spans="2:86">
      <c r="B1045" s="1"/>
      <c r="C1045" s="1"/>
      <c r="D1045" s="1"/>
      <c r="E1045" s="2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  <c r="AW1045" s="1"/>
      <c r="AX1045" s="1"/>
      <c r="AY1045" s="1"/>
      <c r="AZ1045" s="1"/>
      <c r="BA1045" s="1"/>
      <c r="BB1045" s="1"/>
      <c r="BC1045" s="1"/>
      <c r="BD1045" s="1"/>
      <c r="BE1045" s="1"/>
      <c r="BF1045" s="1"/>
      <c r="BG1045" s="1"/>
      <c r="BH1045" s="1"/>
      <c r="BI1045" s="1"/>
      <c r="BJ1045" s="1"/>
      <c r="BK1045" s="1"/>
      <c r="BL1045" s="1"/>
      <c r="BM1045" s="1"/>
      <c r="BN1045" s="1"/>
      <c r="BO1045" s="1"/>
      <c r="BP1045" s="1"/>
      <c r="BQ1045" s="1"/>
      <c r="BR1045" s="1"/>
      <c r="BS1045" s="1"/>
      <c r="BT1045" s="1"/>
      <c r="BU1045" s="1"/>
      <c r="BV1045" s="1"/>
      <c r="BW1045" s="1"/>
      <c r="BX1045" s="1"/>
      <c r="BY1045" s="1"/>
      <c r="BZ1045" s="1"/>
      <c r="CA1045" s="1"/>
      <c r="CB1045" s="1"/>
      <c r="CC1045" s="1"/>
      <c r="CD1045" s="1"/>
      <c r="CE1045" s="1"/>
      <c r="CF1045" s="1"/>
      <c r="CG1045" s="1"/>
      <c r="CH1045" s="1"/>
    </row>
    <row r="1046" spans="2:86">
      <c r="B1046" s="1"/>
      <c r="C1046" s="1"/>
      <c r="D1046" s="1"/>
      <c r="E1046" s="2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  <c r="AW1046" s="1"/>
      <c r="AX1046" s="1"/>
      <c r="AY1046" s="1"/>
      <c r="AZ1046" s="1"/>
      <c r="BA1046" s="1"/>
      <c r="BB1046" s="1"/>
      <c r="BC1046" s="1"/>
      <c r="BD1046" s="1"/>
      <c r="BE1046" s="1"/>
      <c r="BF1046" s="1"/>
      <c r="BG1046" s="1"/>
      <c r="BH1046" s="1"/>
      <c r="BI1046" s="1"/>
      <c r="BJ1046" s="1"/>
      <c r="BK1046" s="1"/>
      <c r="BL1046" s="1"/>
      <c r="BM1046" s="1"/>
      <c r="BN1046" s="1"/>
      <c r="BO1046" s="1"/>
      <c r="BP1046" s="1"/>
      <c r="BQ1046" s="1"/>
      <c r="BR1046" s="1"/>
      <c r="BS1046" s="1"/>
      <c r="BT1046" s="1"/>
      <c r="BU1046" s="1"/>
      <c r="BV1046" s="1"/>
      <c r="BW1046" s="1"/>
      <c r="BX1046" s="1"/>
      <c r="BY1046" s="1"/>
      <c r="BZ1046" s="1"/>
      <c r="CA1046" s="1"/>
      <c r="CB1046" s="1"/>
      <c r="CC1046" s="1"/>
      <c r="CD1046" s="1"/>
      <c r="CE1046" s="1"/>
      <c r="CF1046" s="1"/>
      <c r="CG1046" s="1"/>
      <c r="CH1046" s="1"/>
    </row>
    <row r="1047" spans="2:86">
      <c r="B1047" s="1"/>
      <c r="C1047" s="1"/>
      <c r="D1047" s="1"/>
      <c r="E1047" s="2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  <c r="AW1047" s="1"/>
      <c r="AX1047" s="1"/>
      <c r="AY1047" s="1"/>
      <c r="AZ1047" s="1"/>
      <c r="BA1047" s="1"/>
      <c r="BB1047" s="1"/>
      <c r="BC1047" s="1"/>
      <c r="BD1047" s="1"/>
      <c r="BE1047" s="1"/>
      <c r="BF1047" s="1"/>
      <c r="BG1047" s="1"/>
      <c r="BH1047" s="1"/>
      <c r="BI1047" s="1"/>
      <c r="BJ1047" s="1"/>
      <c r="BK1047" s="1"/>
      <c r="BL1047" s="1"/>
      <c r="BM1047" s="1"/>
      <c r="BN1047" s="1"/>
      <c r="BO1047" s="1"/>
      <c r="BP1047" s="1"/>
      <c r="BQ1047" s="1"/>
      <c r="BR1047" s="1"/>
      <c r="BS1047" s="1"/>
      <c r="BT1047" s="1"/>
      <c r="BU1047" s="1"/>
      <c r="BV1047" s="1"/>
      <c r="BW1047" s="1"/>
      <c r="BX1047" s="1"/>
      <c r="BY1047" s="1"/>
      <c r="BZ1047" s="1"/>
      <c r="CA1047" s="1"/>
      <c r="CB1047" s="1"/>
      <c r="CC1047" s="1"/>
      <c r="CD1047" s="1"/>
      <c r="CE1047" s="1"/>
      <c r="CF1047" s="1"/>
      <c r="CG1047" s="1"/>
      <c r="CH1047" s="1"/>
    </row>
    <row r="1048" spans="2:86">
      <c r="B1048" s="1"/>
      <c r="C1048" s="1"/>
      <c r="D1048" s="1"/>
      <c r="E1048" s="2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  <c r="AW1048" s="1"/>
      <c r="AX1048" s="1"/>
      <c r="AY1048" s="1"/>
      <c r="AZ1048" s="1"/>
      <c r="BA1048" s="1"/>
      <c r="BB1048" s="1"/>
      <c r="BC1048" s="1"/>
      <c r="BD1048" s="1"/>
      <c r="BE1048" s="1"/>
      <c r="BF1048" s="1"/>
      <c r="BG1048" s="1"/>
      <c r="BH1048" s="1"/>
      <c r="BI1048" s="1"/>
      <c r="BJ1048" s="1"/>
      <c r="BK1048" s="1"/>
      <c r="BL1048" s="1"/>
      <c r="BM1048" s="1"/>
      <c r="BN1048" s="1"/>
      <c r="BO1048" s="1"/>
      <c r="BP1048" s="1"/>
      <c r="BQ1048" s="1"/>
      <c r="BR1048" s="1"/>
      <c r="BS1048" s="1"/>
      <c r="BT1048" s="1"/>
      <c r="BU1048" s="1"/>
      <c r="BV1048" s="1"/>
      <c r="BW1048" s="1"/>
      <c r="BX1048" s="1"/>
      <c r="BY1048" s="1"/>
      <c r="BZ1048" s="1"/>
      <c r="CA1048" s="1"/>
      <c r="CB1048" s="1"/>
      <c r="CC1048" s="1"/>
      <c r="CD1048" s="1"/>
      <c r="CE1048" s="1"/>
      <c r="CF1048" s="1"/>
      <c r="CG1048" s="1"/>
      <c r="CH1048" s="1"/>
    </row>
    <row r="1049" spans="2:86">
      <c r="B1049" s="1"/>
      <c r="C1049" s="1"/>
      <c r="D1049" s="1"/>
      <c r="E1049" s="2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  <c r="AW1049" s="1"/>
      <c r="AX1049" s="1"/>
      <c r="AY1049" s="1"/>
      <c r="AZ1049" s="1"/>
      <c r="BA1049" s="1"/>
      <c r="BB1049" s="1"/>
      <c r="BC1049" s="1"/>
      <c r="BD1049" s="1"/>
      <c r="BE1049" s="1"/>
      <c r="BF1049" s="1"/>
      <c r="BG1049" s="1"/>
      <c r="BH1049" s="1"/>
      <c r="BI1049" s="1"/>
      <c r="BJ1049" s="1"/>
      <c r="BK1049" s="1"/>
      <c r="BL1049" s="1"/>
      <c r="BM1049" s="1"/>
      <c r="BN1049" s="1"/>
      <c r="BO1049" s="1"/>
      <c r="BP1049" s="1"/>
      <c r="BQ1049" s="1"/>
      <c r="BR1049" s="1"/>
      <c r="BS1049" s="1"/>
      <c r="BT1049" s="1"/>
      <c r="BU1049" s="1"/>
      <c r="BV1049" s="1"/>
      <c r="BW1049" s="1"/>
      <c r="BX1049" s="1"/>
      <c r="BY1049" s="1"/>
      <c r="BZ1049" s="1"/>
      <c r="CA1049" s="1"/>
      <c r="CB1049" s="1"/>
      <c r="CC1049" s="1"/>
      <c r="CD1049" s="1"/>
      <c r="CE1049" s="1"/>
      <c r="CF1049" s="1"/>
      <c r="CG1049" s="1"/>
      <c r="CH1049" s="1"/>
    </row>
    <row r="1050" spans="2:86">
      <c r="B1050" s="1"/>
      <c r="C1050" s="1"/>
      <c r="D1050" s="1"/>
      <c r="E1050" s="2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  <c r="AW1050" s="1"/>
      <c r="AX1050" s="1"/>
      <c r="AY1050" s="1"/>
      <c r="AZ1050" s="1"/>
      <c r="BA1050" s="1"/>
      <c r="BB1050" s="1"/>
      <c r="BC1050" s="1"/>
      <c r="BD1050" s="1"/>
      <c r="BE1050" s="1"/>
      <c r="BF1050" s="1"/>
      <c r="BG1050" s="1"/>
      <c r="BH1050" s="1"/>
      <c r="BI1050" s="1"/>
      <c r="BJ1050" s="1"/>
      <c r="BK1050" s="1"/>
      <c r="BL1050" s="1"/>
      <c r="BM1050" s="1"/>
      <c r="BN1050" s="1"/>
      <c r="BO1050" s="1"/>
      <c r="BP1050" s="1"/>
      <c r="BQ1050" s="1"/>
      <c r="BR1050" s="1"/>
      <c r="BS1050" s="1"/>
      <c r="BT1050" s="1"/>
      <c r="BU1050" s="1"/>
      <c r="BV1050" s="1"/>
      <c r="BW1050" s="1"/>
      <c r="BX1050" s="1"/>
      <c r="BY1050" s="1"/>
      <c r="BZ1050" s="1"/>
      <c r="CA1050" s="1"/>
      <c r="CB1050" s="1"/>
      <c r="CC1050" s="1"/>
      <c r="CD1050" s="1"/>
      <c r="CE1050" s="1"/>
      <c r="CF1050" s="1"/>
      <c r="CG1050" s="1"/>
      <c r="CH1050" s="1"/>
    </row>
    <row r="1051" spans="2:86">
      <c r="B1051" s="1"/>
      <c r="C1051" s="1"/>
      <c r="D1051" s="1"/>
      <c r="E1051" s="2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  <c r="AW1051" s="1"/>
      <c r="AX1051" s="1"/>
      <c r="AY1051" s="1"/>
      <c r="AZ1051" s="1"/>
      <c r="BA1051" s="1"/>
      <c r="BB1051" s="1"/>
      <c r="BC1051" s="1"/>
      <c r="BD1051" s="1"/>
      <c r="BE1051" s="1"/>
      <c r="BF1051" s="1"/>
      <c r="BG1051" s="1"/>
      <c r="BH1051" s="1"/>
      <c r="BI1051" s="1"/>
      <c r="BJ1051" s="1"/>
      <c r="BK1051" s="1"/>
      <c r="BL1051" s="1"/>
      <c r="BM1051" s="1"/>
      <c r="BN1051" s="1"/>
      <c r="BO1051" s="1"/>
      <c r="BP1051" s="1"/>
      <c r="BQ1051" s="1"/>
      <c r="BR1051" s="1"/>
      <c r="BS1051" s="1"/>
      <c r="BT1051" s="1"/>
      <c r="BU1051" s="1"/>
      <c r="BV1051" s="1"/>
      <c r="BW1051" s="1"/>
      <c r="BX1051" s="1"/>
      <c r="BY1051" s="1"/>
      <c r="BZ1051" s="1"/>
      <c r="CA1051" s="1"/>
      <c r="CB1051" s="1"/>
      <c r="CC1051" s="1"/>
      <c r="CD1051" s="1"/>
      <c r="CE1051" s="1"/>
      <c r="CF1051" s="1"/>
      <c r="CG1051" s="1"/>
      <c r="CH1051" s="1"/>
    </row>
    <row r="1052" spans="2:86">
      <c r="B1052" s="1"/>
      <c r="C1052" s="1"/>
      <c r="D1052" s="1"/>
      <c r="E1052" s="2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  <c r="AW1052" s="1"/>
      <c r="AX1052" s="1"/>
      <c r="AY1052" s="1"/>
      <c r="AZ1052" s="1"/>
      <c r="BA1052" s="1"/>
      <c r="BB1052" s="1"/>
      <c r="BC1052" s="1"/>
      <c r="BD1052" s="1"/>
      <c r="BE1052" s="1"/>
      <c r="BF1052" s="1"/>
      <c r="BG1052" s="1"/>
      <c r="BH1052" s="1"/>
      <c r="BI1052" s="1"/>
      <c r="BJ1052" s="1"/>
      <c r="BK1052" s="1"/>
      <c r="BL1052" s="1"/>
      <c r="BM1052" s="1"/>
      <c r="BN1052" s="1"/>
      <c r="BO1052" s="1"/>
      <c r="BP1052" s="1"/>
      <c r="BQ1052" s="1"/>
      <c r="BR1052" s="1"/>
      <c r="BS1052" s="1"/>
      <c r="BT1052" s="1"/>
      <c r="BU1052" s="1"/>
      <c r="BV1052" s="1"/>
      <c r="BW1052" s="1"/>
      <c r="BX1052" s="1"/>
      <c r="BY1052" s="1"/>
      <c r="BZ1052" s="1"/>
      <c r="CA1052" s="1"/>
      <c r="CB1052" s="1"/>
      <c r="CC1052" s="1"/>
      <c r="CD1052" s="1"/>
      <c r="CE1052" s="1"/>
      <c r="CF1052" s="1"/>
      <c r="CG1052" s="1"/>
      <c r="CH1052" s="1"/>
    </row>
    <row r="1053" spans="2:86">
      <c r="B1053" s="1"/>
      <c r="C1053" s="1"/>
      <c r="D1053" s="1"/>
      <c r="E1053" s="2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  <c r="AW1053" s="1"/>
      <c r="AX1053" s="1"/>
      <c r="AY1053" s="1"/>
      <c r="AZ1053" s="1"/>
      <c r="BA1053" s="1"/>
      <c r="BB1053" s="1"/>
      <c r="BC1053" s="1"/>
      <c r="BD1053" s="1"/>
      <c r="BE1053" s="1"/>
      <c r="BF1053" s="1"/>
      <c r="BG1053" s="1"/>
      <c r="BH1053" s="1"/>
      <c r="BI1053" s="1"/>
      <c r="BJ1053" s="1"/>
      <c r="BK1053" s="1"/>
      <c r="BL1053" s="1"/>
      <c r="BM1053" s="1"/>
      <c r="BN1053" s="1"/>
      <c r="BO1053" s="1"/>
      <c r="BP1053" s="1"/>
      <c r="BQ1053" s="1"/>
      <c r="BR1053" s="1"/>
      <c r="BS1053" s="1"/>
      <c r="BT1053" s="1"/>
      <c r="BU1053" s="1"/>
      <c r="BV1053" s="1"/>
      <c r="BW1053" s="1"/>
      <c r="BX1053" s="1"/>
      <c r="BY1053" s="1"/>
      <c r="BZ1053" s="1"/>
      <c r="CA1053" s="1"/>
      <c r="CB1053" s="1"/>
      <c r="CC1053" s="1"/>
      <c r="CD1053" s="1"/>
      <c r="CE1053" s="1"/>
      <c r="CF1053" s="1"/>
      <c r="CG1053" s="1"/>
      <c r="CH1053" s="1"/>
    </row>
    <row r="1054" spans="2:86">
      <c r="B1054" s="1"/>
      <c r="C1054" s="1"/>
      <c r="D1054" s="1"/>
      <c r="E1054" s="2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  <c r="AW1054" s="1"/>
      <c r="AX1054" s="1"/>
      <c r="AY1054" s="1"/>
      <c r="AZ1054" s="1"/>
      <c r="BA1054" s="1"/>
      <c r="BB1054" s="1"/>
      <c r="BC1054" s="1"/>
      <c r="BD1054" s="1"/>
      <c r="BE1054" s="1"/>
      <c r="BF1054" s="1"/>
      <c r="BG1054" s="1"/>
      <c r="BH1054" s="1"/>
      <c r="BI1054" s="1"/>
      <c r="BJ1054" s="1"/>
      <c r="BK1054" s="1"/>
      <c r="BL1054" s="1"/>
      <c r="BM1054" s="1"/>
      <c r="BN1054" s="1"/>
      <c r="BO1054" s="1"/>
      <c r="BP1054" s="1"/>
      <c r="BQ1054" s="1"/>
      <c r="BR1054" s="1"/>
      <c r="BS1054" s="1"/>
      <c r="BT1054" s="1"/>
      <c r="BU1054" s="1"/>
      <c r="BV1054" s="1"/>
      <c r="BW1054" s="1"/>
      <c r="BX1054" s="1"/>
      <c r="BY1054" s="1"/>
      <c r="BZ1054" s="1"/>
      <c r="CA1054" s="1"/>
      <c r="CB1054" s="1"/>
      <c r="CC1054" s="1"/>
      <c r="CD1054" s="1"/>
      <c r="CE1054" s="1"/>
      <c r="CF1054" s="1"/>
      <c r="CG1054" s="1"/>
      <c r="CH1054" s="1"/>
    </row>
    <row r="1055" spans="2:86">
      <c r="B1055" s="1"/>
      <c r="C1055" s="1"/>
      <c r="D1055" s="1"/>
      <c r="E1055" s="2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  <c r="AW1055" s="1"/>
      <c r="AX1055" s="1"/>
      <c r="AY1055" s="1"/>
      <c r="AZ1055" s="1"/>
      <c r="BA1055" s="1"/>
      <c r="BB1055" s="1"/>
      <c r="BC1055" s="1"/>
      <c r="BD1055" s="1"/>
      <c r="BE1055" s="1"/>
      <c r="BF1055" s="1"/>
      <c r="BG1055" s="1"/>
      <c r="BH1055" s="1"/>
      <c r="BI1055" s="1"/>
      <c r="BJ1055" s="1"/>
      <c r="BK1055" s="1"/>
      <c r="BL1055" s="1"/>
      <c r="BM1055" s="1"/>
      <c r="BN1055" s="1"/>
      <c r="BO1055" s="1"/>
      <c r="BP1055" s="1"/>
      <c r="BQ1055" s="1"/>
      <c r="BR1055" s="1"/>
      <c r="BS1055" s="1"/>
      <c r="BT1055" s="1"/>
      <c r="BU1055" s="1"/>
      <c r="BV1055" s="1"/>
      <c r="BW1055" s="1"/>
      <c r="BX1055" s="1"/>
      <c r="BY1055" s="1"/>
      <c r="BZ1055" s="1"/>
      <c r="CA1055" s="1"/>
      <c r="CB1055" s="1"/>
      <c r="CC1055" s="1"/>
      <c r="CD1055" s="1"/>
      <c r="CE1055" s="1"/>
      <c r="CF1055" s="1"/>
      <c r="CG1055" s="1"/>
      <c r="CH1055" s="1"/>
    </row>
    <row r="1056" spans="2:86">
      <c r="B1056" s="1"/>
      <c r="C1056" s="1"/>
      <c r="D1056" s="1"/>
      <c r="E1056" s="2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  <c r="AW1056" s="1"/>
      <c r="AX1056" s="1"/>
      <c r="AY1056" s="1"/>
      <c r="AZ1056" s="1"/>
      <c r="BA1056" s="1"/>
      <c r="BB1056" s="1"/>
      <c r="BC1056" s="1"/>
      <c r="BD1056" s="1"/>
      <c r="BE1056" s="1"/>
      <c r="BF1056" s="1"/>
      <c r="BG1056" s="1"/>
      <c r="BH1056" s="1"/>
      <c r="BI1056" s="1"/>
      <c r="BJ1056" s="1"/>
      <c r="BK1056" s="1"/>
      <c r="BL1056" s="1"/>
      <c r="BM1056" s="1"/>
      <c r="BN1056" s="1"/>
      <c r="BO1056" s="1"/>
      <c r="BP1056" s="1"/>
      <c r="BQ1056" s="1"/>
      <c r="BR1056" s="1"/>
      <c r="BS1056" s="1"/>
      <c r="BT1056" s="1"/>
      <c r="BU1056" s="1"/>
      <c r="BV1056" s="1"/>
      <c r="BW1056" s="1"/>
      <c r="BX1056" s="1"/>
      <c r="BY1056" s="1"/>
      <c r="BZ1056" s="1"/>
      <c r="CA1056" s="1"/>
      <c r="CB1056" s="1"/>
      <c r="CC1056" s="1"/>
      <c r="CD1056" s="1"/>
      <c r="CE1056" s="1"/>
      <c r="CF1056" s="1"/>
      <c r="CG1056" s="1"/>
      <c r="CH1056" s="1"/>
    </row>
    <row r="1057" spans="2:86">
      <c r="B1057" s="1"/>
      <c r="C1057" s="1"/>
      <c r="D1057" s="1"/>
      <c r="E1057" s="2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  <c r="AW1057" s="1"/>
      <c r="AX1057" s="1"/>
      <c r="AY1057" s="1"/>
      <c r="AZ1057" s="1"/>
      <c r="BA1057" s="1"/>
      <c r="BB1057" s="1"/>
      <c r="BC1057" s="1"/>
      <c r="BD1057" s="1"/>
      <c r="BE1057" s="1"/>
      <c r="BF1057" s="1"/>
      <c r="BG1057" s="1"/>
      <c r="BH1057" s="1"/>
      <c r="BI1057" s="1"/>
      <c r="BJ1057" s="1"/>
      <c r="BK1057" s="1"/>
      <c r="BL1057" s="1"/>
      <c r="BM1057" s="1"/>
      <c r="BN1057" s="1"/>
      <c r="BO1057" s="1"/>
      <c r="BP1057" s="1"/>
      <c r="BQ1057" s="1"/>
      <c r="BR1057" s="1"/>
      <c r="BS1057" s="1"/>
      <c r="BT1057" s="1"/>
      <c r="BU1057" s="1"/>
      <c r="BV1057" s="1"/>
      <c r="BW1057" s="1"/>
      <c r="BX1057" s="1"/>
      <c r="BY1057" s="1"/>
      <c r="BZ1057" s="1"/>
      <c r="CA1057" s="1"/>
      <c r="CB1057" s="1"/>
      <c r="CC1057" s="1"/>
      <c r="CD1057" s="1"/>
      <c r="CE1057" s="1"/>
      <c r="CF1057" s="1"/>
      <c r="CG1057" s="1"/>
      <c r="CH1057" s="1"/>
    </row>
    <row r="1058" spans="2:86">
      <c r="B1058" s="1"/>
      <c r="C1058" s="1"/>
      <c r="D1058" s="1"/>
      <c r="E1058" s="2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  <c r="AW1058" s="1"/>
      <c r="AX1058" s="1"/>
      <c r="AY1058" s="1"/>
      <c r="AZ1058" s="1"/>
      <c r="BA1058" s="1"/>
      <c r="BB1058" s="1"/>
      <c r="BC1058" s="1"/>
      <c r="BD1058" s="1"/>
      <c r="BE1058" s="1"/>
      <c r="BF1058" s="1"/>
      <c r="BG1058" s="1"/>
      <c r="BH1058" s="1"/>
      <c r="BI1058" s="1"/>
      <c r="BJ1058" s="1"/>
      <c r="BK1058" s="1"/>
      <c r="BL1058" s="1"/>
      <c r="BM1058" s="1"/>
      <c r="BN1058" s="1"/>
      <c r="BO1058" s="1"/>
      <c r="BP1058" s="1"/>
      <c r="BQ1058" s="1"/>
      <c r="BR1058" s="1"/>
      <c r="BS1058" s="1"/>
      <c r="BT1058" s="1"/>
      <c r="BU1058" s="1"/>
      <c r="BV1058" s="1"/>
      <c r="BW1058" s="1"/>
      <c r="BX1058" s="1"/>
      <c r="BY1058" s="1"/>
      <c r="BZ1058" s="1"/>
      <c r="CA1058" s="1"/>
      <c r="CB1058" s="1"/>
      <c r="CC1058" s="1"/>
      <c r="CD1058" s="1"/>
      <c r="CE1058" s="1"/>
      <c r="CF1058" s="1"/>
      <c r="CG1058" s="1"/>
      <c r="CH1058" s="1"/>
    </row>
    <row r="1059" spans="2:86">
      <c r="B1059" s="1"/>
      <c r="C1059" s="1"/>
      <c r="D1059" s="1"/>
      <c r="E1059" s="2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  <c r="AW1059" s="1"/>
      <c r="AX1059" s="1"/>
      <c r="AY1059" s="1"/>
      <c r="AZ1059" s="1"/>
      <c r="BA1059" s="1"/>
      <c r="BB1059" s="1"/>
      <c r="BC1059" s="1"/>
      <c r="BD1059" s="1"/>
      <c r="BE1059" s="1"/>
      <c r="BF1059" s="1"/>
      <c r="BG1059" s="1"/>
      <c r="BH1059" s="1"/>
      <c r="BI1059" s="1"/>
      <c r="BJ1059" s="1"/>
      <c r="BK1059" s="1"/>
      <c r="BL1059" s="1"/>
      <c r="BM1059" s="1"/>
      <c r="BN1059" s="1"/>
      <c r="BO1059" s="1"/>
      <c r="BP1059" s="1"/>
      <c r="BQ1059" s="1"/>
      <c r="BR1059" s="1"/>
      <c r="BS1059" s="1"/>
      <c r="BT1059" s="1"/>
      <c r="BU1059" s="1"/>
      <c r="BV1059" s="1"/>
      <c r="BW1059" s="1"/>
      <c r="BX1059" s="1"/>
      <c r="BY1059" s="1"/>
      <c r="BZ1059" s="1"/>
      <c r="CA1059" s="1"/>
      <c r="CB1059" s="1"/>
      <c r="CC1059" s="1"/>
      <c r="CD1059" s="1"/>
      <c r="CE1059" s="1"/>
      <c r="CF1059" s="1"/>
      <c r="CG1059" s="1"/>
      <c r="CH1059" s="1"/>
    </row>
    <row r="1060" spans="2:86">
      <c r="B1060" s="1"/>
      <c r="C1060" s="1"/>
      <c r="D1060" s="1"/>
      <c r="E1060" s="2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  <c r="AW1060" s="1"/>
      <c r="AX1060" s="1"/>
      <c r="AY1060" s="1"/>
      <c r="AZ1060" s="1"/>
      <c r="BA1060" s="1"/>
      <c r="BB1060" s="1"/>
      <c r="BC1060" s="1"/>
      <c r="BD1060" s="1"/>
      <c r="BE1060" s="1"/>
      <c r="BF1060" s="1"/>
      <c r="BG1060" s="1"/>
      <c r="BH1060" s="1"/>
      <c r="BI1060" s="1"/>
      <c r="BJ1060" s="1"/>
      <c r="BK1060" s="1"/>
      <c r="BL1060" s="1"/>
      <c r="BM1060" s="1"/>
      <c r="BN1060" s="1"/>
      <c r="BO1060" s="1"/>
      <c r="BP1060" s="1"/>
      <c r="BQ1060" s="1"/>
      <c r="BR1060" s="1"/>
      <c r="BS1060" s="1"/>
      <c r="BT1060" s="1"/>
      <c r="BU1060" s="1"/>
      <c r="BV1060" s="1"/>
      <c r="BW1060" s="1"/>
      <c r="BX1060" s="1"/>
      <c r="BY1060" s="1"/>
      <c r="BZ1060" s="1"/>
      <c r="CA1060" s="1"/>
      <c r="CB1060" s="1"/>
      <c r="CC1060" s="1"/>
      <c r="CD1060" s="1"/>
      <c r="CE1060" s="1"/>
      <c r="CF1060" s="1"/>
      <c r="CG1060" s="1"/>
      <c r="CH1060" s="1"/>
    </row>
    <row r="1061" spans="2:86">
      <c r="B1061" s="1"/>
      <c r="C1061" s="1"/>
      <c r="D1061" s="1"/>
      <c r="E1061" s="2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  <c r="AW1061" s="1"/>
      <c r="AX1061" s="1"/>
      <c r="AY1061" s="1"/>
      <c r="AZ1061" s="1"/>
      <c r="BA1061" s="1"/>
      <c r="BB1061" s="1"/>
      <c r="BC1061" s="1"/>
      <c r="BD1061" s="1"/>
      <c r="BE1061" s="1"/>
      <c r="BF1061" s="1"/>
      <c r="BG1061" s="1"/>
      <c r="BH1061" s="1"/>
      <c r="BI1061" s="1"/>
      <c r="BJ1061" s="1"/>
      <c r="BK1061" s="1"/>
      <c r="BL1061" s="1"/>
      <c r="BM1061" s="1"/>
      <c r="BN1061" s="1"/>
      <c r="BO1061" s="1"/>
      <c r="BP1061" s="1"/>
      <c r="BQ1061" s="1"/>
      <c r="BR1061" s="1"/>
      <c r="BS1061" s="1"/>
      <c r="BT1061" s="1"/>
      <c r="BU1061" s="1"/>
      <c r="BV1061" s="1"/>
      <c r="BW1061" s="1"/>
      <c r="BX1061" s="1"/>
      <c r="BY1061" s="1"/>
      <c r="BZ1061" s="1"/>
      <c r="CA1061" s="1"/>
      <c r="CB1061" s="1"/>
      <c r="CC1061" s="1"/>
      <c r="CD1061" s="1"/>
      <c r="CE1061" s="1"/>
      <c r="CF1061" s="1"/>
      <c r="CG1061" s="1"/>
      <c r="CH1061" s="1"/>
    </row>
    <row r="1062" spans="2:86">
      <c r="B1062" s="1"/>
      <c r="C1062" s="1"/>
      <c r="D1062" s="1"/>
      <c r="E1062" s="2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  <c r="AW1062" s="1"/>
      <c r="AX1062" s="1"/>
      <c r="AY1062" s="1"/>
      <c r="AZ1062" s="1"/>
      <c r="BA1062" s="1"/>
      <c r="BB1062" s="1"/>
      <c r="BC1062" s="1"/>
      <c r="BD1062" s="1"/>
      <c r="BE1062" s="1"/>
      <c r="BF1062" s="1"/>
      <c r="BG1062" s="1"/>
      <c r="BH1062" s="1"/>
      <c r="BI1062" s="1"/>
      <c r="BJ1062" s="1"/>
      <c r="BK1062" s="1"/>
      <c r="BL1062" s="1"/>
      <c r="BM1062" s="1"/>
      <c r="BN1062" s="1"/>
      <c r="BO1062" s="1"/>
      <c r="BP1062" s="1"/>
      <c r="BQ1062" s="1"/>
      <c r="BR1062" s="1"/>
      <c r="BS1062" s="1"/>
      <c r="BT1062" s="1"/>
      <c r="BU1062" s="1"/>
      <c r="BV1062" s="1"/>
      <c r="BW1062" s="1"/>
      <c r="BX1062" s="1"/>
      <c r="BY1062" s="1"/>
      <c r="BZ1062" s="1"/>
      <c r="CA1062" s="1"/>
      <c r="CB1062" s="1"/>
      <c r="CC1062" s="1"/>
      <c r="CD1062" s="1"/>
      <c r="CE1062" s="1"/>
      <c r="CF1062" s="1"/>
      <c r="CG1062" s="1"/>
      <c r="CH1062" s="1"/>
    </row>
    <row r="1063" spans="2:86">
      <c r="B1063" s="1"/>
      <c r="C1063" s="1"/>
      <c r="D1063" s="1"/>
      <c r="E1063" s="2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  <c r="AW1063" s="1"/>
      <c r="AX1063" s="1"/>
      <c r="AY1063" s="1"/>
      <c r="AZ1063" s="1"/>
      <c r="BA1063" s="1"/>
      <c r="BB1063" s="1"/>
      <c r="BC1063" s="1"/>
      <c r="BD1063" s="1"/>
      <c r="BE1063" s="1"/>
      <c r="BF1063" s="1"/>
      <c r="BG1063" s="1"/>
      <c r="BH1063" s="1"/>
      <c r="BI1063" s="1"/>
      <c r="BJ1063" s="1"/>
      <c r="BK1063" s="1"/>
      <c r="BL1063" s="1"/>
      <c r="BM1063" s="1"/>
      <c r="BN1063" s="1"/>
      <c r="BO1063" s="1"/>
      <c r="BP1063" s="1"/>
      <c r="BQ1063" s="1"/>
      <c r="BR1063" s="1"/>
      <c r="BS1063" s="1"/>
      <c r="BT1063" s="1"/>
      <c r="BU1063" s="1"/>
      <c r="BV1063" s="1"/>
      <c r="BW1063" s="1"/>
      <c r="BX1063" s="1"/>
      <c r="BY1063" s="1"/>
      <c r="BZ1063" s="1"/>
      <c r="CA1063" s="1"/>
      <c r="CB1063" s="1"/>
      <c r="CC1063" s="1"/>
      <c r="CD1063" s="1"/>
      <c r="CE1063" s="1"/>
      <c r="CF1063" s="1"/>
      <c r="CG1063" s="1"/>
      <c r="CH1063" s="1"/>
    </row>
    <row r="1064" spans="2:86">
      <c r="B1064" s="1"/>
      <c r="C1064" s="1"/>
      <c r="D1064" s="1"/>
      <c r="E1064" s="2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  <c r="AW1064" s="1"/>
      <c r="AX1064" s="1"/>
      <c r="AY1064" s="1"/>
      <c r="AZ1064" s="1"/>
      <c r="BA1064" s="1"/>
      <c r="BB1064" s="1"/>
      <c r="BC1064" s="1"/>
      <c r="BD1064" s="1"/>
      <c r="BE1064" s="1"/>
      <c r="BF1064" s="1"/>
      <c r="BG1064" s="1"/>
      <c r="BH1064" s="1"/>
      <c r="BI1064" s="1"/>
      <c r="BJ1064" s="1"/>
      <c r="BK1064" s="1"/>
      <c r="BL1064" s="1"/>
      <c r="BM1064" s="1"/>
      <c r="BN1064" s="1"/>
      <c r="BO1064" s="1"/>
      <c r="BP1064" s="1"/>
      <c r="BQ1064" s="1"/>
      <c r="BR1064" s="1"/>
      <c r="BS1064" s="1"/>
      <c r="BT1064" s="1"/>
      <c r="BU1064" s="1"/>
      <c r="BV1064" s="1"/>
      <c r="BW1064" s="1"/>
      <c r="BX1064" s="1"/>
      <c r="BY1064" s="1"/>
      <c r="BZ1064" s="1"/>
      <c r="CA1064" s="1"/>
      <c r="CB1064" s="1"/>
      <c r="CC1064" s="1"/>
      <c r="CD1064" s="1"/>
      <c r="CE1064" s="1"/>
      <c r="CF1064" s="1"/>
      <c r="CG1064" s="1"/>
      <c r="CH1064" s="1"/>
    </row>
    <row r="1065" spans="2:86">
      <c r="B1065" s="1"/>
      <c r="C1065" s="1"/>
      <c r="D1065" s="1"/>
      <c r="E1065" s="2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  <c r="AW1065" s="1"/>
      <c r="AX1065" s="1"/>
      <c r="AY1065" s="1"/>
      <c r="AZ1065" s="1"/>
      <c r="BA1065" s="1"/>
      <c r="BB1065" s="1"/>
      <c r="BC1065" s="1"/>
      <c r="BD1065" s="1"/>
      <c r="BE1065" s="1"/>
      <c r="BF1065" s="1"/>
      <c r="BG1065" s="1"/>
      <c r="BH1065" s="1"/>
      <c r="BI1065" s="1"/>
      <c r="BJ1065" s="1"/>
      <c r="BK1065" s="1"/>
      <c r="BL1065" s="1"/>
      <c r="BM1065" s="1"/>
      <c r="BN1065" s="1"/>
      <c r="BO1065" s="1"/>
      <c r="BP1065" s="1"/>
      <c r="BQ1065" s="1"/>
      <c r="BR1065" s="1"/>
      <c r="BS1065" s="1"/>
      <c r="BT1065" s="1"/>
      <c r="BU1065" s="1"/>
      <c r="BV1065" s="1"/>
      <c r="BW1065" s="1"/>
      <c r="BX1065" s="1"/>
      <c r="BY1065" s="1"/>
      <c r="BZ1065" s="1"/>
      <c r="CA1065" s="1"/>
      <c r="CB1065" s="1"/>
      <c r="CC1065" s="1"/>
      <c r="CD1065" s="1"/>
      <c r="CE1065" s="1"/>
      <c r="CF1065" s="1"/>
      <c r="CG1065" s="1"/>
      <c r="CH1065" s="1"/>
    </row>
    <row r="1066" spans="2:86">
      <c r="B1066" s="1"/>
      <c r="C1066" s="1"/>
      <c r="D1066" s="1"/>
      <c r="E1066" s="2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  <c r="AW1066" s="1"/>
      <c r="AX1066" s="1"/>
      <c r="AY1066" s="1"/>
      <c r="AZ1066" s="1"/>
      <c r="BA1066" s="1"/>
      <c r="BB1066" s="1"/>
      <c r="BC1066" s="1"/>
      <c r="BD1066" s="1"/>
      <c r="BE1066" s="1"/>
      <c r="BF1066" s="1"/>
      <c r="BG1066" s="1"/>
      <c r="BH1066" s="1"/>
      <c r="BI1066" s="1"/>
      <c r="BJ1066" s="1"/>
      <c r="BK1066" s="1"/>
      <c r="BL1066" s="1"/>
      <c r="BM1066" s="1"/>
      <c r="BN1066" s="1"/>
      <c r="BO1066" s="1"/>
      <c r="BP1066" s="1"/>
      <c r="BQ1066" s="1"/>
      <c r="BR1066" s="1"/>
      <c r="BS1066" s="1"/>
      <c r="BT1066" s="1"/>
      <c r="BU1066" s="1"/>
      <c r="BV1066" s="1"/>
      <c r="BW1066" s="1"/>
      <c r="BX1066" s="1"/>
      <c r="BY1066" s="1"/>
      <c r="BZ1066" s="1"/>
      <c r="CA1066" s="1"/>
      <c r="CB1066" s="1"/>
      <c r="CC1066" s="1"/>
      <c r="CD1066" s="1"/>
      <c r="CE1066" s="1"/>
      <c r="CF1066" s="1"/>
      <c r="CG1066" s="1"/>
      <c r="CH1066" s="1"/>
    </row>
    <row r="1067" spans="2:86">
      <c r="B1067" s="1"/>
      <c r="C1067" s="1"/>
      <c r="D1067" s="1"/>
      <c r="E1067" s="2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  <c r="AW1067" s="1"/>
      <c r="AX1067" s="1"/>
      <c r="AY1067" s="1"/>
      <c r="AZ1067" s="1"/>
      <c r="BA1067" s="1"/>
      <c r="BB1067" s="1"/>
      <c r="BC1067" s="1"/>
      <c r="BD1067" s="1"/>
      <c r="BE1067" s="1"/>
      <c r="BF1067" s="1"/>
      <c r="BG1067" s="1"/>
      <c r="BH1067" s="1"/>
      <c r="BI1067" s="1"/>
      <c r="BJ1067" s="1"/>
      <c r="BK1067" s="1"/>
      <c r="BL1067" s="1"/>
      <c r="BM1067" s="1"/>
      <c r="BN1067" s="1"/>
      <c r="BO1067" s="1"/>
      <c r="BP1067" s="1"/>
      <c r="BQ1067" s="1"/>
      <c r="BR1067" s="1"/>
      <c r="BS1067" s="1"/>
      <c r="BT1067" s="1"/>
      <c r="BU1067" s="1"/>
      <c r="BV1067" s="1"/>
      <c r="BW1067" s="1"/>
      <c r="BX1067" s="1"/>
      <c r="BY1067" s="1"/>
      <c r="BZ1067" s="1"/>
      <c r="CA1067" s="1"/>
      <c r="CB1067" s="1"/>
      <c r="CC1067" s="1"/>
      <c r="CD1067" s="1"/>
      <c r="CE1067" s="1"/>
      <c r="CF1067" s="1"/>
      <c r="CG1067" s="1"/>
      <c r="CH1067" s="1"/>
    </row>
    <row r="1068" spans="2:86">
      <c r="B1068" s="1"/>
      <c r="C1068" s="1"/>
      <c r="D1068" s="1"/>
      <c r="E1068" s="2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  <c r="AW1068" s="1"/>
      <c r="AX1068" s="1"/>
      <c r="AY1068" s="1"/>
      <c r="AZ1068" s="1"/>
      <c r="BA1068" s="1"/>
      <c r="BB1068" s="1"/>
      <c r="BC1068" s="1"/>
      <c r="BD1068" s="1"/>
      <c r="BE1068" s="1"/>
      <c r="BF1068" s="1"/>
      <c r="BG1068" s="1"/>
      <c r="BH1068" s="1"/>
      <c r="BI1068" s="1"/>
      <c r="BJ1068" s="1"/>
      <c r="BK1068" s="1"/>
      <c r="BL1068" s="1"/>
      <c r="BM1068" s="1"/>
      <c r="BN1068" s="1"/>
      <c r="BO1068" s="1"/>
      <c r="BP1068" s="1"/>
      <c r="BQ1068" s="1"/>
      <c r="BR1068" s="1"/>
      <c r="BS1068" s="1"/>
      <c r="BT1068" s="1"/>
      <c r="BU1068" s="1"/>
      <c r="BV1068" s="1"/>
      <c r="BW1068" s="1"/>
      <c r="BX1068" s="1"/>
      <c r="BY1068" s="1"/>
      <c r="BZ1068" s="1"/>
      <c r="CA1068" s="1"/>
      <c r="CB1068" s="1"/>
      <c r="CC1068" s="1"/>
      <c r="CD1068" s="1"/>
      <c r="CE1068" s="1"/>
      <c r="CF1068" s="1"/>
      <c r="CG1068" s="1"/>
      <c r="CH1068" s="1"/>
    </row>
    <row r="1069" spans="2:86">
      <c r="B1069" s="1"/>
      <c r="C1069" s="1"/>
      <c r="D1069" s="1"/>
      <c r="E1069" s="2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  <c r="AW1069" s="1"/>
      <c r="AX1069" s="1"/>
      <c r="AY1069" s="1"/>
      <c r="AZ1069" s="1"/>
      <c r="BA1069" s="1"/>
      <c r="BB1069" s="1"/>
      <c r="BC1069" s="1"/>
      <c r="BD1069" s="1"/>
      <c r="BE1069" s="1"/>
      <c r="BF1069" s="1"/>
      <c r="BG1069" s="1"/>
      <c r="BH1069" s="1"/>
      <c r="BI1069" s="1"/>
      <c r="BJ1069" s="1"/>
      <c r="BK1069" s="1"/>
      <c r="BL1069" s="1"/>
      <c r="BM1069" s="1"/>
      <c r="BN1069" s="1"/>
      <c r="BO1069" s="1"/>
      <c r="BP1069" s="1"/>
      <c r="BQ1069" s="1"/>
      <c r="BR1069" s="1"/>
      <c r="BS1069" s="1"/>
      <c r="BT1069" s="1"/>
      <c r="BU1069" s="1"/>
      <c r="BV1069" s="1"/>
      <c r="BW1069" s="1"/>
      <c r="BX1069" s="1"/>
      <c r="BY1069" s="1"/>
      <c r="BZ1069" s="1"/>
      <c r="CA1069" s="1"/>
      <c r="CB1069" s="1"/>
      <c r="CC1069" s="1"/>
      <c r="CD1069" s="1"/>
      <c r="CE1069" s="1"/>
      <c r="CF1069" s="1"/>
      <c r="CG1069" s="1"/>
      <c r="CH1069" s="1"/>
    </row>
    <row r="1070" spans="2:86">
      <c r="B1070" s="1"/>
      <c r="C1070" s="1"/>
      <c r="D1070" s="1"/>
      <c r="E1070" s="2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  <c r="AW1070" s="1"/>
      <c r="AX1070" s="1"/>
      <c r="AY1070" s="1"/>
      <c r="AZ1070" s="1"/>
      <c r="BA1070" s="1"/>
      <c r="BB1070" s="1"/>
      <c r="BC1070" s="1"/>
      <c r="BD1070" s="1"/>
      <c r="BE1070" s="1"/>
      <c r="BF1070" s="1"/>
      <c r="BG1070" s="1"/>
      <c r="BH1070" s="1"/>
      <c r="BI1070" s="1"/>
      <c r="BJ1070" s="1"/>
      <c r="BK1070" s="1"/>
      <c r="BL1070" s="1"/>
      <c r="BM1070" s="1"/>
      <c r="BN1070" s="1"/>
      <c r="BO1070" s="1"/>
      <c r="BP1070" s="1"/>
      <c r="BQ1070" s="1"/>
      <c r="BR1070" s="1"/>
      <c r="BS1070" s="1"/>
      <c r="BT1070" s="1"/>
      <c r="BU1070" s="1"/>
      <c r="BV1070" s="1"/>
      <c r="BW1070" s="1"/>
      <c r="BX1070" s="1"/>
      <c r="BY1070" s="1"/>
      <c r="BZ1070" s="1"/>
      <c r="CA1070" s="1"/>
      <c r="CB1070" s="1"/>
      <c r="CC1070" s="1"/>
      <c r="CD1070" s="1"/>
      <c r="CE1070" s="1"/>
      <c r="CF1070" s="1"/>
      <c r="CG1070" s="1"/>
      <c r="CH1070" s="1"/>
    </row>
    <row r="1071" spans="2:86">
      <c r="B1071" s="1"/>
      <c r="C1071" s="1"/>
      <c r="D1071" s="1"/>
      <c r="E1071" s="2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  <c r="AW1071" s="1"/>
      <c r="AX1071" s="1"/>
      <c r="AY1071" s="1"/>
      <c r="AZ1071" s="1"/>
      <c r="BA1071" s="1"/>
      <c r="BB1071" s="1"/>
      <c r="BC1071" s="1"/>
      <c r="BD1071" s="1"/>
      <c r="BE1071" s="1"/>
      <c r="BF1071" s="1"/>
      <c r="BG1071" s="1"/>
      <c r="BH1071" s="1"/>
      <c r="BI1071" s="1"/>
      <c r="BJ1071" s="1"/>
      <c r="BK1071" s="1"/>
      <c r="BL1071" s="1"/>
      <c r="BM1071" s="1"/>
      <c r="BN1071" s="1"/>
      <c r="BO1071" s="1"/>
      <c r="BP1071" s="1"/>
      <c r="BQ1071" s="1"/>
      <c r="BR1071" s="1"/>
      <c r="BS1071" s="1"/>
      <c r="BT1071" s="1"/>
      <c r="BU1071" s="1"/>
      <c r="BV1071" s="1"/>
      <c r="BW1071" s="1"/>
      <c r="BX1071" s="1"/>
      <c r="BY1071" s="1"/>
      <c r="BZ1071" s="1"/>
      <c r="CA1071" s="1"/>
      <c r="CB1071" s="1"/>
      <c r="CC1071" s="1"/>
      <c r="CD1071" s="1"/>
      <c r="CE1071" s="1"/>
      <c r="CF1071" s="1"/>
      <c r="CG1071" s="1"/>
      <c r="CH1071" s="1"/>
    </row>
    <row r="1072" spans="2:86">
      <c r="B1072" s="1"/>
      <c r="C1072" s="1"/>
      <c r="D1072" s="1"/>
      <c r="E1072" s="2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  <c r="AW1072" s="1"/>
      <c r="AX1072" s="1"/>
      <c r="AY1072" s="1"/>
      <c r="AZ1072" s="1"/>
      <c r="BA1072" s="1"/>
      <c r="BB1072" s="1"/>
      <c r="BC1072" s="1"/>
      <c r="BD1072" s="1"/>
      <c r="BE1072" s="1"/>
      <c r="BF1072" s="1"/>
      <c r="BG1072" s="1"/>
      <c r="BH1072" s="1"/>
      <c r="BI1072" s="1"/>
      <c r="BJ1072" s="1"/>
      <c r="BK1072" s="1"/>
      <c r="BL1072" s="1"/>
      <c r="BM1072" s="1"/>
      <c r="BN1072" s="1"/>
      <c r="BO1072" s="1"/>
      <c r="BP1072" s="1"/>
      <c r="BQ1072" s="1"/>
      <c r="BR1072" s="1"/>
      <c r="BS1072" s="1"/>
      <c r="BT1072" s="1"/>
      <c r="BU1072" s="1"/>
      <c r="BV1072" s="1"/>
      <c r="BW1072" s="1"/>
      <c r="BX1072" s="1"/>
      <c r="BY1072" s="1"/>
      <c r="BZ1072" s="1"/>
      <c r="CA1072" s="1"/>
      <c r="CB1072" s="1"/>
      <c r="CC1072" s="1"/>
      <c r="CD1072" s="1"/>
      <c r="CE1072" s="1"/>
      <c r="CF1072" s="1"/>
      <c r="CG1072" s="1"/>
      <c r="CH1072" s="1"/>
    </row>
    <row r="1073" spans="2:86">
      <c r="B1073" s="1"/>
      <c r="C1073" s="1"/>
      <c r="D1073" s="1"/>
      <c r="E1073" s="2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  <c r="AW1073" s="1"/>
      <c r="AX1073" s="1"/>
      <c r="AY1073" s="1"/>
      <c r="AZ1073" s="1"/>
      <c r="BA1073" s="1"/>
      <c r="BB1073" s="1"/>
      <c r="BC1073" s="1"/>
      <c r="BD1073" s="1"/>
      <c r="BE1073" s="1"/>
      <c r="BF1073" s="1"/>
      <c r="BG1073" s="1"/>
      <c r="BH1073" s="1"/>
      <c r="BI1073" s="1"/>
      <c r="BJ1073" s="1"/>
      <c r="BK1073" s="1"/>
      <c r="BL1073" s="1"/>
      <c r="BM1073" s="1"/>
      <c r="BN1073" s="1"/>
      <c r="BO1073" s="1"/>
      <c r="BP1073" s="1"/>
      <c r="BQ1073" s="1"/>
      <c r="BR1073" s="1"/>
      <c r="BS1073" s="1"/>
      <c r="BT1073" s="1"/>
      <c r="BU1073" s="1"/>
      <c r="BV1073" s="1"/>
      <c r="BW1073" s="1"/>
      <c r="BX1073" s="1"/>
      <c r="BY1073" s="1"/>
      <c r="BZ1073" s="1"/>
      <c r="CA1073" s="1"/>
      <c r="CB1073" s="1"/>
      <c r="CC1073" s="1"/>
      <c r="CD1073" s="1"/>
      <c r="CE1073" s="1"/>
      <c r="CF1073" s="1"/>
      <c r="CG1073" s="1"/>
      <c r="CH1073" s="1"/>
    </row>
    <row r="1074" spans="2:86">
      <c r="B1074" s="1"/>
      <c r="C1074" s="1"/>
      <c r="D1074" s="1"/>
      <c r="E1074" s="2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  <c r="AW1074" s="1"/>
      <c r="AX1074" s="1"/>
      <c r="AY1074" s="1"/>
      <c r="AZ1074" s="1"/>
      <c r="BA1074" s="1"/>
      <c r="BB1074" s="1"/>
      <c r="BC1074" s="1"/>
      <c r="BD1074" s="1"/>
      <c r="BE1074" s="1"/>
      <c r="BF1074" s="1"/>
      <c r="BG1074" s="1"/>
      <c r="BH1074" s="1"/>
      <c r="BI1074" s="1"/>
      <c r="BJ1074" s="1"/>
      <c r="BK1074" s="1"/>
      <c r="BL1074" s="1"/>
      <c r="BM1074" s="1"/>
      <c r="BN1074" s="1"/>
      <c r="BO1074" s="1"/>
      <c r="BP1074" s="1"/>
      <c r="BQ1074" s="1"/>
      <c r="BR1074" s="1"/>
      <c r="BS1074" s="1"/>
      <c r="BT1074" s="1"/>
      <c r="BU1074" s="1"/>
      <c r="BV1074" s="1"/>
      <c r="BW1074" s="1"/>
      <c r="BX1074" s="1"/>
      <c r="BY1074" s="1"/>
      <c r="BZ1074" s="1"/>
      <c r="CA1074" s="1"/>
      <c r="CB1074" s="1"/>
      <c r="CC1074" s="1"/>
      <c r="CD1074" s="1"/>
      <c r="CE1074" s="1"/>
      <c r="CF1074" s="1"/>
      <c r="CG1074" s="1"/>
      <c r="CH1074" s="1"/>
    </row>
    <row r="1075" spans="2:86">
      <c r="B1075" s="1"/>
      <c r="C1075" s="1"/>
      <c r="D1075" s="1"/>
      <c r="E1075" s="2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  <c r="AW1075" s="1"/>
      <c r="AX1075" s="1"/>
      <c r="AY1075" s="1"/>
      <c r="AZ1075" s="1"/>
      <c r="BA1075" s="1"/>
      <c r="BB1075" s="1"/>
      <c r="BC1075" s="1"/>
      <c r="BD1075" s="1"/>
      <c r="BE1075" s="1"/>
      <c r="BF1075" s="1"/>
      <c r="BG1075" s="1"/>
      <c r="BH1075" s="1"/>
      <c r="BI1075" s="1"/>
      <c r="BJ1075" s="1"/>
      <c r="BK1075" s="1"/>
      <c r="BL1075" s="1"/>
      <c r="BM1075" s="1"/>
      <c r="BN1075" s="1"/>
      <c r="BO1075" s="1"/>
      <c r="BP1075" s="1"/>
      <c r="BQ1075" s="1"/>
      <c r="BR1075" s="1"/>
      <c r="BS1075" s="1"/>
      <c r="BT1075" s="1"/>
      <c r="BU1075" s="1"/>
      <c r="BV1075" s="1"/>
      <c r="BW1075" s="1"/>
      <c r="BX1075" s="1"/>
      <c r="BY1075" s="1"/>
      <c r="BZ1075" s="1"/>
      <c r="CA1075" s="1"/>
      <c r="CB1075" s="1"/>
      <c r="CC1075" s="1"/>
      <c r="CD1075" s="1"/>
      <c r="CE1075" s="1"/>
      <c r="CF1075" s="1"/>
      <c r="CG1075" s="1"/>
      <c r="CH1075" s="1"/>
    </row>
    <row r="1076" spans="2:86">
      <c r="B1076" s="1"/>
      <c r="C1076" s="1"/>
      <c r="D1076" s="1"/>
      <c r="E1076" s="2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  <c r="AW1076" s="1"/>
      <c r="AX1076" s="1"/>
      <c r="AY1076" s="1"/>
      <c r="AZ1076" s="1"/>
      <c r="BA1076" s="1"/>
      <c r="BB1076" s="1"/>
      <c r="BC1076" s="1"/>
      <c r="BD1076" s="1"/>
      <c r="BE1076" s="1"/>
      <c r="BF1076" s="1"/>
      <c r="BG1076" s="1"/>
      <c r="BH1076" s="1"/>
      <c r="BI1076" s="1"/>
      <c r="BJ1076" s="1"/>
      <c r="BK1076" s="1"/>
      <c r="BL1076" s="1"/>
      <c r="BM1076" s="1"/>
      <c r="BN1076" s="1"/>
      <c r="BO1076" s="1"/>
      <c r="BP1076" s="1"/>
      <c r="BQ1076" s="1"/>
      <c r="BR1076" s="1"/>
      <c r="BS1076" s="1"/>
      <c r="BT1076" s="1"/>
      <c r="BU1076" s="1"/>
      <c r="BV1076" s="1"/>
      <c r="BW1076" s="1"/>
      <c r="BX1076" s="1"/>
      <c r="BY1076" s="1"/>
      <c r="BZ1076" s="1"/>
      <c r="CA1076" s="1"/>
      <c r="CB1076" s="1"/>
      <c r="CC1076" s="1"/>
      <c r="CD1076" s="1"/>
      <c r="CE1076" s="1"/>
      <c r="CF1076" s="1"/>
      <c r="CG1076" s="1"/>
      <c r="CH1076" s="1"/>
    </row>
    <row r="1077" spans="2:86">
      <c r="B1077" s="1"/>
      <c r="C1077" s="1"/>
      <c r="D1077" s="1"/>
      <c r="E1077" s="2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  <c r="AW1077" s="1"/>
      <c r="AX1077" s="1"/>
      <c r="AY1077" s="1"/>
      <c r="AZ1077" s="1"/>
      <c r="BA1077" s="1"/>
      <c r="BB1077" s="1"/>
      <c r="BC1077" s="1"/>
      <c r="BD1077" s="1"/>
      <c r="BE1077" s="1"/>
      <c r="BF1077" s="1"/>
      <c r="BG1077" s="1"/>
      <c r="BH1077" s="1"/>
      <c r="BI1077" s="1"/>
      <c r="BJ1077" s="1"/>
      <c r="BK1077" s="1"/>
      <c r="BL1077" s="1"/>
      <c r="BM1077" s="1"/>
      <c r="BN1077" s="1"/>
      <c r="BO1077" s="1"/>
      <c r="BP1077" s="1"/>
      <c r="BQ1077" s="1"/>
      <c r="BR1077" s="1"/>
      <c r="BS1077" s="1"/>
      <c r="BT1077" s="1"/>
      <c r="BU1077" s="1"/>
      <c r="BV1077" s="1"/>
      <c r="BW1077" s="1"/>
      <c r="BX1077" s="1"/>
      <c r="BY1077" s="1"/>
      <c r="BZ1077" s="1"/>
      <c r="CA1077" s="1"/>
      <c r="CB1077" s="1"/>
      <c r="CC1077" s="1"/>
      <c r="CD1077" s="1"/>
      <c r="CE1077" s="1"/>
      <c r="CF1077" s="1"/>
      <c r="CG1077" s="1"/>
      <c r="CH1077" s="1"/>
    </row>
    <row r="1078" spans="2:86">
      <c r="B1078" s="1"/>
      <c r="C1078" s="1"/>
      <c r="D1078" s="1"/>
      <c r="E1078" s="2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  <c r="AW1078" s="1"/>
      <c r="AX1078" s="1"/>
      <c r="AY1078" s="1"/>
      <c r="AZ1078" s="1"/>
      <c r="BA1078" s="1"/>
      <c r="BB1078" s="1"/>
      <c r="BC1078" s="1"/>
      <c r="BD1078" s="1"/>
      <c r="BE1078" s="1"/>
      <c r="BF1078" s="1"/>
      <c r="BG1078" s="1"/>
      <c r="BH1078" s="1"/>
      <c r="BI1078" s="1"/>
      <c r="BJ1078" s="1"/>
      <c r="BK1078" s="1"/>
      <c r="BL1078" s="1"/>
      <c r="BM1078" s="1"/>
      <c r="BN1078" s="1"/>
      <c r="BO1078" s="1"/>
      <c r="BP1078" s="1"/>
      <c r="BQ1078" s="1"/>
      <c r="BR1078" s="1"/>
      <c r="BS1078" s="1"/>
      <c r="BT1078" s="1"/>
      <c r="BU1078" s="1"/>
      <c r="BV1078" s="1"/>
      <c r="BW1078" s="1"/>
      <c r="BX1078" s="1"/>
      <c r="BY1078" s="1"/>
      <c r="BZ1078" s="1"/>
      <c r="CA1078" s="1"/>
      <c r="CB1078" s="1"/>
      <c r="CC1078" s="1"/>
      <c r="CD1078" s="1"/>
      <c r="CE1078" s="1"/>
      <c r="CF1078" s="1"/>
      <c r="CG1078" s="1"/>
      <c r="CH1078" s="1"/>
    </row>
    <row r="1079" spans="2:86">
      <c r="B1079" s="1"/>
      <c r="C1079" s="1"/>
      <c r="D1079" s="1"/>
      <c r="E1079" s="2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  <c r="AW1079" s="1"/>
      <c r="AX1079" s="1"/>
      <c r="AY1079" s="1"/>
      <c r="AZ1079" s="1"/>
      <c r="BA1079" s="1"/>
      <c r="BB1079" s="1"/>
      <c r="BC1079" s="1"/>
      <c r="BD1079" s="1"/>
      <c r="BE1079" s="1"/>
      <c r="BF1079" s="1"/>
      <c r="BG1079" s="1"/>
      <c r="BH1079" s="1"/>
      <c r="BI1079" s="1"/>
      <c r="BJ1079" s="1"/>
      <c r="BK1079" s="1"/>
      <c r="BL1079" s="1"/>
      <c r="BM1079" s="1"/>
      <c r="BN1079" s="1"/>
      <c r="BO1079" s="1"/>
      <c r="BP1079" s="1"/>
      <c r="BQ1079" s="1"/>
      <c r="BR1079" s="1"/>
      <c r="BS1079" s="1"/>
      <c r="BT1079" s="1"/>
      <c r="BU1079" s="1"/>
      <c r="BV1079" s="1"/>
      <c r="BW1079" s="1"/>
      <c r="BX1079" s="1"/>
      <c r="BY1079" s="1"/>
      <c r="BZ1079" s="1"/>
      <c r="CA1079" s="1"/>
      <c r="CB1079" s="1"/>
      <c r="CC1079" s="1"/>
      <c r="CD1079" s="1"/>
      <c r="CE1079" s="1"/>
      <c r="CF1079" s="1"/>
      <c r="CG1079" s="1"/>
      <c r="CH1079" s="1"/>
    </row>
    <row r="1080" spans="2:86">
      <c r="B1080" s="1"/>
      <c r="C1080" s="1"/>
      <c r="D1080" s="1"/>
      <c r="E1080" s="2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  <c r="AW1080" s="1"/>
      <c r="AX1080" s="1"/>
      <c r="AY1080" s="1"/>
      <c r="AZ1080" s="1"/>
      <c r="BA1080" s="1"/>
      <c r="BB1080" s="1"/>
      <c r="BC1080" s="1"/>
      <c r="BD1080" s="1"/>
      <c r="BE1080" s="1"/>
      <c r="BF1080" s="1"/>
      <c r="BG1080" s="1"/>
      <c r="BH1080" s="1"/>
      <c r="BI1080" s="1"/>
      <c r="BJ1080" s="1"/>
      <c r="BK1080" s="1"/>
      <c r="BL1080" s="1"/>
      <c r="BM1080" s="1"/>
      <c r="BN1080" s="1"/>
      <c r="BO1080" s="1"/>
      <c r="BP1080" s="1"/>
      <c r="BQ1080" s="1"/>
      <c r="BR1080" s="1"/>
      <c r="BS1080" s="1"/>
      <c r="BT1080" s="1"/>
      <c r="BU1080" s="1"/>
      <c r="BV1080" s="1"/>
      <c r="BW1080" s="1"/>
      <c r="BX1080" s="1"/>
      <c r="BY1080" s="1"/>
      <c r="BZ1080" s="1"/>
      <c r="CA1080" s="1"/>
      <c r="CB1080" s="1"/>
      <c r="CC1080" s="1"/>
      <c r="CD1080" s="1"/>
      <c r="CE1080" s="1"/>
      <c r="CF1080" s="1"/>
      <c r="CG1080" s="1"/>
      <c r="CH1080" s="1"/>
    </row>
    <row r="1081" spans="2:86">
      <c r="B1081" s="1"/>
      <c r="C1081" s="1"/>
      <c r="D1081" s="1"/>
      <c r="E1081" s="2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  <c r="AW1081" s="1"/>
      <c r="AX1081" s="1"/>
      <c r="AY1081" s="1"/>
      <c r="AZ1081" s="1"/>
      <c r="BA1081" s="1"/>
      <c r="BB1081" s="1"/>
      <c r="BC1081" s="1"/>
      <c r="BD1081" s="1"/>
      <c r="BE1081" s="1"/>
      <c r="BF1081" s="1"/>
      <c r="BG1081" s="1"/>
      <c r="BH1081" s="1"/>
      <c r="BI1081" s="1"/>
      <c r="BJ1081" s="1"/>
      <c r="BK1081" s="1"/>
      <c r="BL1081" s="1"/>
      <c r="BM1081" s="1"/>
      <c r="BN1081" s="1"/>
      <c r="BO1081" s="1"/>
      <c r="BP1081" s="1"/>
      <c r="BQ1081" s="1"/>
      <c r="BR1081" s="1"/>
      <c r="BS1081" s="1"/>
      <c r="BT1081" s="1"/>
      <c r="BU1081" s="1"/>
      <c r="BV1081" s="1"/>
      <c r="BW1081" s="1"/>
      <c r="BX1081" s="1"/>
      <c r="BY1081" s="1"/>
      <c r="BZ1081" s="1"/>
      <c r="CA1081" s="1"/>
      <c r="CB1081" s="1"/>
      <c r="CC1081" s="1"/>
      <c r="CD1081" s="1"/>
      <c r="CE1081" s="1"/>
      <c r="CF1081" s="1"/>
      <c r="CG1081" s="1"/>
      <c r="CH1081" s="1"/>
    </row>
    <row r="1082" spans="2:86">
      <c r="B1082" s="1"/>
      <c r="C1082" s="1"/>
      <c r="D1082" s="1"/>
      <c r="E1082" s="2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  <c r="AW1082" s="1"/>
      <c r="AX1082" s="1"/>
      <c r="AY1082" s="1"/>
      <c r="AZ1082" s="1"/>
      <c r="BA1082" s="1"/>
      <c r="BB1082" s="1"/>
      <c r="BC1082" s="1"/>
      <c r="BD1082" s="1"/>
      <c r="BE1082" s="1"/>
      <c r="BF1082" s="1"/>
      <c r="BG1082" s="1"/>
      <c r="BH1082" s="1"/>
      <c r="BI1082" s="1"/>
      <c r="BJ1082" s="1"/>
      <c r="BK1082" s="1"/>
      <c r="BL1082" s="1"/>
      <c r="BM1082" s="1"/>
      <c r="BN1082" s="1"/>
      <c r="BO1082" s="1"/>
      <c r="BP1082" s="1"/>
      <c r="BQ1082" s="1"/>
      <c r="BR1082" s="1"/>
      <c r="BS1082" s="1"/>
      <c r="BT1082" s="1"/>
      <c r="BU1082" s="1"/>
      <c r="BV1082" s="1"/>
      <c r="BW1082" s="1"/>
      <c r="BX1082" s="1"/>
      <c r="BY1082" s="1"/>
      <c r="BZ1082" s="1"/>
      <c r="CA1082" s="1"/>
      <c r="CB1082" s="1"/>
      <c r="CC1082" s="1"/>
      <c r="CD1082" s="1"/>
      <c r="CE1082" s="1"/>
      <c r="CF1082" s="1"/>
      <c r="CG1082" s="1"/>
      <c r="CH1082" s="1"/>
    </row>
    <row r="1083" spans="2:86">
      <c r="B1083" s="1"/>
      <c r="C1083" s="1"/>
      <c r="D1083" s="1"/>
      <c r="E1083" s="2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  <c r="AW1083" s="1"/>
      <c r="AX1083" s="1"/>
      <c r="AY1083" s="1"/>
      <c r="AZ1083" s="1"/>
      <c r="BA1083" s="1"/>
      <c r="BB1083" s="1"/>
      <c r="BC1083" s="1"/>
      <c r="BD1083" s="1"/>
      <c r="BE1083" s="1"/>
      <c r="BF1083" s="1"/>
      <c r="BG1083" s="1"/>
      <c r="BH1083" s="1"/>
      <c r="BI1083" s="1"/>
      <c r="BJ1083" s="1"/>
      <c r="BK1083" s="1"/>
      <c r="BL1083" s="1"/>
      <c r="BM1083" s="1"/>
      <c r="BN1083" s="1"/>
      <c r="BO1083" s="1"/>
      <c r="BP1083" s="1"/>
      <c r="BQ1083" s="1"/>
      <c r="BR1083" s="1"/>
      <c r="BS1083" s="1"/>
      <c r="BT1083" s="1"/>
      <c r="BU1083" s="1"/>
      <c r="BV1083" s="1"/>
      <c r="BW1083" s="1"/>
      <c r="BX1083" s="1"/>
      <c r="BY1083" s="1"/>
      <c r="BZ1083" s="1"/>
      <c r="CA1083" s="1"/>
      <c r="CB1083" s="1"/>
      <c r="CC1083" s="1"/>
      <c r="CD1083" s="1"/>
      <c r="CE1083" s="1"/>
      <c r="CF1083" s="1"/>
      <c r="CG1083" s="1"/>
      <c r="CH1083" s="1"/>
    </row>
    <row r="1084" spans="2:86">
      <c r="B1084" s="1"/>
      <c r="C1084" s="1"/>
      <c r="D1084" s="1"/>
      <c r="E1084" s="2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  <c r="AW1084" s="1"/>
      <c r="AX1084" s="1"/>
      <c r="AY1084" s="1"/>
      <c r="AZ1084" s="1"/>
      <c r="BA1084" s="1"/>
      <c r="BB1084" s="1"/>
      <c r="BC1084" s="1"/>
      <c r="BD1084" s="1"/>
      <c r="BE1084" s="1"/>
      <c r="BF1084" s="1"/>
      <c r="BG1084" s="1"/>
      <c r="BH1084" s="1"/>
      <c r="BI1084" s="1"/>
      <c r="BJ1084" s="1"/>
      <c r="BK1084" s="1"/>
      <c r="BL1084" s="1"/>
      <c r="BM1084" s="1"/>
      <c r="BN1084" s="1"/>
      <c r="BO1084" s="1"/>
      <c r="BP1084" s="1"/>
      <c r="BQ1084" s="1"/>
      <c r="BR1084" s="1"/>
      <c r="BS1084" s="1"/>
      <c r="BT1084" s="1"/>
      <c r="BU1084" s="1"/>
      <c r="BV1084" s="1"/>
      <c r="BW1084" s="1"/>
      <c r="BX1084" s="1"/>
      <c r="BY1084" s="1"/>
      <c r="BZ1084" s="1"/>
      <c r="CA1084" s="1"/>
      <c r="CB1084" s="1"/>
      <c r="CC1084" s="1"/>
      <c r="CD1084" s="1"/>
      <c r="CE1084" s="1"/>
      <c r="CF1084" s="1"/>
      <c r="CG1084" s="1"/>
      <c r="CH1084" s="1"/>
    </row>
    <row r="1085" spans="2:86">
      <c r="B1085" s="1"/>
      <c r="C1085" s="1"/>
      <c r="D1085" s="1"/>
      <c r="E1085" s="2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  <c r="AW1085" s="1"/>
      <c r="AX1085" s="1"/>
      <c r="AY1085" s="1"/>
      <c r="AZ1085" s="1"/>
      <c r="BA1085" s="1"/>
      <c r="BB1085" s="1"/>
      <c r="BC1085" s="1"/>
      <c r="BD1085" s="1"/>
      <c r="BE1085" s="1"/>
      <c r="BF1085" s="1"/>
      <c r="BG1085" s="1"/>
      <c r="BH1085" s="1"/>
      <c r="BI1085" s="1"/>
      <c r="BJ1085" s="1"/>
      <c r="BK1085" s="1"/>
      <c r="BL1085" s="1"/>
      <c r="BM1085" s="1"/>
      <c r="BN1085" s="1"/>
      <c r="BO1085" s="1"/>
      <c r="BP1085" s="1"/>
      <c r="BQ1085" s="1"/>
      <c r="BR1085" s="1"/>
      <c r="BS1085" s="1"/>
      <c r="BT1085" s="1"/>
      <c r="BU1085" s="1"/>
      <c r="BV1085" s="1"/>
      <c r="BW1085" s="1"/>
      <c r="BX1085" s="1"/>
      <c r="BY1085" s="1"/>
      <c r="BZ1085" s="1"/>
      <c r="CA1085" s="1"/>
      <c r="CB1085" s="1"/>
      <c r="CC1085" s="1"/>
      <c r="CD1085" s="1"/>
      <c r="CE1085" s="1"/>
      <c r="CF1085" s="1"/>
      <c r="CG1085" s="1"/>
      <c r="CH1085" s="1"/>
    </row>
    <row r="1086" spans="2:86">
      <c r="B1086" s="1"/>
      <c r="C1086" s="1"/>
      <c r="D1086" s="1"/>
      <c r="E1086" s="2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  <c r="AW1086" s="1"/>
      <c r="AX1086" s="1"/>
      <c r="AY1086" s="1"/>
      <c r="AZ1086" s="1"/>
      <c r="BA1086" s="1"/>
      <c r="BB1086" s="1"/>
      <c r="BC1086" s="1"/>
      <c r="BD1086" s="1"/>
      <c r="BE1086" s="1"/>
      <c r="BF1086" s="1"/>
      <c r="BG1086" s="1"/>
      <c r="BH1086" s="1"/>
      <c r="BI1086" s="1"/>
      <c r="BJ1086" s="1"/>
      <c r="BK1086" s="1"/>
      <c r="BL1086" s="1"/>
      <c r="BM1086" s="1"/>
      <c r="BN1086" s="1"/>
      <c r="BO1086" s="1"/>
      <c r="BP1086" s="1"/>
      <c r="BQ1086" s="1"/>
      <c r="BR1086" s="1"/>
      <c r="BS1086" s="1"/>
      <c r="BT1086" s="1"/>
      <c r="BU1086" s="1"/>
      <c r="BV1086" s="1"/>
      <c r="BW1086" s="1"/>
      <c r="BX1086" s="1"/>
      <c r="BY1086" s="1"/>
      <c r="BZ1086" s="1"/>
      <c r="CA1086" s="1"/>
      <c r="CB1086" s="1"/>
      <c r="CC1086" s="1"/>
      <c r="CD1086" s="1"/>
      <c r="CE1086" s="1"/>
      <c r="CF1086" s="1"/>
      <c r="CG1086" s="1"/>
      <c r="CH1086" s="1"/>
    </row>
    <row r="1087" spans="2:86">
      <c r="B1087" s="1"/>
      <c r="C1087" s="1"/>
      <c r="D1087" s="1"/>
      <c r="E1087" s="2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  <c r="AW1087" s="1"/>
      <c r="AX1087" s="1"/>
      <c r="AY1087" s="1"/>
      <c r="AZ1087" s="1"/>
      <c r="BA1087" s="1"/>
      <c r="BB1087" s="1"/>
      <c r="BC1087" s="1"/>
      <c r="BD1087" s="1"/>
      <c r="BE1087" s="1"/>
      <c r="BF1087" s="1"/>
      <c r="BG1087" s="1"/>
      <c r="BH1087" s="1"/>
      <c r="BI1087" s="1"/>
      <c r="BJ1087" s="1"/>
      <c r="BK1087" s="1"/>
      <c r="BL1087" s="1"/>
      <c r="BM1087" s="1"/>
      <c r="BN1087" s="1"/>
      <c r="BO1087" s="1"/>
      <c r="BP1087" s="1"/>
      <c r="BQ1087" s="1"/>
      <c r="BR1087" s="1"/>
      <c r="BS1087" s="1"/>
      <c r="BT1087" s="1"/>
      <c r="BU1087" s="1"/>
      <c r="BV1087" s="1"/>
      <c r="BW1087" s="1"/>
      <c r="BX1087" s="1"/>
      <c r="BY1087" s="1"/>
      <c r="BZ1087" s="1"/>
      <c r="CA1087" s="1"/>
      <c r="CB1087" s="1"/>
      <c r="CC1087" s="1"/>
      <c r="CD1087" s="1"/>
      <c r="CE1087" s="1"/>
      <c r="CF1087" s="1"/>
      <c r="CG1087" s="1"/>
      <c r="CH1087" s="1"/>
    </row>
    <row r="1088" spans="2:86">
      <c r="B1088" s="1"/>
      <c r="C1088" s="1"/>
      <c r="D1088" s="1"/>
      <c r="E1088" s="2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  <c r="AW1088" s="1"/>
      <c r="AX1088" s="1"/>
      <c r="AY1088" s="1"/>
      <c r="AZ1088" s="1"/>
      <c r="BA1088" s="1"/>
      <c r="BB1088" s="1"/>
      <c r="BC1088" s="1"/>
      <c r="BD1088" s="1"/>
      <c r="BE1088" s="1"/>
      <c r="BF1088" s="1"/>
      <c r="BG1088" s="1"/>
      <c r="BH1088" s="1"/>
      <c r="BI1088" s="1"/>
      <c r="BJ1088" s="1"/>
      <c r="BK1088" s="1"/>
      <c r="BL1088" s="1"/>
      <c r="BM1088" s="1"/>
      <c r="BN1088" s="1"/>
      <c r="BO1088" s="1"/>
      <c r="BP1088" s="1"/>
      <c r="BQ1088" s="1"/>
      <c r="BR1088" s="1"/>
      <c r="BS1088" s="1"/>
      <c r="BT1088" s="1"/>
      <c r="BU1088" s="1"/>
      <c r="BV1088" s="1"/>
      <c r="BW1088" s="1"/>
      <c r="BX1088" s="1"/>
      <c r="BY1088" s="1"/>
      <c r="BZ1088" s="1"/>
      <c r="CA1088" s="1"/>
      <c r="CB1088" s="1"/>
      <c r="CC1088" s="1"/>
      <c r="CD1088" s="1"/>
      <c r="CE1088" s="1"/>
      <c r="CF1088" s="1"/>
      <c r="CG1088" s="1"/>
      <c r="CH1088" s="1"/>
    </row>
    <row r="1089" spans="2:86">
      <c r="B1089" s="1"/>
      <c r="C1089" s="1"/>
      <c r="D1089" s="1"/>
      <c r="E1089" s="2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  <c r="AW1089" s="1"/>
      <c r="AX1089" s="1"/>
      <c r="AY1089" s="1"/>
      <c r="AZ1089" s="1"/>
      <c r="BA1089" s="1"/>
      <c r="BB1089" s="1"/>
      <c r="BC1089" s="1"/>
      <c r="BD1089" s="1"/>
      <c r="BE1089" s="1"/>
      <c r="BF1089" s="1"/>
      <c r="BG1089" s="1"/>
      <c r="BH1089" s="1"/>
      <c r="BI1089" s="1"/>
      <c r="BJ1089" s="1"/>
      <c r="BK1089" s="1"/>
      <c r="BL1089" s="1"/>
      <c r="BM1089" s="1"/>
      <c r="BN1089" s="1"/>
      <c r="BO1089" s="1"/>
      <c r="BP1089" s="1"/>
      <c r="BQ1089" s="1"/>
      <c r="BR1089" s="1"/>
      <c r="BS1089" s="1"/>
      <c r="BT1089" s="1"/>
      <c r="BU1089" s="1"/>
      <c r="BV1089" s="1"/>
      <c r="BW1089" s="1"/>
      <c r="BX1089" s="1"/>
      <c r="BY1089" s="1"/>
      <c r="BZ1089" s="1"/>
      <c r="CA1089" s="1"/>
      <c r="CB1089" s="1"/>
      <c r="CC1089" s="1"/>
      <c r="CD1089" s="1"/>
      <c r="CE1089" s="1"/>
      <c r="CF1089" s="1"/>
      <c r="CG1089" s="1"/>
      <c r="CH1089" s="1"/>
    </row>
    <row r="1090" spans="2:86">
      <c r="B1090" s="1"/>
      <c r="C1090" s="1"/>
      <c r="D1090" s="1"/>
      <c r="E1090" s="2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  <c r="AW1090" s="1"/>
      <c r="AX1090" s="1"/>
      <c r="AY1090" s="1"/>
      <c r="AZ1090" s="1"/>
      <c r="BA1090" s="1"/>
      <c r="BB1090" s="1"/>
      <c r="BC1090" s="1"/>
      <c r="BD1090" s="1"/>
      <c r="BE1090" s="1"/>
      <c r="BF1090" s="1"/>
      <c r="BG1090" s="1"/>
      <c r="BH1090" s="1"/>
      <c r="BI1090" s="1"/>
      <c r="BJ1090" s="1"/>
      <c r="BK1090" s="1"/>
      <c r="BL1090" s="1"/>
      <c r="BM1090" s="1"/>
      <c r="BN1090" s="1"/>
      <c r="BO1090" s="1"/>
      <c r="BP1090" s="1"/>
      <c r="BQ1090" s="1"/>
      <c r="BR1090" s="1"/>
      <c r="BS1090" s="1"/>
      <c r="BT1090" s="1"/>
      <c r="BU1090" s="1"/>
      <c r="BV1090" s="1"/>
      <c r="BW1090" s="1"/>
      <c r="BX1090" s="1"/>
      <c r="BY1090" s="1"/>
      <c r="BZ1090" s="1"/>
      <c r="CA1090" s="1"/>
      <c r="CB1090" s="1"/>
      <c r="CC1090" s="1"/>
      <c r="CD1090" s="1"/>
      <c r="CE1090" s="1"/>
      <c r="CF1090" s="1"/>
      <c r="CG1090" s="1"/>
      <c r="CH1090" s="1"/>
    </row>
    <row r="1091" spans="2:86">
      <c r="B1091" s="1"/>
      <c r="C1091" s="1"/>
      <c r="D1091" s="1"/>
      <c r="E1091" s="2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  <c r="AW1091" s="1"/>
      <c r="AX1091" s="1"/>
      <c r="AY1091" s="1"/>
      <c r="AZ1091" s="1"/>
      <c r="BA1091" s="1"/>
      <c r="BB1091" s="1"/>
      <c r="BC1091" s="1"/>
      <c r="BD1091" s="1"/>
      <c r="BE1091" s="1"/>
      <c r="BF1091" s="1"/>
      <c r="BG1091" s="1"/>
      <c r="BH1091" s="1"/>
      <c r="BI1091" s="1"/>
      <c r="BJ1091" s="1"/>
      <c r="BK1091" s="1"/>
      <c r="BL1091" s="1"/>
      <c r="BM1091" s="1"/>
      <c r="BN1091" s="1"/>
      <c r="BO1091" s="1"/>
      <c r="BP1091" s="1"/>
      <c r="BQ1091" s="1"/>
      <c r="BR1091" s="1"/>
      <c r="BS1091" s="1"/>
      <c r="BT1091" s="1"/>
      <c r="BU1091" s="1"/>
      <c r="BV1091" s="1"/>
      <c r="BW1091" s="1"/>
      <c r="BX1091" s="1"/>
      <c r="BY1091" s="1"/>
      <c r="BZ1091" s="1"/>
      <c r="CA1091" s="1"/>
      <c r="CB1091" s="1"/>
      <c r="CC1091" s="1"/>
      <c r="CD1091" s="1"/>
      <c r="CE1091" s="1"/>
      <c r="CF1091" s="1"/>
      <c r="CG1091" s="1"/>
      <c r="CH1091" s="1"/>
    </row>
    <row r="1092" spans="2:86">
      <c r="B1092" s="1"/>
      <c r="C1092" s="1"/>
      <c r="D1092" s="1"/>
      <c r="E1092" s="2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  <c r="AW1092" s="1"/>
      <c r="AX1092" s="1"/>
      <c r="AY1092" s="1"/>
      <c r="AZ1092" s="1"/>
      <c r="BA1092" s="1"/>
      <c r="BB1092" s="1"/>
      <c r="BC1092" s="1"/>
      <c r="BD1092" s="1"/>
      <c r="BE1092" s="1"/>
      <c r="BF1092" s="1"/>
      <c r="BG1092" s="1"/>
      <c r="BH1092" s="1"/>
      <c r="BI1092" s="1"/>
      <c r="BJ1092" s="1"/>
      <c r="BK1092" s="1"/>
      <c r="BL1092" s="1"/>
      <c r="BM1092" s="1"/>
      <c r="BN1092" s="1"/>
      <c r="BO1092" s="1"/>
      <c r="BP1092" s="1"/>
      <c r="BQ1092" s="1"/>
      <c r="BR1092" s="1"/>
      <c r="BS1092" s="1"/>
      <c r="BT1092" s="1"/>
      <c r="BU1092" s="1"/>
      <c r="BV1092" s="1"/>
      <c r="BW1092" s="1"/>
      <c r="BX1092" s="1"/>
      <c r="BY1092" s="1"/>
      <c r="BZ1092" s="1"/>
      <c r="CA1092" s="1"/>
      <c r="CB1092" s="1"/>
      <c r="CC1092" s="1"/>
      <c r="CD1092" s="1"/>
      <c r="CE1092" s="1"/>
      <c r="CF1092" s="1"/>
      <c r="CG1092" s="1"/>
      <c r="CH1092" s="1"/>
    </row>
    <row r="1093" spans="2:86">
      <c r="B1093" s="1"/>
      <c r="C1093" s="1"/>
      <c r="D1093" s="1"/>
      <c r="E1093" s="2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  <c r="AW1093" s="1"/>
      <c r="AX1093" s="1"/>
      <c r="AY1093" s="1"/>
      <c r="AZ1093" s="1"/>
      <c r="BA1093" s="1"/>
      <c r="BB1093" s="1"/>
      <c r="BC1093" s="1"/>
      <c r="BD1093" s="1"/>
      <c r="BE1093" s="1"/>
      <c r="BF1093" s="1"/>
      <c r="BG1093" s="1"/>
      <c r="BH1093" s="1"/>
      <c r="BI1093" s="1"/>
      <c r="BJ1093" s="1"/>
      <c r="BK1093" s="1"/>
      <c r="BL1093" s="1"/>
      <c r="BM1093" s="1"/>
      <c r="BN1093" s="1"/>
      <c r="BO1093" s="1"/>
      <c r="BP1093" s="1"/>
      <c r="BQ1093" s="1"/>
      <c r="BR1093" s="1"/>
      <c r="BS1093" s="1"/>
      <c r="BT1093" s="1"/>
      <c r="BU1093" s="1"/>
      <c r="BV1093" s="1"/>
      <c r="BW1093" s="1"/>
      <c r="BX1093" s="1"/>
      <c r="BY1093" s="1"/>
      <c r="BZ1093" s="1"/>
      <c r="CA1093" s="1"/>
      <c r="CB1093" s="1"/>
      <c r="CC1093" s="1"/>
      <c r="CD1093" s="1"/>
      <c r="CE1093" s="1"/>
      <c r="CF1093" s="1"/>
      <c r="CG1093" s="1"/>
      <c r="CH1093" s="1"/>
    </row>
    <row r="1094" spans="2:86">
      <c r="B1094" s="1"/>
      <c r="C1094" s="1"/>
      <c r="D1094" s="1"/>
      <c r="E1094" s="2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  <c r="AW1094" s="1"/>
      <c r="AX1094" s="1"/>
      <c r="AY1094" s="1"/>
      <c r="AZ1094" s="1"/>
      <c r="BA1094" s="1"/>
      <c r="BB1094" s="1"/>
      <c r="BC1094" s="1"/>
      <c r="BD1094" s="1"/>
      <c r="BE1094" s="1"/>
      <c r="BF1094" s="1"/>
      <c r="BG1094" s="1"/>
      <c r="BH1094" s="1"/>
      <c r="BI1094" s="1"/>
      <c r="BJ1094" s="1"/>
      <c r="BK1094" s="1"/>
      <c r="BL1094" s="1"/>
      <c r="BM1094" s="1"/>
      <c r="BN1094" s="1"/>
      <c r="BO1094" s="1"/>
      <c r="BP1094" s="1"/>
      <c r="BQ1094" s="1"/>
      <c r="BR1094" s="1"/>
      <c r="BS1094" s="1"/>
      <c r="BT1094" s="1"/>
      <c r="BU1094" s="1"/>
      <c r="BV1094" s="1"/>
      <c r="BW1094" s="1"/>
      <c r="BX1094" s="1"/>
      <c r="BY1094" s="1"/>
      <c r="BZ1094" s="1"/>
      <c r="CA1094" s="1"/>
      <c r="CB1094" s="1"/>
      <c r="CC1094" s="1"/>
      <c r="CD1094" s="1"/>
      <c r="CE1094" s="1"/>
      <c r="CF1094" s="1"/>
      <c r="CG1094" s="1"/>
      <c r="CH1094" s="1"/>
    </row>
    <row r="1095" spans="2:86">
      <c r="B1095" s="1"/>
      <c r="C1095" s="1"/>
      <c r="D1095" s="1"/>
      <c r="E1095" s="2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  <c r="AW1095" s="1"/>
      <c r="AX1095" s="1"/>
      <c r="AY1095" s="1"/>
      <c r="AZ1095" s="1"/>
      <c r="BA1095" s="1"/>
      <c r="BB1095" s="1"/>
      <c r="BC1095" s="1"/>
      <c r="BD1095" s="1"/>
      <c r="BE1095" s="1"/>
      <c r="BF1095" s="1"/>
      <c r="BG1095" s="1"/>
      <c r="BH1095" s="1"/>
      <c r="BI1095" s="1"/>
      <c r="BJ1095" s="1"/>
      <c r="BK1095" s="1"/>
      <c r="BL1095" s="1"/>
      <c r="BM1095" s="1"/>
      <c r="BN1095" s="1"/>
      <c r="BO1095" s="1"/>
      <c r="BP1095" s="1"/>
      <c r="BQ1095" s="1"/>
      <c r="BR1095" s="1"/>
      <c r="BS1095" s="1"/>
      <c r="BT1095" s="1"/>
      <c r="BU1095" s="1"/>
      <c r="BV1095" s="1"/>
      <c r="BW1095" s="1"/>
      <c r="BX1095" s="1"/>
      <c r="BY1095" s="1"/>
      <c r="BZ1095" s="1"/>
      <c r="CA1095" s="1"/>
      <c r="CB1095" s="1"/>
      <c r="CC1095" s="1"/>
      <c r="CD1095" s="1"/>
      <c r="CE1095" s="1"/>
      <c r="CF1095" s="1"/>
      <c r="CG1095" s="1"/>
      <c r="CH1095" s="1"/>
    </row>
    <row r="1096" spans="2:86">
      <c r="B1096" s="1"/>
      <c r="C1096" s="1"/>
      <c r="D1096" s="1"/>
      <c r="E1096" s="2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  <c r="AW1096" s="1"/>
      <c r="AX1096" s="1"/>
      <c r="AY1096" s="1"/>
      <c r="AZ1096" s="1"/>
      <c r="BA1096" s="1"/>
      <c r="BB1096" s="1"/>
      <c r="BC1096" s="1"/>
      <c r="BD1096" s="1"/>
      <c r="BE1096" s="1"/>
      <c r="BF1096" s="1"/>
      <c r="BG1096" s="1"/>
      <c r="BH1096" s="1"/>
      <c r="BI1096" s="1"/>
      <c r="BJ1096" s="1"/>
      <c r="BK1096" s="1"/>
      <c r="BL1096" s="1"/>
      <c r="BM1096" s="1"/>
      <c r="BN1096" s="1"/>
      <c r="BO1096" s="1"/>
      <c r="BP1096" s="1"/>
      <c r="BQ1096" s="1"/>
      <c r="BR1096" s="1"/>
      <c r="BS1096" s="1"/>
      <c r="BT1096" s="1"/>
      <c r="BU1096" s="1"/>
      <c r="BV1096" s="1"/>
      <c r="BW1096" s="1"/>
      <c r="BX1096" s="1"/>
      <c r="BY1096" s="1"/>
      <c r="BZ1096" s="1"/>
      <c r="CA1096" s="1"/>
      <c r="CB1096" s="1"/>
      <c r="CC1096" s="1"/>
      <c r="CD1096" s="1"/>
      <c r="CE1096" s="1"/>
      <c r="CF1096" s="1"/>
      <c r="CG1096" s="1"/>
      <c r="CH1096" s="1"/>
    </row>
    <row r="1097" spans="2:86">
      <c r="B1097" s="1"/>
      <c r="C1097" s="1"/>
      <c r="D1097" s="1"/>
      <c r="E1097" s="2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  <c r="AW1097" s="1"/>
      <c r="AX1097" s="1"/>
      <c r="AY1097" s="1"/>
      <c r="AZ1097" s="1"/>
      <c r="BA1097" s="1"/>
      <c r="BB1097" s="1"/>
      <c r="BC1097" s="1"/>
      <c r="BD1097" s="1"/>
      <c r="BE1097" s="1"/>
      <c r="BF1097" s="1"/>
      <c r="BG1097" s="1"/>
      <c r="BH1097" s="1"/>
      <c r="BI1097" s="1"/>
      <c r="BJ1097" s="1"/>
      <c r="BK1097" s="1"/>
      <c r="BL1097" s="1"/>
      <c r="BM1097" s="1"/>
      <c r="BN1097" s="1"/>
      <c r="BO1097" s="1"/>
      <c r="BP1097" s="1"/>
      <c r="BQ1097" s="1"/>
      <c r="BR1097" s="1"/>
      <c r="BS1097" s="1"/>
      <c r="BT1097" s="1"/>
      <c r="BU1097" s="1"/>
      <c r="BV1097" s="1"/>
      <c r="BW1097" s="1"/>
      <c r="BX1097" s="1"/>
      <c r="BY1097" s="1"/>
      <c r="BZ1097" s="1"/>
      <c r="CA1097" s="1"/>
      <c r="CB1097" s="1"/>
      <c r="CC1097" s="1"/>
      <c r="CD1097" s="1"/>
      <c r="CE1097" s="1"/>
      <c r="CF1097" s="1"/>
      <c r="CG1097" s="1"/>
      <c r="CH1097" s="1"/>
    </row>
    <row r="1098" spans="2:86">
      <c r="B1098" s="1"/>
      <c r="C1098" s="1"/>
      <c r="D1098" s="1"/>
      <c r="E1098" s="2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  <c r="AW1098" s="1"/>
      <c r="AX1098" s="1"/>
      <c r="AY1098" s="1"/>
      <c r="AZ1098" s="1"/>
      <c r="BA1098" s="1"/>
      <c r="BB1098" s="1"/>
      <c r="BC1098" s="1"/>
      <c r="BD1098" s="1"/>
      <c r="BE1098" s="1"/>
      <c r="BF1098" s="1"/>
      <c r="BG1098" s="1"/>
      <c r="BH1098" s="1"/>
      <c r="BI1098" s="1"/>
      <c r="BJ1098" s="1"/>
      <c r="BK1098" s="1"/>
      <c r="BL1098" s="1"/>
      <c r="BM1098" s="1"/>
      <c r="BN1098" s="1"/>
      <c r="BO1098" s="1"/>
      <c r="BP1098" s="1"/>
      <c r="BQ1098" s="1"/>
      <c r="BR1098" s="1"/>
      <c r="BS1098" s="1"/>
      <c r="BT1098" s="1"/>
      <c r="BU1098" s="1"/>
      <c r="BV1098" s="1"/>
      <c r="BW1098" s="1"/>
      <c r="BX1098" s="1"/>
      <c r="BY1098" s="1"/>
      <c r="BZ1098" s="1"/>
      <c r="CA1098" s="1"/>
      <c r="CB1098" s="1"/>
      <c r="CC1098" s="1"/>
      <c r="CD1098" s="1"/>
      <c r="CE1098" s="1"/>
      <c r="CF1098" s="1"/>
      <c r="CG1098" s="1"/>
      <c r="CH1098" s="1"/>
    </row>
    <row r="1099" spans="2:86">
      <c r="B1099" s="1"/>
      <c r="C1099" s="1"/>
      <c r="D1099" s="1"/>
      <c r="E1099" s="2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  <c r="AW1099" s="1"/>
      <c r="AX1099" s="1"/>
      <c r="AY1099" s="1"/>
      <c r="AZ1099" s="1"/>
      <c r="BA1099" s="1"/>
      <c r="BB1099" s="1"/>
      <c r="BC1099" s="1"/>
      <c r="BD1099" s="1"/>
      <c r="BE1099" s="1"/>
      <c r="BF1099" s="1"/>
      <c r="BG1099" s="1"/>
      <c r="BH1099" s="1"/>
      <c r="BI1099" s="1"/>
      <c r="BJ1099" s="1"/>
      <c r="BK1099" s="1"/>
      <c r="BL1099" s="1"/>
      <c r="BM1099" s="1"/>
      <c r="BN1099" s="1"/>
      <c r="BO1099" s="1"/>
      <c r="BP1099" s="1"/>
      <c r="BQ1099" s="1"/>
      <c r="BR1099" s="1"/>
      <c r="BS1099" s="1"/>
      <c r="BT1099" s="1"/>
      <c r="BU1099" s="1"/>
      <c r="BV1099" s="1"/>
      <c r="BW1099" s="1"/>
      <c r="BX1099" s="1"/>
      <c r="BY1099" s="1"/>
      <c r="BZ1099" s="1"/>
      <c r="CA1099" s="1"/>
      <c r="CB1099" s="1"/>
      <c r="CC1099" s="1"/>
      <c r="CD1099" s="1"/>
      <c r="CE1099" s="1"/>
      <c r="CF1099" s="1"/>
      <c r="CG1099" s="1"/>
      <c r="CH1099" s="1"/>
    </row>
    <row r="1100" spans="2:86">
      <c r="B1100" s="1"/>
      <c r="C1100" s="1"/>
      <c r="D1100" s="1"/>
      <c r="E1100" s="2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  <c r="AW1100" s="1"/>
      <c r="AX1100" s="1"/>
      <c r="AY1100" s="1"/>
      <c r="AZ1100" s="1"/>
      <c r="BA1100" s="1"/>
      <c r="BB1100" s="1"/>
      <c r="BC1100" s="1"/>
      <c r="BD1100" s="1"/>
      <c r="BE1100" s="1"/>
      <c r="BF1100" s="1"/>
      <c r="BG1100" s="1"/>
      <c r="BH1100" s="1"/>
      <c r="BI1100" s="1"/>
      <c r="BJ1100" s="1"/>
      <c r="BK1100" s="1"/>
      <c r="BL1100" s="1"/>
      <c r="BM1100" s="1"/>
      <c r="BN1100" s="1"/>
      <c r="BO1100" s="1"/>
      <c r="BP1100" s="1"/>
      <c r="BQ1100" s="1"/>
      <c r="BR1100" s="1"/>
      <c r="BS1100" s="1"/>
      <c r="BT1100" s="1"/>
      <c r="BU1100" s="1"/>
      <c r="BV1100" s="1"/>
      <c r="BW1100" s="1"/>
      <c r="BX1100" s="1"/>
      <c r="BY1100" s="1"/>
      <c r="BZ1100" s="1"/>
      <c r="CA1100" s="1"/>
      <c r="CB1100" s="1"/>
      <c r="CC1100" s="1"/>
      <c r="CD1100" s="1"/>
      <c r="CE1100" s="1"/>
      <c r="CF1100" s="1"/>
      <c r="CG1100" s="1"/>
      <c r="CH1100" s="1"/>
    </row>
    <row r="1101" spans="2:86">
      <c r="B1101" s="1"/>
      <c r="C1101" s="1"/>
      <c r="D1101" s="1"/>
      <c r="E1101" s="2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  <c r="AW1101" s="1"/>
      <c r="AX1101" s="1"/>
      <c r="AY1101" s="1"/>
      <c r="AZ1101" s="1"/>
      <c r="BA1101" s="1"/>
      <c r="BB1101" s="1"/>
      <c r="BC1101" s="1"/>
      <c r="BD1101" s="1"/>
      <c r="BE1101" s="1"/>
      <c r="BF1101" s="1"/>
      <c r="BG1101" s="1"/>
      <c r="BH1101" s="1"/>
      <c r="BI1101" s="1"/>
      <c r="BJ1101" s="1"/>
      <c r="BK1101" s="1"/>
      <c r="BL1101" s="1"/>
      <c r="BM1101" s="1"/>
      <c r="BN1101" s="1"/>
      <c r="BO1101" s="1"/>
      <c r="BP1101" s="1"/>
      <c r="BQ1101" s="1"/>
      <c r="BR1101" s="1"/>
      <c r="BS1101" s="1"/>
      <c r="BT1101" s="1"/>
      <c r="BU1101" s="1"/>
      <c r="BV1101" s="1"/>
      <c r="BW1101" s="1"/>
      <c r="BX1101" s="1"/>
      <c r="BY1101" s="1"/>
      <c r="BZ1101" s="1"/>
      <c r="CA1101" s="1"/>
      <c r="CB1101" s="1"/>
      <c r="CC1101" s="1"/>
      <c r="CD1101" s="1"/>
      <c r="CE1101" s="1"/>
      <c r="CF1101" s="1"/>
      <c r="CG1101" s="1"/>
      <c r="CH1101" s="1"/>
    </row>
    <row r="1102" spans="2:86">
      <c r="B1102" s="1"/>
      <c r="C1102" s="1"/>
      <c r="D1102" s="1"/>
      <c r="E1102" s="2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  <c r="AW1102" s="1"/>
      <c r="AX1102" s="1"/>
      <c r="AY1102" s="1"/>
      <c r="AZ1102" s="1"/>
      <c r="BA1102" s="1"/>
      <c r="BB1102" s="1"/>
      <c r="BC1102" s="1"/>
      <c r="BD1102" s="1"/>
      <c r="BE1102" s="1"/>
      <c r="BF1102" s="1"/>
      <c r="BG1102" s="1"/>
      <c r="BH1102" s="1"/>
      <c r="BI1102" s="1"/>
      <c r="BJ1102" s="1"/>
      <c r="BK1102" s="1"/>
      <c r="BL1102" s="1"/>
      <c r="BM1102" s="1"/>
      <c r="BN1102" s="1"/>
      <c r="BO1102" s="1"/>
      <c r="BP1102" s="1"/>
      <c r="BQ1102" s="1"/>
      <c r="BR1102" s="1"/>
      <c r="BS1102" s="1"/>
      <c r="BT1102" s="1"/>
      <c r="BU1102" s="1"/>
      <c r="BV1102" s="1"/>
      <c r="BW1102" s="1"/>
      <c r="BX1102" s="1"/>
      <c r="BY1102" s="1"/>
      <c r="BZ1102" s="1"/>
      <c r="CA1102" s="1"/>
      <c r="CB1102" s="1"/>
      <c r="CC1102" s="1"/>
      <c r="CD1102" s="1"/>
      <c r="CE1102" s="1"/>
      <c r="CF1102" s="1"/>
      <c r="CG1102" s="1"/>
      <c r="CH1102" s="1"/>
    </row>
    <row r="1103" spans="2:86">
      <c r="B1103" s="1"/>
      <c r="C1103" s="1"/>
      <c r="D1103" s="1"/>
      <c r="E1103" s="2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  <c r="AW1103" s="1"/>
      <c r="AX1103" s="1"/>
      <c r="AY1103" s="1"/>
      <c r="AZ1103" s="1"/>
      <c r="BA1103" s="1"/>
      <c r="BB1103" s="1"/>
      <c r="BC1103" s="1"/>
      <c r="BD1103" s="1"/>
      <c r="BE1103" s="1"/>
      <c r="BF1103" s="1"/>
      <c r="BG1103" s="1"/>
      <c r="BH1103" s="1"/>
      <c r="BI1103" s="1"/>
      <c r="BJ1103" s="1"/>
      <c r="BK1103" s="1"/>
      <c r="BL1103" s="1"/>
      <c r="BM1103" s="1"/>
      <c r="BN1103" s="1"/>
      <c r="BO1103" s="1"/>
      <c r="BP1103" s="1"/>
      <c r="BQ1103" s="1"/>
      <c r="BR1103" s="1"/>
      <c r="BS1103" s="1"/>
      <c r="BT1103" s="1"/>
      <c r="BU1103" s="1"/>
      <c r="BV1103" s="1"/>
      <c r="BW1103" s="1"/>
      <c r="BX1103" s="1"/>
      <c r="BY1103" s="1"/>
      <c r="BZ1103" s="1"/>
      <c r="CA1103" s="1"/>
      <c r="CB1103" s="1"/>
      <c r="CC1103" s="1"/>
      <c r="CD1103" s="1"/>
      <c r="CE1103" s="1"/>
      <c r="CF1103" s="1"/>
      <c r="CG1103" s="1"/>
      <c r="CH1103" s="1"/>
    </row>
    <row r="1104" spans="2:86">
      <c r="B1104" s="1"/>
      <c r="C1104" s="1"/>
      <c r="D1104" s="1"/>
      <c r="E1104" s="2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  <c r="AW1104" s="1"/>
      <c r="AX1104" s="1"/>
      <c r="AY1104" s="1"/>
      <c r="AZ1104" s="1"/>
      <c r="BA1104" s="1"/>
      <c r="BB1104" s="1"/>
      <c r="BC1104" s="1"/>
      <c r="BD1104" s="1"/>
      <c r="BE1104" s="1"/>
      <c r="BF1104" s="1"/>
      <c r="BG1104" s="1"/>
      <c r="BH1104" s="1"/>
      <c r="BI1104" s="1"/>
      <c r="BJ1104" s="1"/>
      <c r="BK1104" s="1"/>
      <c r="BL1104" s="1"/>
      <c r="BM1104" s="1"/>
      <c r="BN1104" s="1"/>
      <c r="BO1104" s="1"/>
      <c r="BP1104" s="1"/>
      <c r="BQ1104" s="1"/>
      <c r="BR1104" s="1"/>
      <c r="BS1104" s="1"/>
      <c r="BT1104" s="1"/>
      <c r="BU1104" s="1"/>
      <c r="BV1104" s="1"/>
      <c r="BW1104" s="1"/>
      <c r="BX1104" s="1"/>
      <c r="BY1104" s="1"/>
      <c r="BZ1104" s="1"/>
      <c r="CA1104" s="1"/>
      <c r="CB1104" s="1"/>
      <c r="CC1104" s="1"/>
      <c r="CD1104" s="1"/>
      <c r="CE1104" s="1"/>
      <c r="CF1104" s="1"/>
      <c r="CG1104" s="1"/>
      <c r="CH1104" s="1"/>
    </row>
    <row r="1105" spans="2:86">
      <c r="B1105" s="1"/>
      <c r="C1105" s="1"/>
      <c r="D1105" s="1"/>
      <c r="E1105" s="2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  <c r="AW1105" s="1"/>
      <c r="AX1105" s="1"/>
      <c r="AY1105" s="1"/>
      <c r="AZ1105" s="1"/>
      <c r="BA1105" s="1"/>
      <c r="BB1105" s="1"/>
      <c r="BC1105" s="1"/>
      <c r="BD1105" s="1"/>
      <c r="BE1105" s="1"/>
      <c r="BF1105" s="1"/>
      <c r="BG1105" s="1"/>
      <c r="BH1105" s="1"/>
      <c r="BI1105" s="1"/>
      <c r="BJ1105" s="1"/>
      <c r="BK1105" s="1"/>
      <c r="BL1105" s="1"/>
      <c r="BM1105" s="1"/>
      <c r="BN1105" s="1"/>
      <c r="BO1105" s="1"/>
      <c r="BP1105" s="1"/>
      <c r="BQ1105" s="1"/>
      <c r="BR1105" s="1"/>
      <c r="BS1105" s="1"/>
      <c r="BT1105" s="1"/>
      <c r="BU1105" s="1"/>
      <c r="BV1105" s="1"/>
      <c r="BW1105" s="1"/>
      <c r="BX1105" s="1"/>
      <c r="BY1105" s="1"/>
      <c r="BZ1105" s="1"/>
      <c r="CA1105" s="1"/>
      <c r="CB1105" s="1"/>
      <c r="CC1105" s="1"/>
      <c r="CD1105" s="1"/>
      <c r="CE1105" s="1"/>
      <c r="CF1105" s="1"/>
      <c r="CG1105" s="1"/>
      <c r="CH1105" s="1"/>
    </row>
    <row r="1106" spans="2:86">
      <c r="B1106" s="1"/>
      <c r="C1106" s="1"/>
      <c r="D1106" s="1"/>
      <c r="E1106" s="2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  <c r="AW1106" s="1"/>
      <c r="AX1106" s="1"/>
      <c r="AY1106" s="1"/>
      <c r="AZ1106" s="1"/>
      <c r="BA1106" s="1"/>
      <c r="BB1106" s="1"/>
      <c r="BC1106" s="1"/>
      <c r="BD1106" s="1"/>
      <c r="BE1106" s="1"/>
      <c r="BF1106" s="1"/>
      <c r="BG1106" s="1"/>
      <c r="BH1106" s="1"/>
      <c r="BI1106" s="1"/>
      <c r="BJ1106" s="1"/>
      <c r="BK1106" s="1"/>
      <c r="BL1106" s="1"/>
      <c r="BM1106" s="1"/>
      <c r="BN1106" s="1"/>
      <c r="BO1106" s="1"/>
      <c r="BP1106" s="1"/>
      <c r="BQ1106" s="1"/>
      <c r="BR1106" s="1"/>
      <c r="BS1106" s="1"/>
      <c r="BT1106" s="1"/>
      <c r="BU1106" s="1"/>
      <c r="BV1106" s="1"/>
      <c r="BW1106" s="1"/>
      <c r="BX1106" s="1"/>
      <c r="BY1106" s="1"/>
      <c r="BZ1106" s="1"/>
      <c r="CA1106" s="1"/>
      <c r="CB1106" s="1"/>
      <c r="CC1106" s="1"/>
      <c r="CD1106" s="1"/>
      <c r="CE1106" s="1"/>
      <c r="CF1106" s="1"/>
      <c r="CG1106" s="1"/>
      <c r="CH1106" s="1"/>
    </row>
    <row r="1107" spans="2:86">
      <c r="B1107" s="1"/>
      <c r="C1107" s="1"/>
      <c r="D1107" s="1"/>
      <c r="E1107" s="2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  <c r="AW1107" s="1"/>
      <c r="AX1107" s="1"/>
      <c r="AY1107" s="1"/>
      <c r="AZ1107" s="1"/>
      <c r="BA1107" s="1"/>
      <c r="BB1107" s="1"/>
      <c r="BC1107" s="1"/>
      <c r="BD1107" s="1"/>
      <c r="BE1107" s="1"/>
      <c r="BF1107" s="1"/>
      <c r="BG1107" s="1"/>
      <c r="BH1107" s="1"/>
      <c r="BI1107" s="1"/>
      <c r="BJ1107" s="1"/>
      <c r="BK1107" s="1"/>
      <c r="BL1107" s="1"/>
      <c r="BM1107" s="1"/>
      <c r="BN1107" s="1"/>
      <c r="BO1107" s="1"/>
      <c r="BP1107" s="1"/>
      <c r="BQ1107" s="1"/>
      <c r="BR1107" s="1"/>
      <c r="BS1107" s="1"/>
      <c r="BT1107" s="1"/>
      <c r="BU1107" s="1"/>
      <c r="BV1107" s="1"/>
      <c r="BW1107" s="1"/>
      <c r="BX1107" s="1"/>
      <c r="BY1107" s="1"/>
      <c r="BZ1107" s="1"/>
      <c r="CA1107" s="1"/>
      <c r="CB1107" s="1"/>
      <c r="CC1107" s="1"/>
      <c r="CD1107" s="1"/>
      <c r="CE1107" s="1"/>
      <c r="CF1107" s="1"/>
      <c r="CG1107" s="1"/>
      <c r="CH1107" s="1"/>
    </row>
    <row r="1108" spans="2:86">
      <c r="B1108" s="1"/>
      <c r="C1108" s="1"/>
      <c r="D1108" s="1"/>
      <c r="E1108" s="2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  <c r="AW1108" s="1"/>
      <c r="AX1108" s="1"/>
      <c r="AY1108" s="1"/>
      <c r="AZ1108" s="1"/>
      <c r="BA1108" s="1"/>
      <c r="BB1108" s="1"/>
      <c r="BC1108" s="1"/>
      <c r="BD1108" s="1"/>
      <c r="BE1108" s="1"/>
      <c r="BF1108" s="1"/>
      <c r="BG1108" s="1"/>
      <c r="BH1108" s="1"/>
      <c r="BI1108" s="1"/>
      <c r="BJ1108" s="1"/>
      <c r="BK1108" s="1"/>
      <c r="BL1108" s="1"/>
      <c r="BM1108" s="1"/>
      <c r="BN1108" s="1"/>
      <c r="BO1108" s="1"/>
      <c r="BP1108" s="1"/>
      <c r="BQ1108" s="1"/>
      <c r="BR1108" s="1"/>
      <c r="BS1108" s="1"/>
      <c r="BT1108" s="1"/>
      <c r="BU1108" s="1"/>
      <c r="BV1108" s="1"/>
      <c r="BW1108" s="1"/>
      <c r="BX1108" s="1"/>
      <c r="BY1108" s="1"/>
      <c r="BZ1108" s="1"/>
      <c r="CA1108" s="1"/>
      <c r="CB1108" s="1"/>
      <c r="CC1108" s="1"/>
      <c r="CD1108" s="1"/>
      <c r="CE1108" s="1"/>
      <c r="CF1108" s="1"/>
      <c r="CG1108" s="1"/>
      <c r="CH1108" s="1"/>
    </row>
    <row r="1109" spans="2:86">
      <c r="B1109" s="1"/>
      <c r="C1109" s="1"/>
      <c r="D1109" s="1"/>
      <c r="E1109" s="2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  <c r="AW1109" s="1"/>
      <c r="AX1109" s="1"/>
      <c r="AY1109" s="1"/>
      <c r="AZ1109" s="1"/>
      <c r="BA1109" s="1"/>
      <c r="BB1109" s="1"/>
      <c r="BC1109" s="1"/>
      <c r="BD1109" s="1"/>
      <c r="BE1109" s="1"/>
      <c r="BF1109" s="1"/>
      <c r="BG1109" s="1"/>
      <c r="BH1109" s="1"/>
      <c r="BI1109" s="1"/>
      <c r="BJ1109" s="1"/>
      <c r="BK1109" s="1"/>
      <c r="BL1109" s="1"/>
      <c r="BM1109" s="1"/>
      <c r="BN1109" s="1"/>
      <c r="BO1109" s="1"/>
      <c r="BP1109" s="1"/>
      <c r="BQ1109" s="1"/>
      <c r="BR1109" s="1"/>
      <c r="BS1109" s="1"/>
      <c r="BT1109" s="1"/>
      <c r="BU1109" s="1"/>
      <c r="BV1109" s="1"/>
      <c r="BW1109" s="1"/>
      <c r="BX1109" s="1"/>
      <c r="BY1109" s="1"/>
      <c r="BZ1109" s="1"/>
      <c r="CA1109" s="1"/>
      <c r="CB1109" s="1"/>
      <c r="CC1109" s="1"/>
      <c r="CD1109" s="1"/>
      <c r="CE1109" s="1"/>
      <c r="CF1109" s="1"/>
      <c r="CG1109" s="1"/>
      <c r="CH1109" s="1"/>
    </row>
    <row r="1110" spans="2:86">
      <c r="B1110" s="1"/>
      <c r="C1110" s="1"/>
      <c r="D1110" s="1"/>
      <c r="E1110" s="2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  <c r="AW1110" s="1"/>
      <c r="AX1110" s="1"/>
      <c r="AY1110" s="1"/>
      <c r="AZ1110" s="1"/>
      <c r="BA1110" s="1"/>
      <c r="BB1110" s="1"/>
      <c r="BC1110" s="1"/>
      <c r="BD1110" s="1"/>
      <c r="BE1110" s="1"/>
      <c r="BF1110" s="1"/>
      <c r="BG1110" s="1"/>
      <c r="BH1110" s="1"/>
      <c r="BI1110" s="1"/>
      <c r="BJ1110" s="1"/>
      <c r="BK1110" s="1"/>
      <c r="BL1110" s="1"/>
      <c r="BM1110" s="1"/>
      <c r="BN1110" s="1"/>
      <c r="BO1110" s="1"/>
      <c r="BP1110" s="1"/>
      <c r="BQ1110" s="1"/>
      <c r="BR1110" s="1"/>
      <c r="BS1110" s="1"/>
      <c r="BT1110" s="1"/>
      <c r="BU1110" s="1"/>
      <c r="BV1110" s="1"/>
      <c r="BW1110" s="1"/>
      <c r="BX1110" s="1"/>
      <c r="BY1110" s="1"/>
      <c r="BZ1110" s="1"/>
      <c r="CA1110" s="1"/>
      <c r="CB1110" s="1"/>
      <c r="CC1110" s="1"/>
      <c r="CD1110" s="1"/>
      <c r="CE1110" s="1"/>
      <c r="CF1110" s="1"/>
      <c r="CG1110" s="1"/>
      <c r="CH1110" s="1"/>
    </row>
    <row r="1111" spans="2:86">
      <c r="B1111" s="1"/>
      <c r="C1111" s="1"/>
      <c r="D1111" s="1"/>
      <c r="E1111" s="2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  <c r="AW1111" s="1"/>
      <c r="AX1111" s="1"/>
      <c r="AY1111" s="1"/>
      <c r="AZ1111" s="1"/>
      <c r="BA1111" s="1"/>
      <c r="BB1111" s="1"/>
      <c r="BC1111" s="1"/>
      <c r="BD1111" s="1"/>
      <c r="BE1111" s="1"/>
      <c r="BF1111" s="1"/>
      <c r="BG1111" s="1"/>
      <c r="BH1111" s="1"/>
      <c r="BI1111" s="1"/>
      <c r="BJ1111" s="1"/>
      <c r="BK1111" s="1"/>
      <c r="BL1111" s="1"/>
      <c r="BM1111" s="1"/>
      <c r="BN1111" s="1"/>
      <c r="BO1111" s="1"/>
      <c r="BP1111" s="1"/>
      <c r="BQ1111" s="1"/>
      <c r="BR1111" s="1"/>
      <c r="BS1111" s="1"/>
      <c r="BT1111" s="1"/>
      <c r="BU1111" s="1"/>
      <c r="BV1111" s="1"/>
      <c r="BW1111" s="1"/>
      <c r="BX1111" s="1"/>
      <c r="BY1111" s="1"/>
      <c r="BZ1111" s="1"/>
      <c r="CA1111" s="1"/>
      <c r="CB1111" s="1"/>
      <c r="CC1111" s="1"/>
      <c r="CD1111" s="1"/>
      <c r="CE1111" s="1"/>
      <c r="CF1111" s="1"/>
      <c r="CG1111" s="1"/>
      <c r="CH1111" s="1"/>
    </row>
    <row r="1112" spans="2:86">
      <c r="B1112" s="1"/>
      <c r="C1112" s="1"/>
      <c r="D1112" s="1"/>
      <c r="E1112" s="2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  <c r="AW1112" s="1"/>
      <c r="AX1112" s="1"/>
      <c r="AY1112" s="1"/>
      <c r="AZ1112" s="1"/>
      <c r="BA1112" s="1"/>
      <c r="BB1112" s="1"/>
      <c r="BC1112" s="1"/>
      <c r="BD1112" s="1"/>
      <c r="BE1112" s="1"/>
      <c r="BF1112" s="1"/>
      <c r="BG1112" s="1"/>
      <c r="BH1112" s="1"/>
      <c r="BI1112" s="1"/>
      <c r="BJ1112" s="1"/>
      <c r="BK1112" s="1"/>
      <c r="BL1112" s="1"/>
      <c r="BM1112" s="1"/>
      <c r="BN1112" s="1"/>
      <c r="BO1112" s="1"/>
      <c r="BP1112" s="1"/>
      <c r="BQ1112" s="1"/>
      <c r="BR1112" s="1"/>
      <c r="BS1112" s="1"/>
      <c r="BT1112" s="1"/>
      <c r="BU1112" s="1"/>
      <c r="BV1112" s="1"/>
      <c r="BW1112" s="1"/>
      <c r="BX1112" s="1"/>
      <c r="BY1112" s="1"/>
      <c r="BZ1112" s="1"/>
      <c r="CA1112" s="1"/>
      <c r="CB1112" s="1"/>
      <c r="CC1112" s="1"/>
      <c r="CD1112" s="1"/>
      <c r="CE1112" s="1"/>
      <c r="CF1112" s="1"/>
      <c r="CG1112" s="1"/>
      <c r="CH1112" s="1"/>
    </row>
    <row r="1113" spans="2:86">
      <c r="B1113" s="1"/>
      <c r="C1113" s="1"/>
      <c r="D1113" s="1"/>
      <c r="E1113" s="2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  <c r="AW1113" s="1"/>
      <c r="AX1113" s="1"/>
      <c r="AY1113" s="1"/>
      <c r="AZ1113" s="1"/>
      <c r="BA1113" s="1"/>
      <c r="BB1113" s="1"/>
      <c r="BC1113" s="1"/>
      <c r="BD1113" s="1"/>
      <c r="BE1113" s="1"/>
      <c r="BF1113" s="1"/>
      <c r="BG1113" s="1"/>
      <c r="BH1113" s="1"/>
      <c r="BI1113" s="1"/>
      <c r="BJ1113" s="1"/>
      <c r="BK1113" s="1"/>
      <c r="BL1113" s="1"/>
      <c r="BM1113" s="1"/>
      <c r="BN1113" s="1"/>
      <c r="BO1113" s="1"/>
      <c r="BP1113" s="1"/>
      <c r="BQ1113" s="1"/>
      <c r="BR1113" s="1"/>
      <c r="BS1113" s="1"/>
      <c r="BT1113" s="1"/>
      <c r="BU1113" s="1"/>
      <c r="BV1113" s="1"/>
      <c r="BW1113" s="1"/>
      <c r="BX1113" s="1"/>
      <c r="BY1113" s="1"/>
      <c r="BZ1113" s="1"/>
      <c r="CA1113" s="1"/>
      <c r="CB1113" s="1"/>
      <c r="CC1113" s="1"/>
      <c r="CD1113" s="1"/>
      <c r="CE1113" s="1"/>
      <c r="CF1113" s="1"/>
      <c r="CG1113" s="1"/>
      <c r="CH1113" s="1"/>
    </row>
    <row r="1114" spans="2:86">
      <c r="B1114" s="1"/>
      <c r="C1114" s="1"/>
      <c r="D1114" s="1"/>
      <c r="E1114" s="2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  <c r="AW1114" s="1"/>
      <c r="AX1114" s="1"/>
      <c r="AY1114" s="1"/>
      <c r="AZ1114" s="1"/>
      <c r="BA1114" s="1"/>
      <c r="BB1114" s="1"/>
      <c r="BC1114" s="1"/>
      <c r="BD1114" s="1"/>
      <c r="BE1114" s="1"/>
      <c r="BF1114" s="1"/>
      <c r="BG1114" s="1"/>
      <c r="BH1114" s="1"/>
      <c r="BI1114" s="1"/>
      <c r="BJ1114" s="1"/>
      <c r="BK1114" s="1"/>
      <c r="BL1114" s="1"/>
      <c r="BM1114" s="1"/>
      <c r="BN1114" s="1"/>
      <c r="BO1114" s="1"/>
      <c r="BP1114" s="1"/>
      <c r="BQ1114" s="1"/>
      <c r="BR1114" s="1"/>
      <c r="BS1114" s="1"/>
      <c r="BT1114" s="1"/>
      <c r="BU1114" s="1"/>
      <c r="BV1114" s="1"/>
      <c r="BW1114" s="1"/>
      <c r="BX1114" s="1"/>
      <c r="BY1114" s="1"/>
      <c r="BZ1114" s="1"/>
      <c r="CA1114" s="1"/>
      <c r="CB1114" s="1"/>
      <c r="CC1114" s="1"/>
      <c r="CD1114" s="1"/>
      <c r="CE1114" s="1"/>
      <c r="CF1114" s="1"/>
      <c r="CG1114" s="1"/>
      <c r="CH1114" s="1"/>
    </row>
    <row r="1115" spans="2:86">
      <c r="B1115" s="1"/>
      <c r="C1115" s="1"/>
      <c r="D1115" s="1"/>
      <c r="E1115" s="2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  <c r="AW1115" s="1"/>
      <c r="AX1115" s="1"/>
      <c r="AY1115" s="1"/>
      <c r="AZ1115" s="1"/>
      <c r="BA1115" s="1"/>
      <c r="BB1115" s="1"/>
      <c r="BC1115" s="1"/>
      <c r="BD1115" s="1"/>
      <c r="BE1115" s="1"/>
      <c r="BF1115" s="1"/>
      <c r="BG1115" s="1"/>
      <c r="BH1115" s="1"/>
      <c r="BI1115" s="1"/>
      <c r="BJ1115" s="1"/>
      <c r="BK1115" s="1"/>
      <c r="BL1115" s="1"/>
      <c r="BM1115" s="1"/>
      <c r="BN1115" s="1"/>
      <c r="BO1115" s="1"/>
      <c r="BP1115" s="1"/>
      <c r="BQ1115" s="1"/>
      <c r="BR1115" s="1"/>
      <c r="BS1115" s="1"/>
      <c r="BT1115" s="1"/>
      <c r="BU1115" s="1"/>
      <c r="BV1115" s="1"/>
      <c r="BW1115" s="1"/>
      <c r="BX1115" s="1"/>
      <c r="BY1115" s="1"/>
      <c r="BZ1115" s="1"/>
      <c r="CA1115" s="1"/>
      <c r="CB1115" s="1"/>
      <c r="CC1115" s="1"/>
      <c r="CD1115" s="1"/>
      <c r="CE1115" s="1"/>
      <c r="CF1115" s="1"/>
      <c r="CG1115" s="1"/>
      <c r="CH1115" s="1"/>
    </row>
    <row r="1116" spans="2:86">
      <c r="B1116" s="1"/>
      <c r="C1116" s="1"/>
      <c r="D1116" s="1"/>
      <c r="E1116" s="2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  <c r="AW1116" s="1"/>
      <c r="AX1116" s="1"/>
      <c r="AY1116" s="1"/>
      <c r="AZ1116" s="1"/>
      <c r="BA1116" s="1"/>
      <c r="BB1116" s="1"/>
      <c r="BC1116" s="1"/>
      <c r="BD1116" s="1"/>
      <c r="BE1116" s="1"/>
      <c r="BF1116" s="1"/>
      <c r="BG1116" s="1"/>
      <c r="BH1116" s="1"/>
      <c r="BI1116" s="1"/>
      <c r="BJ1116" s="1"/>
      <c r="BK1116" s="1"/>
      <c r="BL1116" s="1"/>
      <c r="BM1116" s="1"/>
      <c r="BN1116" s="1"/>
      <c r="BO1116" s="1"/>
      <c r="BP1116" s="1"/>
      <c r="BQ1116" s="1"/>
      <c r="BR1116" s="1"/>
      <c r="BS1116" s="1"/>
      <c r="BT1116" s="1"/>
      <c r="BU1116" s="1"/>
      <c r="BV1116" s="1"/>
      <c r="BW1116" s="1"/>
      <c r="BX1116" s="1"/>
      <c r="BY1116" s="1"/>
      <c r="BZ1116" s="1"/>
      <c r="CA1116" s="1"/>
      <c r="CB1116" s="1"/>
      <c r="CC1116" s="1"/>
      <c r="CD1116" s="1"/>
      <c r="CE1116" s="1"/>
      <c r="CF1116" s="1"/>
      <c r="CG1116" s="1"/>
      <c r="CH1116" s="1"/>
    </row>
    <row r="1117" spans="2:86">
      <c r="B1117" s="1"/>
      <c r="C1117" s="1"/>
      <c r="D1117" s="1"/>
      <c r="E1117" s="2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  <c r="AW1117" s="1"/>
      <c r="AX1117" s="1"/>
      <c r="AY1117" s="1"/>
      <c r="AZ1117" s="1"/>
      <c r="BA1117" s="1"/>
      <c r="BB1117" s="1"/>
      <c r="BC1117" s="1"/>
      <c r="BD1117" s="1"/>
      <c r="BE1117" s="1"/>
      <c r="BF1117" s="1"/>
      <c r="BG1117" s="1"/>
      <c r="BH1117" s="1"/>
      <c r="BI1117" s="1"/>
      <c r="BJ1117" s="1"/>
      <c r="BK1117" s="1"/>
      <c r="BL1117" s="1"/>
      <c r="BM1117" s="1"/>
      <c r="BN1117" s="1"/>
      <c r="BO1117" s="1"/>
      <c r="BP1117" s="1"/>
      <c r="BQ1117" s="1"/>
      <c r="BR1117" s="1"/>
      <c r="BS1117" s="1"/>
      <c r="BT1117" s="1"/>
      <c r="BU1117" s="1"/>
      <c r="BV1117" s="1"/>
      <c r="BW1117" s="1"/>
      <c r="BX1117" s="1"/>
      <c r="BY1117" s="1"/>
      <c r="BZ1117" s="1"/>
      <c r="CA1117" s="1"/>
      <c r="CB1117" s="1"/>
      <c r="CC1117" s="1"/>
      <c r="CD1117" s="1"/>
      <c r="CE1117" s="1"/>
      <c r="CF1117" s="1"/>
      <c r="CG1117" s="1"/>
      <c r="CH1117" s="1"/>
    </row>
    <row r="1118" spans="2:86">
      <c r="B1118" s="1"/>
      <c r="C1118" s="1"/>
      <c r="D1118" s="1"/>
      <c r="E1118" s="2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  <c r="AW1118" s="1"/>
      <c r="AX1118" s="1"/>
      <c r="AY1118" s="1"/>
      <c r="AZ1118" s="1"/>
      <c r="BA1118" s="1"/>
      <c r="BB1118" s="1"/>
      <c r="BC1118" s="1"/>
      <c r="BD1118" s="1"/>
      <c r="BE1118" s="1"/>
      <c r="BF1118" s="1"/>
      <c r="BG1118" s="1"/>
      <c r="BH1118" s="1"/>
      <c r="BI1118" s="1"/>
      <c r="BJ1118" s="1"/>
      <c r="BK1118" s="1"/>
      <c r="BL1118" s="1"/>
      <c r="BM1118" s="1"/>
      <c r="BN1118" s="1"/>
      <c r="BO1118" s="1"/>
      <c r="BP1118" s="1"/>
      <c r="BQ1118" s="1"/>
      <c r="BR1118" s="1"/>
      <c r="BS1118" s="1"/>
      <c r="BT1118" s="1"/>
      <c r="BU1118" s="1"/>
      <c r="BV1118" s="1"/>
      <c r="BW1118" s="1"/>
      <c r="BX1118" s="1"/>
      <c r="BY1118" s="1"/>
      <c r="BZ1118" s="1"/>
      <c r="CA1118" s="1"/>
      <c r="CB1118" s="1"/>
      <c r="CC1118" s="1"/>
      <c r="CD1118" s="1"/>
      <c r="CE1118" s="1"/>
      <c r="CF1118" s="1"/>
      <c r="CG1118" s="1"/>
      <c r="CH1118" s="1"/>
    </row>
    <row r="1119" spans="2:86">
      <c r="B1119" s="1"/>
      <c r="C1119" s="1"/>
      <c r="D1119" s="1"/>
      <c r="E1119" s="2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  <c r="AW1119" s="1"/>
      <c r="AX1119" s="1"/>
      <c r="AY1119" s="1"/>
      <c r="AZ1119" s="1"/>
      <c r="BA1119" s="1"/>
      <c r="BB1119" s="1"/>
      <c r="BC1119" s="1"/>
      <c r="BD1119" s="1"/>
      <c r="BE1119" s="1"/>
      <c r="BF1119" s="1"/>
      <c r="BG1119" s="1"/>
      <c r="BH1119" s="1"/>
      <c r="BI1119" s="1"/>
      <c r="BJ1119" s="1"/>
      <c r="BK1119" s="1"/>
      <c r="BL1119" s="1"/>
      <c r="BM1119" s="1"/>
      <c r="BN1119" s="1"/>
      <c r="BO1119" s="1"/>
      <c r="BP1119" s="1"/>
      <c r="BQ1119" s="1"/>
      <c r="BR1119" s="1"/>
      <c r="BS1119" s="1"/>
      <c r="BT1119" s="1"/>
      <c r="BU1119" s="1"/>
      <c r="BV1119" s="1"/>
      <c r="BW1119" s="1"/>
      <c r="BX1119" s="1"/>
      <c r="BY1119" s="1"/>
      <c r="BZ1119" s="1"/>
      <c r="CA1119" s="1"/>
      <c r="CB1119" s="1"/>
      <c r="CC1119" s="1"/>
      <c r="CD1119" s="1"/>
      <c r="CE1119" s="1"/>
      <c r="CF1119" s="1"/>
      <c r="CG1119" s="1"/>
      <c r="CH1119" s="1"/>
    </row>
    <row r="1120" spans="2:86">
      <c r="B1120" s="1"/>
      <c r="C1120" s="1"/>
      <c r="D1120" s="1"/>
      <c r="E1120" s="2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  <c r="AW1120" s="1"/>
      <c r="AX1120" s="1"/>
      <c r="AY1120" s="1"/>
      <c r="AZ1120" s="1"/>
      <c r="BA1120" s="1"/>
      <c r="BB1120" s="1"/>
      <c r="BC1120" s="1"/>
      <c r="BD1120" s="1"/>
      <c r="BE1120" s="1"/>
      <c r="BF1120" s="1"/>
      <c r="BG1120" s="1"/>
      <c r="BH1120" s="1"/>
      <c r="BI1120" s="1"/>
      <c r="BJ1120" s="1"/>
      <c r="BK1120" s="1"/>
      <c r="BL1120" s="1"/>
      <c r="BM1120" s="1"/>
      <c r="BN1120" s="1"/>
      <c r="BO1120" s="1"/>
      <c r="BP1120" s="1"/>
      <c r="BQ1120" s="1"/>
      <c r="BR1120" s="1"/>
      <c r="BS1120" s="1"/>
      <c r="BT1120" s="1"/>
      <c r="BU1120" s="1"/>
      <c r="BV1120" s="1"/>
      <c r="BW1120" s="1"/>
      <c r="BX1120" s="1"/>
      <c r="BY1120" s="1"/>
      <c r="BZ1120" s="1"/>
      <c r="CA1120" s="1"/>
      <c r="CB1120" s="1"/>
      <c r="CC1120" s="1"/>
      <c r="CD1120" s="1"/>
      <c r="CE1120" s="1"/>
      <c r="CF1120" s="1"/>
      <c r="CG1120" s="1"/>
      <c r="CH1120" s="1"/>
    </row>
    <row r="1121" spans="2:86">
      <c r="B1121" s="1"/>
      <c r="C1121" s="1"/>
      <c r="D1121" s="1"/>
      <c r="E1121" s="2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  <c r="AW1121" s="1"/>
      <c r="AX1121" s="1"/>
      <c r="AY1121" s="1"/>
      <c r="AZ1121" s="1"/>
      <c r="BA1121" s="1"/>
      <c r="BB1121" s="1"/>
      <c r="BC1121" s="1"/>
      <c r="BD1121" s="1"/>
      <c r="BE1121" s="1"/>
      <c r="BF1121" s="1"/>
      <c r="BG1121" s="1"/>
      <c r="BH1121" s="1"/>
      <c r="BI1121" s="1"/>
      <c r="BJ1121" s="1"/>
      <c r="BK1121" s="1"/>
      <c r="BL1121" s="1"/>
      <c r="BM1121" s="1"/>
      <c r="BN1121" s="1"/>
      <c r="BO1121" s="1"/>
      <c r="BP1121" s="1"/>
      <c r="BQ1121" s="1"/>
      <c r="BR1121" s="1"/>
      <c r="BS1121" s="1"/>
      <c r="BT1121" s="1"/>
      <c r="BU1121" s="1"/>
      <c r="BV1121" s="1"/>
      <c r="BW1121" s="1"/>
      <c r="BX1121" s="1"/>
      <c r="BY1121" s="1"/>
      <c r="BZ1121" s="1"/>
      <c r="CA1121" s="1"/>
      <c r="CB1121" s="1"/>
      <c r="CC1121" s="1"/>
      <c r="CD1121" s="1"/>
      <c r="CE1121" s="1"/>
      <c r="CF1121" s="1"/>
      <c r="CG1121" s="1"/>
      <c r="CH1121" s="1"/>
    </row>
    <row r="1122" spans="2:86">
      <c r="B1122" s="1"/>
      <c r="C1122" s="1"/>
      <c r="D1122" s="1"/>
      <c r="E1122" s="2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  <c r="AW1122" s="1"/>
      <c r="AX1122" s="1"/>
      <c r="AY1122" s="1"/>
      <c r="AZ1122" s="1"/>
      <c r="BA1122" s="1"/>
      <c r="BB1122" s="1"/>
      <c r="BC1122" s="1"/>
      <c r="BD1122" s="1"/>
      <c r="BE1122" s="1"/>
      <c r="BF1122" s="1"/>
      <c r="BG1122" s="1"/>
      <c r="BH1122" s="1"/>
      <c r="BI1122" s="1"/>
      <c r="BJ1122" s="1"/>
      <c r="BK1122" s="1"/>
      <c r="BL1122" s="1"/>
      <c r="BM1122" s="1"/>
      <c r="BN1122" s="1"/>
      <c r="BO1122" s="1"/>
      <c r="BP1122" s="1"/>
      <c r="BQ1122" s="1"/>
      <c r="BR1122" s="1"/>
      <c r="BS1122" s="1"/>
      <c r="BT1122" s="1"/>
      <c r="BU1122" s="1"/>
      <c r="BV1122" s="1"/>
      <c r="BW1122" s="1"/>
      <c r="BX1122" s="1"/>
      <c r="BY1122" s="1"/>
      <c r="BZ1122" s="1"/>
      <c r="CA1122" s="1"/>
      <c r="CB1122" s="1"/>
      <c r="CC1122" s="1"/>
      <c r="CD1122" s="1"/>
      <c r="CE1122" s="1"/>
      <c r="CF1122" s="1"/>
      <c r="CG1122" s="1"/>
      <c r="CH1122" s="1"/>
    </row>
    <row r="1123" spans="2:86">
      <c r="B1123" s="1"/>
      <c r="C1123" s="1"/>
      <c r="D1123" s="1"/>
      <c r="E1123" s="2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  <c r="AW1123" s="1"/>
      <c r="AX1123" s="1"/>
      <c r="AY1123" s="1"/>
      <c r="AZ1123" s="1"/>
      <c r="BA1123" s="1"/>
      <c r="BB1123" s="1"/>
      <c r="BC1123" s="1"/>
      <c r="BD1123" s="1"/>
      <c r="BE1123" s="1"/>
      <c r="BF1123" s="1"/>
      <c r="BG1123" s="1"/>
      <c r="BH1123" s="1"/>
      <c r="BI1123" s="1"/>
      <c r="BJ1123" s="1"/>
      <c r="BK1123" s="1"/>
      <c r="BL1123" s="1"/>
      <c r="BM1123" s="1"/>
      <c r="BN1123" s="1"/>
      <c r="BO1123" s="1"/>
      <c r="BP1123" s="1"/>
      <c r="BQ1123" s="1"/>
      <c r="BR1123" s="1"/>
      <c r="BS1123" s="1"/>
      <c r="BT1123" s="1"/>
      <c r="BU1123" s="1"/>
      <c r="BV1123" s="1"/>
      <c r="BW1123" s="1"/>
      <c r="BX1123" s="1"/>
      <c r="BY1123" s="1"/>
      <c r="BZ1123" s="1"/>
      <c r="CA1123" s="1"/>
      <c r="CB1123" s="1"/>
      <c r="CC1123" s="1"/>
      <c r="CD1123" s="1"/>
      <c r="CE1123" s="1"/>
      <c r="CF1123" s="1"/>
      <c r="CG1123" s="1"/>
      <c r="CH1123" s="1"/>
    </row>
    <row r="1124" spans="2:86">
      <c r="B1124" s="1"/>
      <c r="C1124" s="1"/>
      <c r="D1124" s="1"/>
      <c r="E1124" s="2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  <c r="AW1124" s="1"/>
      <c r="AX1124" s="1"/>
      <c r="AY1124" s="1"/>
      <c r="AZ1124" s="1"/>
      <c r="BA1124" s="1"/>
      <c r="BB1124" s="1"/>
      <c r="BC1124" s="1"/>
      <c r="BD1124" s="1"/>
      <c r="BE1124" s="1"/>
      <c r="BF1124" s="1"/>
      <c r="BG1124" s="1"/>
      <c r="BH1124" s="1"/>
      <c r="BI1124" s="1"/>
      <c r="BJ1124" s="1"/>
      <c r="BK1124" s="1"/>
      <c r="BL1124" s="1"/>
      <c r="BM1124" s="1"/>
      <c r="BN1124" s="1"/>
      <c r="BO1124" s="1"/>
      <c r="BP1124" s="1"/>
      <c r="BQ1124" s="1"/>
      <c r="BR1124" s="1"/>
      <c r="BS1124" s="1"/>
      <c r="BT1124" s="1"/>
      <c r="BU1124" s="1"/>
      <c r="BV1124" s="1"/>
      <c r="BW1124" s="1"/>
      <c r="BX1124" s="1"/>
      <c r="BY1124" s="1"/>
      <c r="BZ1124" s="1"/>
      <c r="CA1124" s="1"/>
      <c r="CB1124" s="1"/>
      <c r="CC1124" s="1"/>
      <c r="CD1124" s="1"/>
      <c r="CE1124" s="1"/>
      <c r="CF1124" s="1"/>
      <c r="CG1124" s="1"/>
      <c r="CH1124" s="1"/>
    </row>
    <row r="1125" spans="2:86">
      <c r="B1125" s="1"/>
      <c r="C1125" s="1"/>
      <c r="D1125" s="1"/>
      <c r="E1125" s="2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  <c r="AW1125" s="1"/>
      <c r="AX1125" s="1"/>
      <c r="AY1125" s="1"/>
      <c r="AZ1125" s="1"/>
      <c r="BA1125" s="1"/>
      <c r="BB1125" s="1"/>
      <c r="BC1125" s="1"/>
      <c r="BD1125" s="1"/>
      <c r="BE1125" s="1"/>
      <c r="BF1125" s="1"/>
      <c r="BG1125" s="1"/>
      <c r="BH1125" s="1"/>
      <c r="BI1125" s="1"/>
      <c r="BJ1125" s="1"/>
      <c r="BK1125" s="1"/>
      <c r="BL1125" s="1"/>
      <c r="BM1125" s="1"/>
      <c r="BN1125" s="1"/>
      <c r="BO1125" s="1"/>
      <c r="BP1125" s="1"/>
      <c r="BQ1125" s="1"/>
      <c r="BR1125" s="1"/>
      <c r="BS1125" s="1"/>
      <c r="BT1125" s="1"/>
      <c r="BU1125" s="1"/>
      <c r="BV1125" s="1"/>
      <c r="BW1125" s="1"/>
      <c r="BX1125" s="1"/>
      <c r="BY1125" s="1"/>
      <c r="BZ1125" s="1"/>
      <c r="CA1125" s="1"/>
      <c r="CB1125" s="1"/>
      <c r="CC1125" s="1"/>
      <c r="CD1125" s="1"/>
      <c r="CE1125" s="1"/>
      <c r="CF1125" s="1"/>
      <c r="CG1125" s="1"/>
      <c r="CH1125" s="1"/>
    </row>
    <row r="1126" spans="2:86">
      <c r="B1126" s="1"/>
      <c r="C1126" s="1"/>
      <c r="D1126" s="1"/>
      <c r="E1126" s="2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  <c r="AW1126" s="1"/>
      <c r="AX1126" s="1"/>
      <c r="AY1126" s="1"/>
      <c r="AZ1126" s="1"/>
      <c r="BA1126" s="1"/>
      <c r="BB1126" s="1"/>
      <c r="BC1126" s="1"/>
      <c r="BD1126" s="1"/>
      <c r="BE1126" s="1"/>
      <c r="BF1126" s="1"/>
      <c r="BG1126" s="1"/>
      <c r="BH1126" s="1"/>
      <c r="BI1126" s="1"/>
      <c r="BJ1126" s="1"/>
      <c r="BK1126" s="1"/>
      <c r="BL1126" s="1"/>
      <c r="BM1126" s="1"/>
      <c r="BN1126" s="1"/>
      <c r="BO1126" s="1"/>
      <c r="BP1126" s="1"/>
      <c r="BQ1126" s="1"/>
      <c r="BR1126" s="1"/>
      <c r="BS1126" s="1"/>
      <c r="BT1126" s="1"/>
      <c r="BU1126" s="1"/>
      <c r="BV1126" s="1"/>
      <c r="BW1126" s="1"/>
      <c r="BX1126" s="1"/>
      <c r="BY1126" s="1"/>
      <c r="BZ1126" s="1"/>
      <c r="CA1126" s="1"/>
      <c r="CB1126" s="1"/>
      <c r="CC1126" s="1"/>
      <c r="CD1126" s="1"/>
      <c r="CE1126" s="1"/>
      <c r="CF1126" s="1"/>
      <c r="CG1126" s="1"/>
      <c r="CH1126" s="1"/>
    </row>
    <row r="1127" spans="2:86">
      <c r="B1127" s="1"/>
      <c r="C1127" s="1"/>
      <c r="D1127" s="1"/>
      <c r="E1127" s="2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  <c r="AW1127" s="1"/>
      <c r="AX1127" s="1"/>
      <c r="AY1127" s="1"/>
      <c r="AZ1127" s="1"/>
      <c r="BA1127" s="1"/>
      <c r="BB1127" s="1"/>
      <c r="BC1127" s="1"/>
      <c r="BD1127" s="1"/>
      <c r="BE1127" s="1"/>
      <c r="BF1127" s="1"/>
      <c r="BG1127" s="1"/>
      <c r="BH1127" s="1"/>
      <c r="BI1127" s="1"/>
      <c r="BJ1127" s="1"/>
      <c r="BK1127" s="1"/>
      <c r="BL1127" s="1"/>
      <c r="BM1127" s="1"/>
      <c r="BN1127" s="1"/>
      <c r="BO1127" s="1"/>
      <c r="BP1127" s="1"/>
      <c r="BQ1127" s="1"/>
      <c r="BR1127" s="1"/>
      <c r="BS1127" s="1"/>
      <c r="BT1127" s="1"/>
      <c r="BU1127" s="1"/>
      <c r="BV1127" s="1"/>
      <c r="BW1127" s="1"/>
      <c r="BX1127" s="1"/>
      <c r="BY1127" s="1"/>
      <c r="BZ1127" s="1"/>
      <c r="CA1127" s="1"/>
      <c r="CB1127" s="1"/>
      <c r="CC1127" s="1"/>
      <c r="CD1127" s="1"/>
      <c r="CE1127" s="1"/>
      <c r="CF1127" s="1"/>
      <c r="CG1127" s="1"/>
      <c r="CH1127" s="1"/>
    </row>
    <row r="1128" spans="2:86">
      <c r="B1128" s="1"/>
      <c r="C1128" s="1"/>
      <c r="D1128" s="1"/>
      <c r="E1128" s="2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  <c r="AW1128" s="1"/>
      <c r="AX1128" s="1"/>
      <c r="AY1128" s="1"/>
      <c r="AZ1128" s="1"/>
      <c r="BA1128" s="1"/>
      <c r="BB1128" s="1"/>
      <c r="BC1128" s="1"/>
      <c r="BD1128" s="1"/>
      <c r="BE1128" s="1"/>
      <c r="BF1128" s="1"/>
      <c r="BG1128" s="1"/>
      <c r="BH1128" s="1"/>
      <c r="BI1128" s="1"/>
      <c r="BJ1128" s="1"/>
      <c r="BK1128" s="1"/>
      <c r="BL1128" s="1"/>
      <c r="BM1128" s="1"/>
      <c r="BN1128" s="1"/>
      <c r="BO1128" s="1"/>
      <c r="BP1128" s="1"/>
      <c r="BQ1128" s="1"/>
      <c r="BR1128" s="1"/>
      <c r="BS1128" s="1"/>
      <c r="BT1128" s="1"/>
      <c r="BU1128" s="1"/>
      <c r="BV1128" s="1"/>
      <c r="BW1128" s="1"/>
      <c r="BX1128" s="1"/>
      <c r="BY1128" s="1"/>
      <c r="BZ1128" s="1"/>
      <c r="CA1128" s="1"/>
      <c r="CB1128" s="1"/>
      <c r="CC1128" s="1"/>
      <c r="CD1128" s="1"/>
      <c r="CE1128" s="1"/>
      <c r="CF1128" s="1"/>
      <c r="CG1128" s="1"/>
      <c r="CH1128" s="1"/>
    </row>
    <row r="1129" spans="2:86">
      <c r="B1129" s="1"/>
      <c r="C1129" s="1"/>
      <c r="D1129" s="1"/>
      <c r="E1129" s="2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  <c r="AW1129" s="1"/>
      <c r="AX1129" s="1"/>
      <c r="AY1129" s="1"/>
      <c r="AZ1129" s="1"/>
      <c r="BA1129" s="1"/>
      <c r="BB1129" s="1"/>
      <c r="BC1129" s="1"/>
      <c r="BD1129" s="1"/>
      <c r="BE1129" s="1"/>
      <c r="BF1129" s="1"/>
      <c r="BG1129" s="1"/>
      <c r="BH1129" s="1"/>
      <c r="BI1129" s="1"/>
      <c r="BJ1129" s="1"/>
      <c r="BK1129" s="1"/>
      <c r="BL1129" s="1"/>
      <c r="BM1129" s="1"/>
      <c r="BN1129" s="1"/>
      <c r="BO1129" s="1"/>
      <c r="BP1129" s="1"/>
      <c r="BQ1129" s="1"/>
      <c r="BR1129" s="1"/>
      <c r="BS1129" s="1"/>
      <c r="BT1129" s="1"/>
      <c r="BU1129" s="1"/>
      <c r="BV1129" s="1"/>
      <c r="BW1129" s="1"/>
      <c r="BX1129" s="1"/>
      <c r="BY1129" s="1"/>
      <c r="BZ1129" s="1"/>
      <c r="CA1129" s="1"/>
      <c r="CB1129" s="1"/>
      <c r="CC1129" s="1"/>
      <c r="CD1129" s="1"/>
      <c r="CE1129" s="1"/>
      <c r="CF1129" s="1"/>
      <c r="CG1129" s="1"/>
      <c r="CH1129" s="1"/>
    </row>
    <row r="1130" spans="2:86">
      <c r="B1130" s="1"/>
      <c r="C1130" s="1"/>
      <c r="D1130" s="1"/>
      <c r="E1130" s="2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  <c r="AW1130" s="1"/>
      <c r="AX1130" s="1"/>
      <c r="AY1130" s="1"/>
      <c r="AZ1130" s="1"/>
      <c r="BA1130" s="1"/>
      <c r="BB1130" s="1"/>
      <c r="BC1130" s="1"/>
      <c r="BD1130" s="1"/>
      <c r="BE1130" s="1"/>
      <c r="BF1130" s="1"/>
      <c r="BG1130" s="1"/>
      <c r="BH1130" s="1"/>
      <c r="BI1130" s="1"/>
      <c r="BJ1130" s="1"/>
      <c r="BK1130" s="1"/>
      <c r="BL1130" s="1"/>
      <c r="BM1130" s="1"/>
      <c r="BN1130" s="1"/>
      <c r="BO1130" s="1"/>
      <c r="BP1130" s="1"/>
      <c r="BQ1130" s="1"/>
      <c r="BR1130" s="1"/>
      <c r="BS1130" s="1"/>
      <c r="BT1130" s="1"/>
      <c r="BU1130" s="1"/>
      <c r="BV1130" s="1"/>
      <c r="BW1130" s="1"/>
      <c r="BX1130" s="1"/>
      <c r="BY1130" s="1"/>
      <c r="BZ1130" s="1"/>
      <c r="CA1130" s="1"/>
      <c r="CB1130" s="1"/>
      <c r="CC1130" s="1"/>
      <c r="CD1130" s="1"/>
      <c r="CE1130" s="1"/>
      <c r="CF1130" s="1"/>
      <c r="CG1130" s="1"/>
      <c r="CH1130" s="1"/>
    </row>
    <row r="1131" spans="2:86">
      <c r="B1131" s="1"/>
      <c r="C1131" s="1"/>
      <c r="D1131" s="1"/>
      <c r="E1131" s="2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  <c r="AW1131" s="1"/>
      <c r="AX1131" s="1"/>
      <c r="AY1131" s="1"/>
      <c r="AZ1131" s="1"/>
      <c r="BA1131" s="1"/>
      <c r="BB1131" s="1"/>
      <c r="BC1131" s="1"/>
      <c r="BD1131" s="1"/>
      <c r="BE1131" s="1"/>
      <c r="BF1131" s="1"/>
      <c r="BG1131" s="1"/>
      <c r="BH1131" s="1"/>
      <c r="BI1131" s="1"/>
      <c r="BJ1131" s="1"/>
      <c r="BK1131" s="1"/>
      <c r="BL1131" s="1"/>
      <c r="BM1131" s="1"/>
      <c r="BN1131" s="1"/>
      <c r="BO1131" s="1"/>
      <c r="BP1131" s="1"/>
      <c r="BQ1131" s="1"/>
      <c r="BR1131" s="1"/>
      <c r="BS1131" s="1"/>
      <c r="BT1131" s="1"/>
      <c r="BU1131" s="1"/>
      <c r="BV1131" s="1"/>
      <c r="BW1131" s="1"/>
      <c r="BX1131" s="1"/>
      <c r="BY1131" s="1"/>
      <c r="BZ1131" s="1"/>
      <c r="CA1131" s="1"/>
      <c r="CB1131" s="1"/>
      <c r="CC1131" s="1"/>
      <c r="CD1131" s="1"/>
      <c r="CE1131" s="1"/>
      <c r="CF1131" s="1"/>
      <c r="CG1131" s="1"/>
      <c r="CH1131" s="1"/>
    </row>
    <row r="1132" spans="2:86">
      <c r="B1132" s="1"/>
      <c r="C1132" s="1"/>
      <c r="D1132" s="1"/>
      <c r="E1132" s="2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  <c r="AW1132" s="1"/>
      <c r="AX1132" s="1"/>
      <c r="AY1132" s="1"/>
      <c r="AZ1132" s="1"/>
      <c r="BA1132" s="1"/>
      <c r="BB1132" s="1"/>
      <c r="BC1132" s="1"/>
      <c r="BD1132" s="1"/>
      <c r="BE1132" s="1"/>
      <c r="BF1132" s="1"/>
      <c r="BG1132" s="1"/>
      <c r="BH1132" s="1"/>
      <c r="BI1132" s="1"/>
      <c r="BJ1132" s="1"/>
      <c r="BK1132" s="1"/>
      <c r="BL1132" s="1"/>
      <c r="BM1132" s="1"/>
      <c r="BN1132" s="1"/>
      <c r="BO1132" s="1"/>
      <c r="BP1132" s="1"/>
      <c r="BQ1132" s="1"/>
      <c r="BR1132" s="1"/>
      <c r="BS1132" s="1"/>
      <c r="BT1132" s="1"/>
      <c r="BU1132" s="1"/>
      <c r="BV1132" s="1"/>
      <c r="BW1132" s="1"/>
      <c r="BX1132" s="1"/>
      <c r="BY1132" s="1"/>
      <c r="BZ1132" s="1"/>
      <c r="CA1132" s="1"/>
      <c r="CB1132" s="1"/>
      <c r="CC1132" s="1"/>
      <c r="CD1132" s="1"/>
      <c r="CE1132" s="1"/>
      <c r="CF1132" s="1"/>
      <c r="CG1132" s="1"/>
      <c r="CH1132" s="1"/>
    </row>
    <row r="1133" spans="2:86">
      <c r="B1133" s="1"/>
      <c r="C1133" s="1"/>
      <c r="D1133" s="1"/>
      <c r="E1133" s="2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  <c r="AW1133" s="1"/>
      <c r="AX1133" s="1"/>
      <c r="AY1133" s="1"/>
      <c r="AZ1133" s="1"/>
      <c r="BA1133" s="1"/>
      <c r="BB1133" s="1"/>
      <c r="BC1133" s="1"/>
      <c r="BD1133" s="1"/>
      <c r="BE1133" s="1"/>
      <c r="BF1133" s="1"/>
      <c r="BG1133" s="1"/>
      <c r="BH1133" s="1"/>
      <c r="BI1133" s="1"/>
      <c r="BJ1133" s="1"/>
      <c r="BK1133" s="1"/>
      <c r="BL1133" s="1"/>
      <c r="BM1133" s="1"/>
      <c r="BN1133" s="1"/>
      <c r="BO1133" s="1"/>
      <c r="BP1133" s="1"/>
      <c r="BQ1133" s="1"/>
      <c r="BR1133" s="1"/>
      <c r="BS1133" s="1"/>
      <c r="BT1133" s="1"/>
      <c r="BU1133" s="1"/>
      <c r="BV1133" s="1"/>
      <c r="BW1133" s="1"/>
      <c r="BX1133" s="1"/>
      <c r="BY1133" s="1"/>
      <c r="BZ1133" s="1"/>
      <c r="CA1133" s="1"/>
      <c r="CB1133" s="1"/>
      <c r="CC1133" s="1"/>
      <c r="CD1133" s="1"/>
      <c r="CE1133" s="1"/>
      <c r="CF1133" s="1"/>
      <c r="CG1133" s="1"/>
      <c r="CH1133" s="1"/>
    </row>
    <row r="1134" spans="2:86">
      <c r="B1134" s="1"/>
      <c r="C1134" s="1"/>
      <c r="D1134" s="1"/>
      <c r="E1134" s="2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  <c r="AW1134" s="1"/>
      <c r="AX1134" s="1"/>
      <c r="AY1134" s="1"/>
      <c r="AZ1134" s="1"/>
      <c r="BA1134" s="1"/>
      <c r="BB1134" s="1"/>
      <c r="BC1134" s="1"/>
      <c r="BD1134" s="1"/>
      <c r="BE1134" s="1"/>
      <c r="BF1134" s="1"/>
      <c r="BG1134" s="1"/>
      <c r="BH1134" s="1"/>
      <c r="BI1134" s="1"/>
      <c r="BJ1134" s="1"/>
      <c r="BK1134" s="1"/>
      <c r="BL1134" s="1"/>
      <c r="BM1134" s="1"/>
      <c r="BN1134" s="1"/>
      <c r="BO1134" s="1"/>
      <c r="BP1134" s="1"/>
      <c r="BQ1134" s="1"/>
      <c r="BR1134" s="1"/>
      <c r="BS1134" s="1"/>
      <c r="BT1134" s="1"/>
      <c r="BU1134" s="1"/>
      <c r="BV1134" s="1"/>
      <c r="BW1134" s="1"/>
      <c r="BX1134" s="1"/>
      <c r="BY1134" s="1"/>
      <c r="BZ1134" s="1"/>
      <c r="CA1134" s="1"/>
      <c r="CB1134" s="1"/>
      <c r="CC1134" s="1"/>
      <c r="CD1134" s="1"/>
      <c r="CE1134" s="1"/>
      <c r="CF1134" s="1"/>
      <c r="CG1134" s="1"/>
      <c r="CH1134" s="1"/>
    </row>
    <row r="1135" spans="2:86">
      <c r="B1135" s="1"/>
      <c r="C1135" s="1"/>
      <c r="D1135" s="1"/>
      <c r="E1135" s="2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  <c r="AW1135" s="1"/>
      <c r="AX1135" s="1"/>
      <c r="AY1135" s="1"/>
      <c r="AZ1135" s="1"/>
      <c r="BA1135" s="1"/>
      <c r="BB1135" s="1"/>
      <c r="BC1135" s="1"/>
      <c r="BD1135" s="1"/>
      <c r="BE1135" s="1"/>
      <c r="BF1135" s="1"/>
      <c r="BG1135" s="1"/>
      <c r="BH1135" s="1"/>
      <c r="BI1135" s="1"/>
      <c r="BJ1135" s="1"/>
      <c r="BK1135" s="1"/>
      <c r="BL1135" s="1"/>
      <c r="BM1135" s="1"/>
      <c r="BN1135" s="1"/>
      <c r="BO1135" s="1"/>
      <c r="BP1135" s="1"/>
      <c r="BQ1135" s="1"/>
      <c r="BR1135" s="1"/>
      <c r="BS1135" s="1"/>
      <c r="BT1135" s="1"/>
      <c r="BU1135" s="1"/>
      <c r="BV1135" s="1"/>
      <c r="BW1135" s="1"/>
      <c r="BX1135" s="1"/>
      <c r="BY1135" s="1"/>
      <c r="BZ1135" s="1"/>
      <c r="CA1135" s="1"/>
      <c r="CB1135" s="1"/>
      <c r="CC1135" s="1"/>
      <c r="CD1135" s="1"/>
      <c r="CE1135" s="1"/>
      <c r="CF1135" s="1"/>
      <c r="CG1135" s="1"/>
      <c r="CH1135" s="1"/>
    </row>
    <row r="1136" spans="2:86">
      <c r="B1136" s="1"/>
      <c r="C1136" s="1"/>
      <c r="D1136" s="1"/>
      <c r="E1136" s="2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  <c r="AW1136" s="1"/>
      <c r="AX1136" s="1"/>
      <c r="AY1136" s="1"/>
      <c r="AZ1136" s="1"/>
      <c r="BA1136" s="1"/>
      <c r="BB1136" s="1"/>
      <c r="BC1136" s="1"/>
      <c r="BD1136" s="1"/>
      <c r="BE1136" s="1"/>
      <c r="BF1136" s="1"/>
      <c r="BG1136" s="1"/>
      <c r="BH1136" s="1"/>
      <c r="BI1136" s="1"/>
      <c r="BJ1136" s="1"/>
      <c r="BK1136" s="1"/>
      <c r="BL1136" s="1"/>
      <c r="BM1136" s="1"/>
      <c r="BN1136" s="1"/>
      <c r="BO1136" s="1"/>
      <c r="BP1136" s="1"/>
      <c r="BQ1136" s="1"/>
      <c r="BR1136" s="1"/>
      <c r="BS1136" s="1"/>
      <c r="BT1136" s="1"/>
      <c r="BU1136" s="1"/>
      <c r="BV1136" s="1"/>
      <c r="BW1136" s="1"/>
      <c r="BX1136" s="1"/>
      <c r="BY1136" s="1"/>
      <c r="BZ1136" s="1"/>
      <c r="CA1136" s="1"/>
      <c r="CB1136" s="1"/>
      <c r="CC1136" s="1"/>
      <c r="CD1136" s="1"/>
      <c r="CE1136" s="1"/>
      <c r="CF1136" s="1"/>
      <c r="CG1136" s="1"/>
      <c r="CH1136" s="1"/>
    </row>
    <row r="1137" spans="2:86">
      <c r="B1137" s="1"/>
      <c r="C1137" s="1"/>
      <c r="D1137" s="1"/>
      <c r="E1137" s="2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  <c r="AW1137" s="1"/>
      <c r="AX1137" s="1"/>
      <c r="AY1137" s="1"/>
      <c r="AZ1137" s="1"/>
      <c r="BA1137" s="1"/>
      <c r="BB1137" s="1"/>
      <c r="BC1137" s="1"/>
      <c r="BD1137" s="1"/>
      <c r="BE1137" s="1"/>
      <c r="BF1137" s="1"/>
      <c r="BG1137" s="1"/>
      <c r="BH1137" s="1"/>
      <c r="BI1137" s="1"/>
      <c r="BJ1137" s="1"/>
      <c r="BK1137" s="1"/>
      <c r="BL1137" s="1"/>
      <c r="BM1137" s="1"/>
      <c r="BN1137" s="1"/>
      <c r="BO1137" s="1"/>
      <c r="BP1137" s="1"/>
      <c r="BQ1137" s="1"/>
      <c r="BR1137" s="1"/>
      <c r="BS1137" s="1"/>
      <c r="BT1137" s="1"/>
      <c r="BU1137" s="1"/>
      <c r="BV1137" s="1"/>
      <c r="BW1137" s="1"/>
      <c r="BX1137" s="1"/>
      <c r="BY1137" s="1"/>
      <c r="BZ1137" s="1"/>
      <c r="CA1137" s="1"/>
      <c r="CB1137" s="1"/>
      <c r="CC1137" s="1"/>
      <c r="CD1137" s="1"/>
      <c r="CE1137" s="1"/>
      <c r="CF1137" s="1"/>
      <c r="CG1137" s="1"/>
      <c r="CH1137" s="1"/>
    </row>
    <row r="1138" spans="2:86">
      <c r="B1138" s="1"/>
      <c r="C1138" s="1"/>
      <c r="D1138" s="1"/>
      <c r="E1138" s="2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  <c r="AW1138" s="1"/>
      <c r="AX1138" s="1"/>
      <c r="AY1138" s="1"/>
      <c r="AZ1138" s="1"/>
      <c r="BA1138" s="1"/>
      <c r="BB1138" s="1"/>
      <c r="BC1138" s="1"/>
      <c r="BD1138" s="1"/>
      <c r="BE1138" s="1"/>
      <c r="BF1138" s="1"/>
      <c r="BG1138" s="1"/>
      <c r="BH1138" s="1"/>
      <c r="BI1138" s="1"/>
      <c r="BJ1138" s="1"/>
      <c r="BK1138" s="1"/>
      <c r="BL1138" s="1"/>
      <c r="BM1138" s="1"/>
      <c r="BN1138" s="1"/>
      <c r="BO1138" s="1"/>
      <c r="BP1138" s="1"/>
      <c r="BQ1138" s="1"/>
      <c r="BR1138" s="1"/>
      <c r="BS1138" s="1"/>
      <c r="BT1138" s="1"/>
      <c r="BU1138" s="1"/>
      <c r="BV1138" s="1"/>
      <c r="BW1138" s="1"/>
      <c r="BX1138" s="1"/>
      <c r="BY1138" s="1"/>
      <c r="BZ1138" s="1"/>
      <c r="CA1138" s="1"/>
      <c r="CB1138" s="1"/>
      <c r="CC1138" s="1"/>
      <c r="CD1138" s="1"/>
      <c r="CE1138" s="1"/>
      <c r="CF1138" s="1"/>
      <c r="CG1138" s="1"/>
      <c r="CH1138" s="1"/>
    </row>
    <row r="1139" spans="2:86">
      <c r="B1139" s="1"/>
      <c r="C1139" s="1"/>
      <c r="D1139" s="1"/>
      <c r="E1139" s="2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  <c r="AW1139" s="1"/>
      <c r="AX1139" s="1"/>
      <c r="AY1139" s="1"/>
      <c r="AZ1139" s="1"/>
      <c r="BA1139" s="1"/>
      <c r="BB1139" s="1"/>
      <c r="BC1139" s="1"/>
      <c r="BD1139" s="1"/>
      <c r="BE1139" s="1"/>
      <c r="BF1139" s="1"/>
      <c r="BG1139" s="1"/>
      <c r="BH1139" s="1"/>
      <c r="BI1139" s="1"/>
      <c r="BJ1139" s="1"/>
      <c r="BK1139" s="1"/>
      <c r="BL1139" s="1"/>
      <c r="BM1139" s="1"/>
      <c r="BN1139" s="1"/>
      <c r="BO1139" s="1"/>
      <c r="BP1139" s="1"/>
      <c r="BQ1139" s="1"/>
      <c r="BR1139" s="1"/>
      <c r="BS1139" s="1"/>
      <c r="BT1139" s="1"/>
      <c r="BU1139" s="1"/>
      <c r="BV1139" s="1"/>
      <c r="BW1139" s="1"/>
      <c r="BX1139" s="1"/>
      <c r="BY1139" s="1"/>
      <c r="BZ1139" s="1"/>
      <c r="CA1139" s="1"/>
      <c r="CB1139" s="1"/>
      <c r="CC1139" s="1"/>
      <c r="CD1139" s="1"/>
      <c r="CE1139" s="1"/>
      <c r="CF1139" s="1"/>
      <c r="CG1139" s="1"/>
      <c r="CH1139" s="1"/>
    </row>
    <row r="1140" spans="2:86">
      <c r="B1140" s="1"/>
      <c r="C1140" s="1"/>
      <c r="D1140" s="1"/>
      <c r="E1140" s="2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  <c r="AW1140" s="1"/>
      <c r="AX1140" s="1"/>
      <c r="AY1140" s="1"/>
      <c r="AZ1140" s="1"/>
      <c r="BA1140" s="1"/>
      <c r="BB1140" s="1"/>
      <c r="BC1140" s="1"/>
      <c r="BD1140" s="1"/>
      <c r="BE1140" s="1"/>
      <c r="BF1140" s="1"/>
      <c r="BG1140" s="1"/>
      <c r="BH1140" s="1"/>
      <c r="BI1140" s="1"/>
      <c r="BJ1140" s="1"/>
      <c r="BK1140" s="1"/>
      <c r="BL1140" s="1"/>
      <c r="BM1140" s="1"/>
      <c r="BN1140" s="1"/>
      <c r="BO1140" s="1"/>
      <c r="BP1140" s="1"/>
      <c r="BQ1140" s="1"/>
      <c r="BR1140" s="1"/>
      <c r="BS1140" s="1"/>
      <c r="BT1140" s="1"/>
      <c r="BU1140" s="1"/>
      <c r="BV1140" s="1"/>
      <c r="BW1140" s="1"/>
      <c r="BX1140" s="1"/>
      <c r="BY1140" s="1"/>
      <c r="BZ1140" s="1"/>
      <c r="CA1140" s="1"/>
      <c r="CB1140" s="1"/>
      <c r="CC1140" s="1"/>
      <c r="CD1140" s="1"/>
      <c r="CE1140" s="1"/>
      <c r="CF1140" s="1"/>
      <c r="CG1140" s="1"/>
      <c r="CH1140" s="1"/>
    </row>
    <row r="1141" spans="2:86">
      <c r="B1141" s="1"/>
      <c r="C1141" s="1"/>
      <c r="D1141" s="1"/>
      <c r="E1141" s="2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  <c r="AW1141" s="1"/>
      <c r="AX1141" s="1"/>
      <c r="AY1141" s="1"/>
      <c r="AZ1141" s="1"/>
      <c r="BA1141" s="1"/>
      <c r="BB1141" s="1"/>
      <c r="BC1141" s="1"/>
      <c r="BD1141" s="1"/>
      <c r="BE1141" s="1"/>
      <c r="BF1141" s="1"/>
      <c r="BG1141" s="1"/>
      <c r="BH1141" s="1"/>
      <c r="BI1141" s="1"/>
      <c r="BJ1141" s="1"/>
      <c r="BK1141" s="1"/>
      <c r="BL1141" s="1"/>
      <c r="BM1141" s="1"/>
      <c r="BN1141" s="1"/>
      <c r="BO1141" s="1"/>
      <c r="BP1141" s="1"/>
      <c r="BQ1141" s="1"/>
      <c r="BR1141" s="1"/>
      <c r="BS1141" s="1"/>
      <c r="BT1141" s="1"/>
      <c r="BU1141" s="1"/>
      <c r="BV1141" s="1"/>
      <c r="BW1141" s="1"/>
      <c r="BX1141" s="1"/>
      <c r="BY1141" s="1"/>
      <c r="BZ1141" s="1"/>
      <c r="CA1141" s="1"/>
      <c r="CB1141" s="1"/>
      <c r="CC1141" s="1"/>
      <c r="CD1141" s="1"/>
      <c r="CE1141" s="1"/>
      <c r="CF1141" s="1"/>
      <c r="CG1141" s="1"/>
      <c r="CH1141" s="1"/>
    </row>
    <row r="1142" spans="2:86">
      <c r="B1142" s="1"/>
      <c r="C1142" s="1"/>
      <c r="D1142" s="1"/>
      <c r="E1142" s="2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  <c r="AW1142" s="1"/>
      <c r="AX1142" s="1"/>
      <c r="AY1142" s="1"/>
      <c r="AZ1142" s="1"/>
      <c r="BA1142" s="1"/>
      <c r="BB1142" s="1"/>
      <c r="BC1142" s="1"/>
      <c r="BD1142" s="1"/>
      <c r="BE1142" s="1"/>
      <c r="BF1142" s="1"/>
      <c r="BG1142" s="1"/>
      <c r="BH1142" s="1"/>
      <c r="BI1142" s="1"/>
      <c r="BJ1142" s="1"/>
      <c r="BK1142" s="1"/>
      <c r="BL1142" s="1"/>
      <c r="BM1142" s="1"/>
      <c r="BN1142" s="1"/>
      <c r="BO1142" s="1"/>
      <c r="BP1142" s="1"/>
      <c r="BQ1142" s="1"/>
      <c r="BR1142" s="1"/>
      <c r="BS1142" s="1"/>
      <c r="BT1142" s="1"/>
      <c r="BU1142" s="1"/>
      <c r="BV1142" s="1"/>
      <c r="BW1142" s="1"/>
      <c r="BX1142" s="1"/>
      <c r="BY1142" s="1"/>
      <c r="BZ1142" s="1"/>
      <c r="CA1142" s="1"/>
      <c r="CB1142" s="1"/>
      <c r="CC1142" s="1"/>
      <c r="CD1142" s="1"/>
      <c r="CE1142" s="1"/>
      <c r="CF1142" s="1"/>
      <c r="CG1142" s="1"/>
      <c r="CH1142" s="1"/>
    </row>
    <row r="1143" spans="2:86">
      <c r="B1143" s="1"/>
      <c r="C1143" s="1"/>
      <c r="D1143" s="1"/>
      <c r="E1143" s="2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  <c r="AW1143" s="1"/>
      <c r="AX1143" s="1"/>
      <c r="AY1143" s="1"/>
      <c r="AZ1143" s="1"/>
      <c r="BA1143" s="1"/>
      <c r="BB1143" s="1"/>
      <c r="BC1143" s="1"/>
      <c r="BD1143" s="1"/>
      <c r="BE1143" s="1"/>
      <c r="BF1143" s="1"/>
      <c r="BG1143" s="1"/>
      <c r="BH1143" s="1"/>
      <c r="BI1143" s="1"/>
      <c r="BJ1143" s="1"/>
      <c r="BK1143" s="1"/>
      <c r="BL1143" s="1"/>
      <c r="BM1143" s="1"/>
      <c r="BN1143" s="1"/>
      <c r="BO1143" s="1"/>
      <c r="BP1143" s="1"/>
      <c r="BQ1143" s="1"/>
      <c r="BR1143" s="1"/>
      <c r="BS1143" s="1"/>
      <c r="BT1143" s="1"/>
      <c r="BU1143" s="1"/>
      <c r="BV1143" s="1"/>
      <c r="BW1143" s="1"/>
      <c r="BX1143" s="1"/>
      <c r="BY1143" s="1"/>
      <c r="BZ1143" s="1"/>
      <c r="CA1143" s="1"/>
      <c r="CB1143" s="1"/>
      <c r="CC1143" s="1"/>
      <c r="CD1143" s="1"/>
      <c r="CE1143" s="1"/>
      <c r="CF1143" s="1"/>
      <c r="CG1143" s="1"/>
      <c r="CH1143" s="1"/>
    </row>
    <row r="1144" spans="2:86">
      <c r="B1144" s="1"/>
      <c r="C1144" s="1"/>
      <c r="D1144" s="1"/>
      <c r="E1144" s="2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  <c r="AW1144" s="1"/>
      <c r="AX1144" s="1"/>
      <c r="AY1144" s="1"/>
      <c r="AZ1144" s="1"/>
      <c r="BA1144" s="1"/>
      <c r="BB1144" s="1"/>
      <c r="BC1144" s="1"/>
      <c r="BD1144" s="1"/>
      <c r="BE1144" s="1"/>
      <c r="BF1144" s="1"/>
      <c r="BG1144" s="1"/>
      <c r="BH1144" s="1"/>
      <c r="BI1144" s="1"/>
      <c r="BJ1144" s="1"/>
      <c r="BK1144" s="1"/>
      <c r="BL1144" s="1"/>
      <c r="BM1144" s="1"/>
      <c r="BN1144" s="1"/>
      <c r="BO1144" s="1"/>
      <c r="BP1144" s="1"/>
      <c r="BQ1144" s="1"/>
      <c r="BR1144" s="1"/>
      <c r="BS1144" s="1"/>
      <c r="BT1144" s="1"/>
      <c r="BU1144" s="1"/>
      <c r="BV1144" s="1"/>
      <c r="BW1144" s="1"/>
      <c r="BX1144" s="1"/>
      <c r="BY1144" s="1"/>
      <c r="BZ1144" s="1"/>
      <c r="CA1144" s="1"/>
      <c r="CB1144" s="1"/>
      <c r="CC1144" s="1"/>
      <c r="CD1144" s="1"/>
      <c r="CE1144" s="1"/>
      <c r="CF1144" s="1"/>
      <c r="CG1144" s="1"/>
      <c r="CH1144" s="1"/>
    </row>
    <row r="1145" spans="2:86">
      <c r="B1145" s="1"/>
      <c r="C1145" s="1"/>
      <c r="D1145" s="1"/>
      <c r="E1145" s="2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  <c r="AW1145" s="1"/>
      <c r="AX1145" s="1"/>
      <c r="AY1145" s="1"/>
      <c r="AZ1145" s="1"/>
      <c r="BA1145" s="1"/>
      <c r="BB1145" s="1"/>
      <c r="BC1145" s="1"/>
      <c r="BD1145" s="1"/>
      <c r="BE1145" s="1"/>
      <c r="BF1145" s="1"/>
      <c r="BG1145" s="1"/>
      <c r="BH1145" s="1"/>
      <c r="BI1145" s="1"/>
      <c r="BJ1145" s="1"/>
      <c r="BK1145" s="1"/>
      <c r="BL1145" s="1"/>
      <c r="BM1145" s="1"/>
      <c r="BN1145" s="1"/>
      <c r="BO1145" s="1"/>
      <c r="BP1145" s="1"/>
      <c r="BQ1145" s="1"/>
      <c r="BR1145" s="1"/>
      <c r="BS1145" s="1"/>
      <c r="BT1145" s="1"/>
      <c r="BU1145" s="1"/>
      <c r="BV1145" s="1"/>
      <c r="BW1145" s="1"/>
      <c r="BX1145" s="1"/>
      <c r="BY1145" s="1"/>
      <c r="BZ1145" s="1"/>
      <c r="CA1145" s="1"/>
      <c r="CB1145" s="1"/>
      <c r="CC1145" s="1"/>
      <c r="CD1145" s="1"/>
      <c r="CE1145" s="1"/>
      <c r="CF1145" s="1"/>
      <c r="CG1145" s="1"/>
      <c r="CH1145" s="1"/>
    </row>
    <row r="1146" spans="2:86">
      <c r="B1146" s="1"/>
      <c r="C1146" s="1"/>
      <c r="D1146" s="1"/>
      <c r="E1146" s="2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  <c r="AW1146" s="1"/>
      <c r="AX1146" s="1"/>
      <c r="AY1146" s="1"/>
      <c r="AZ1146" s="1"/>
      <c r="BA1146" s="1"/>
      <c r="BB1146" s="1"/>
      <c r="BC1146" s="1"/>
      <c r="BD1146" s="1"/>
      <c r="BE1146" s="1"/>
      <c r="BF1146" s="1"/>
      <c r="BG1146" s="1"/>
      <c r="BH1146" s="1"/>
      <c r="BI1146" s="1"/>
      <c r="BJ1146" s="1"/>
      <c r="BK1146" s="1"/>
      <c r="BL1146" s="1"/>
      <c r="BM1146" s="1"/>
      <c r="BN1146" s="1"/>
      <c r="BO1146" s="1"/>
      <c r="BP1146" s="1"/>
      <c r="BQ1146" s="1"/>
      <c r="BR1146" s="1"/>
      <c r="BS1146" s="1"/>
      <c r="BT1146" s="1"/>
      <c r="BU1146" s="1"/>
      <c r="BV1146" s="1"/>
      <c r="BW1146" s="1"/>
      <c r="BX1146" s="1"/>
      <c r="BY1146" s="1"/>
      <c r="BZ1146" s="1"/>
      <c r="CA1146" s="1"/>
      <c r="CB1146" s="1"/>
      <c r="CC1146" s="1"/>
      <c r="CD1146" s="1"/>
      <c r="CE1146" s="1"/>
      <c r="CF1146" s="1"/>
      <c r="CG1146" s="1"/>
      <c r="CH1146" s="1"/>
    </row>
    <row r="1147" spans="2:86">
      <c r="B1147" s="1"/>
      <c r="C1147" s="1"/>
      <c r="D1147" s="1"/>
      <c r="E1147" s="2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  <c r="AW1147" s="1"/>
      <c r="AX1147" s="1"/>
      <c r="AY1147" s="1"/>
      <c r="AZ1147" s="1"/>
      <c r="BA1147" s="1"/>
      <c r="BB1147" s="1"/>
      <c r="BC1147" s="1"/>
      <c r="BD1147" s="1"/>
      <c r="BE1147" s="1"/>
      <c r="BF1147" s="1"/>
      <c r="BG1147" s="1"/>
      <c r="BH1147" s="1"/>
      <c r="BI1147" s="1"/>
      <c r="BJ1147" s="1"/>
      <c r="BK1147" s="1"/>
      <c r="BL1147" s="1"/>
      <c r="BM1147" s="1"/>
      <c r="BN1147" s="1"/>
      <c r="BO1147" s="1"/>
      <c r="BP1147" s="1"/>
      <c r="BQ1147" s="1"/>
      <c r="BR1147" s="1"/>
      <c r="BS1147" s="1"/>
      <c r="BT1147" s="1"/>
      <c r="BU1147" s="1"/>
      <c r="BV1147" s="1"/>
      <c r="BW1147" s="1"/>
      <c r="BX1147" s="1"/>
      <c r="BY1147" s="1"/>
      <c r="BZ1147" s="1"/>
      <c r="CA1147" s="1"/>
      <c r="CB1147" s="1"/>
      <c r="CC1147" s="1"/>
      <c r="CD1147" s="1"/>
      <c r="CE1147" s="1"/>
      <c r="CF1147" s="1"/>
      <c r="CG1147" s="1"/>
      <c r="CH1147" s="1"/>
    </row>
    <row r="1148" spans="2:86">
      <c r="B1148" s="1"/>
      <c r="C1148" s="1"/>
      <c r="D1148" s="1"/>
      <c r="E1148" s="2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J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W1148" s="1"/>
      <c r="BX1148" s="1"/>
      <c r="BY1148" s="1"/>
      <c r="BZ1148" s="1"/>
      <c r="CA1148" s="1"/>
      <c r="CB1148" s="1"/>
      <c r="CC1148" s="1"/>
      <c r="CD1148" s="1"/>
      <c r="CE1148" s="1"/>
      <c r="CF1148" s="1"/>
      <c r="CG1148" s="1"/>
      <c r="CH1148" s="1"/>
    </row>
    <row r="1149" spans="2:86">
      <c r="B1149" s="1"/>
      <c r="C1149" s="1"/>
      <c r="D1149" s="1"/>
      <c r="E1149" s="2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J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W1149" s="1"/>
      <c r="BX1149" s="1"/>
      <c r="BY1149" s="1"/>
      <c r="BZ1149" s="1"/>
      <c r="CA1149" s="1"/>
      <c r="CB1149" s="1"/>
      <c r="CC1149" s="1"/>
      <c r="CD1149" s="1"/>
      <c r="CE1149" s="1"/>
      <c r="CF1149" s="1"/>
      <c r="CG1149" s="1"/>
      <c r="CH1149" s="1"/>
    </row>
    <row r="1150" spans="2:86">
      <c r="B1150" s="1"/>
      <c r="C1150" s="1"/>
      <c r="D1150" s="1"/>
      <c r="E1150" s="2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J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W1150" s="1"/>
      <c r="BX1150" s="1"/>
      <c r="BY1150" s="1"/>
      <c r="BZ1150" s="1"/>
      <c r="CA1150" s="1"/>
      <c r="CB1150" s="1"/>
      <c r="CC1150" s="1"/>
      <c r="CD1150" s="1"/>
      <c r="CE1150" s="1"/>
      <c r="CF1150" s="1"/>
      <c r="CG1150" s="1"/>
      <c r="CH1150" s="1"/>
    </row>
    <row r="1151" spans="2:86">
      <c r="B1151" s="1"/>
      <c r="C1151" s="1"/>
      <c r="D1151" s="1"/>
      <c r="E1151" s="2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J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W1151" s="1"/>
      <c r="BX1151" s="1"/>
      <c r="BY1151" s="1"/>
      <c r="BZ1151" s="1"/>
      <c r="CA1151" s="1"/>
      <c r="CB1151" s="1"/>
      <c r="CC1151" s="1"/>
      <c r="CD1151" s="1"/>
      <c r="CE1151" s="1"/>
      <c r="CF1151" s="1"/>
      <c r="CG1151" s="1"/>
      <c r="CH1151" s="1"/>
    </row>
    <row r="1152" spans="2:86">
      <c r="B1152" s="1"/>
      <c r="C1152" s="1"/>
      <c r="D1152" s="1"/>
      <c r="E1152" s="2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J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W1152" s="1"/>
      <c r="BX1152" s="1"/>
      <c r="BY1152" s="1"/>
      <c r="BZ1152" s="1"/>
      <c r="CA1152" s="1"/>
      <c r="CB1152" s="1"/>
      <c r="CC1152" s="1"/>
      <c r="CD1152" s="1"/>
      <c r="CE1152" s="1"/>
      <c r="CF1152" s="1"/>
      <c r="CG1152" s="1"/>
      <c r="CH1152" s="1"/>
    </row>
    <row r="1153" spans="2:86">
      <c r="B1153" s="1"/>
      <c r="C1153" s="1"/>
      <c r="D1153" s="1"/>
      <c r="E1153" s="2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J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W1153" s="1"/>
      <c r="BX1153" s="1"/>
      <c r="BY1153" s="1"/>
      <c r="BZ1153" s="1"/>
      <c r="CA1153" s="1"/>
      <c r="CB1153" s="1"/>
      <c r="CC1153" s="1"/>
      <c r="CD1153" s="1"/>
      <c r="CE1153" s="1"/>
      <c r="CF1153" s="1"/>
      <c r="CG1153" s="1"/>
      <c r="CH1153" s="1"/>
    </row>
    <row r="1154" spans="2:86">
      <c r="B1154" s="1"/>
      <c r="C1154" s="1"/>
      <c r="D1154" s="1"/>
      <c r="E1154" s="2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J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W1154" s="1"/>
      <c r="BX1154" s="1"/>
      <c r="BY1154" s="1"/>
      <c r="BZ1154" s="1"/>
      <c r="CA1154" s="1"/>
      <c r="CB1154" s="1"/>
      <c r="CC1154" s="1"/>
      <c r="CD1154" s="1"/>
      <c r="CE1154" s="1"/>
      <c r="CF1154" s="1"/>
      <c r="CG1154" s="1"/>
      <c r="CH1154" s="1"/>
    </row>
    <row r="1155" spans="2:86">
      <c r="B1155" s="1"/>
      <c r="C1155" s="1"/>
      <c r="D1155" s="1"/>
      <c r="E1155" s="2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J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W1155" s="1"/>
      <c r="BX1155" s="1"/>
      <c r="BY1155" s="1"/>
      <c r="BZ1155" s="1"/>
      <c r="CA1155" s="1"/>
      <c r="CB1155" s="1"/>
      <c r="CC1155" s="1"/>
      <c r="CD1155" s="1"/>
      <c r="CE1155" s="1"/>
      <c r="CF1155" s="1"/>
      <c r="CG1155" s="1"/>
      <c r="CH1155" s="1"/>
    </row>
    <row r="1156" spans="2:86">
      <c r="B1156" s="1"/>
      <c r="C1156" s="1"/>
      <c r="D1156" s="1"/>
      <c r="E1156" s="2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J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W1156" s="1"/>
      <c r="BX1156" s="1"/>
      <c r="BY1156" s="1"/>
      <c r="BZ1156" s="1"/>
      <c r="CA1156" s="1"/>
      <c r="CB1156" s="1"/>
      <c r="CC1156" s="1"/>
      <c r="CD1156" s="1"/>
      <c r="CE1156" s="1"/>
      <c r="CF1156" s="1"/>
      <c r="CG1156" s="1"/>
      <c r="CH1156" s="1"/>
    </row>
    <row r="1157" spans="2:86">
      <c r="B1157" s="1"/>
      <c r="C1157" s="1"/>
      <c r="D1157" s="1"/>
      <c r="E1157" s="2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J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W1157" s="1"/>
      <c r="BX1157" s="1"/>
      <c r="BY1157" s="1"/>
      <c r="BZ1157" s="1"/>
      <c r="CA1157" s="1"/>
      <c r="CB1157" s="1"/>
      <c r="CC1157" s="1"/>
      <c r="CD1157" s="1"/>
      <c r="CE1157" s="1"/>
      <c r="CF1157" s="1"/>
      <c r="CG1157" s="1"/>
      <c r="CH1157" s="1"/>
    </row>
    <row r="1158" spans="2:86">
      <c r="B1158" s="1"/>
      <c r="C1158" s="1"/>
      <c r="D1158" s="1"/>
      <c r="E1158" s="2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J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W1158" s="1"/>
      <c r="BX1158" s="1"/>
      <c r="BY1158" s="1"/>
      <c r="BZ1158" s="1"/>
      <c r="CA1158" s="1"/>
      <c r="CB1158" s="1"/>
      <c r="CC1158" s="1"/>
      <c r="CD1158" s="1"/>
      <c r="CE1158" s="1"/>
      <c r="CF1158" s="1"/>
      <c r="CG1158" s="1"/>
      <c r="CH1158" s="1"/>
    </row>
    <row r="1159" spans="2:86">
      <c r="B1159" s="1"/>
      <c r="C1159" s="1"/>
      <c r="D1159" s="1"/>
      <c r="E1159" s="2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J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W1159" s="1"/>
      <c r="BX1159" s="1"/>
      <c r="BY1159" s="1"/>
      <c r="BZ1159" s="1"/>
      <c r="CA1159" s="1"/>
      <c r="CB1159" s="1"/>
      <c r="CC1159" s="1"/>
      <c r="CD1159" s="1"/>
      <c r="CE1159" s="1"/>
      <c r="CF1159" s="1"/>
      <c r="CG1159" s="1"/>
      <c r="CH1159" s="1"/>
    </row>
    <row r="1160" spans="2:86">
      <c r="B1160" s="1"/>
      <c r="C1160" s="1"/>
      <c r="D1160" s="1"/>
      <c r="E1160" s="2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J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W1160" s="1"/>
      <c r="BX1160" s="1"/>
      <c r="BY1160" s="1"/>
      <c r="BZ1160" s="1"/>
      <c r="CA1160" s="1"/>
      <c r="CB1160" s="1"/>
      <c r="CC1160" s="1"/>
      <c r="CD1160" s="1"/>
      <c r="CE1160" s="1"/>
      <c r="CF1160" s="1"/>
      <c r="CG1160" s="1"/>
      <c r="CH1160" s="1"/>
    </row>
    <row r="1161" spans="2:86">
      <c r="B1161" s="1"/>
      <c r="C1161" s="1"/>
      <c r="D1161" s="1"/>
      <c r="E1161" s="2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J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W1161" s="1"/>
      <c r="BX1161" s="1"/>
      <c r="BY1161" s="1"/>
      <c r="BZ1161" s="1"/>
      <c r="CA1161" s="1"/>
      <c r="CB1161" s="1"/>
      <c r="CC1161" s="1"/>
      <c r="CD1161" s="1"/>
      <c r="CE1161" s="1"/>
      <c r="CF1161" s="1"/>
      <c r="CG1161" s="1"/>
      <c r="CH1161" s="1"/>
    </row>
    <row r="1162" spans="2:86">
      <c r="B1162" s="1"/>
      <c r="C1162" s="1"/>
      <c r="D1162" s="1"/>
      <c r="E1162" s="2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J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W1162" s="1"/>
      <c r="BX1162" s="1"/>
      <c r="BY1162" s="1"/>
      <c r="BZ1162" s="1"/>
      <c r="CA1162" s="1"/>
      <c r="CB1162" s="1"/>
      <c r="CC1162" s="1"/>
      <c r="CD1162" s="1"/>
      <c r="CE1162" s="1"/>
      <c r="CF1162" s="1"/>
      <c r="CG1162" s="1"/>
      <c r="CH1162" s="1"/>
    </row>
    <row r="1163" spans="2:86">
      <c r="B1163" s="1"/>
      <c r="C1163" s="1"/>
      <c r="D1163" s="1"/>
      <c r="E1163" s="2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J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W1163" s="1"/>
      <c r="BX1163" s="1"/>
      <c r="BY1163" s="1"/>
      <c r="BZ1163" s="1"/>
      <c r="CA1163" s="1"/>
      <c r="CB1163" s="1"/>
      <c r="CC1163" s="1"/>
      <c r="CD1163" s="1"/>
      <c r="CE1163" s="1"/>
      <c r="CF1163" s="1"/>
      <c r="CG1163" s="1"/>
      <c r="CH1163" s="1"/>
    </row>
    <row r="1164" spans="2:86">
      <c r="B1164" s="1"/>
      <c r="C1164" s="1"/>
      <c r="D1164" s="1"/>
      <c r="E1164" s="2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  <c r="AW1164" s="1"/>
      <c r="AX1164" s="1"/>
      <c r="AY1164" s="1"/>
      <c r="AZ1164" s="1"/>
      <c r="BA1164" s="1"/>
      <c r="BB1164" s="1"/>
      <c r="BC1164" s="1"/>
      <c r="BD1164" s="1"/>
      <c r="BE1164" s="1"/>
      <c r="BF1164" s="1"/>
      <c r="BG1164" s="1"/>
      <c r="BH1164" s="1"/>
      <c r="BI1164" s="1"/>
      <c r="BJ1164" s="1"/>
      <c r="BK1164" s="1"/>
      <c r="BL1164" s="1"/>
      <c r="BM1164" s="1"/>
      <c r="BN1164" s="1"/>
      <c r="BO1164" s="1"/>
      <c r="BP1164" s="1"/>
      <c r="BQ1164" s="1"/>
      <c r="BR1164" s="1"/>
      <c r="BS1164" s="1"/>
      <c r="BT1164" s="1"/>
      <c r="BU1164" s="1"/>
      <c r="BV1164" s="1"/>
      <c r="BW1164" s="1"/>
      <c r="BX1164" s="1"/>
      <c r="BY1164" s="1"/>
      <c r="BZ1164" s="1"/>
      <c r="CA1164" s="1"/>
      <c r="CB1164" s="1"/>
      <c r="CC1164" s="1"/>
      <c r="CD1164" s="1"/>
      <c r="CE1164" s="1"/>
      <c r="CF1164" s="1"/>
      <c r="CG1164" s="1"/>
      <c r="CH1164" s="1"/>
    </row>
    <row r="1165" spans="2:86">
      <c r="B1165" s="1"/>
      <c r="C1165" s="1"/>
      <c r="D1165" s="1"/>
      <c r="E1165" s="2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  <c r="AW1165" s="1"/>
      <c r="AX1165" s="1"/>
      <c r="AY1165" s="1"/>
      <c r="AZ1165" s="1"/>
      <c r="BA1165" s="1"/>
      <c r="BB1165" s="1"/>
      <c r="BC1165" s="1"/>
      <c r="BD1165" s="1"/>
      <c r="BE1165" s="1"/>
      <c r="BF1165" s="1"/>
      <c r="BG1165" s="1"/>
      <c r="BH1165" s="1"/>
      <c r="BI1165" s="1"/>
      <c r="BJ1165" s="1"/>
      <c r="BK1165" s="1"/>
      <c r="BL1165" s="1"/>
      <c r="BM1165" s="1"/>
      <c r="BN1165" s="1"/>
      <c r="BO1165" s="1"/>
      <c r="BP1165" s="1"/>
      <c r="BQ1165" s="1"/>
      <c r="BR1165" s="1"/>
      <c r="BS1165" s="1"/>
      <c r="BT1165" s="1"/>
      <c r="BU1165" s="1"/>
      <c r="BV1165" s="1"/>
      <c r="BW1165" s="1"/>
      <c r="BX1165" s="1"/>
      <c r="BY1165" s="1"/>
      <c r="BZ1165" s="1"/>
      <c r="CA1165" s="1"/>
      <c r="CB1165" s="1"/>
      <c r="CC1165" s="1"/>
      <c r="CD1165" s="1"/>
      <c r="CE1165" s="1"/>
      <c r="CF1165" s="1"/>
      <c r="CG1165" s="1"/>
      <c r="CH1165" s="1"/>
    </row>
    <row r="1166" spans="2:86">
      <c r="B1166" s="1"/>
      <c r="C1166" s="1"/>
      <c r="D1166" s="1"/>
      <c r="E1166" s="2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  <c r="AW1166" s="1"/>
      <c r="AX1166" s="1"/>
      <c r="AY1166" s="1"/>
      <c r="AZ1166" s="1"/>
      <c r="BA1166" s="1"/>
      <c r="BB1166" s="1"/>
      <c r="BC1166" s="1"/>
      <c r="BD1166" s="1"/>
      <c r="BE1166" s="1"/>
      <c r="BF1166" s="1"/>
      <c r="BG1166" s="1"/>
      <c r="BH1166" s="1"/>
      <c r="BI1166" s="1"/>
      <c r="BJ1166" s="1"/>
      <c r="BK1166" s="1"/>
      <c r="BL1166" s="1"/>
      <c r="BM1166" s="1"/>
      <c r="BN1166" s="1"/>
      <c r="BO1166" s="1"/>
      <c r="BP1166" s="1"/>
      <c r="BQ1166" s="1"/>
      <c r="BR1166" s="1"/>
      <c r="BS1166" s="1"/>
      <c r="BT1166" s="1"/>
      <c r="BU1166" s="1"/>
      <c r="BV1166" s="1"/>
      <c r="BW1166" s="1"/>
      <c r="BX1166" s="1"/>
      <c r="BY1166" s="1"/>
      <c r="BZ1166" s="1"/>
      <c r="CA1166" s="1"/>
      <c r="CB1166" s="1"/>
      <c r="CC1166" s="1"/>
      <c r="CD1166" s="1"/>
      <c r="CE1166" s="1"/>
      <c r="CF1166" s="1"/>
      <c r="CG1166" s="1"/>
      <c r="CH1166" s="1"/>
    </row>
    <row r="1167" spans="2:86">
      <c r="B1167" s="1"/>
      <c r="C1167" s="1"/>
      <c r="D1167" s="1"/>
      <c r="E1167" s="2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  <c r="AW1167" s="1"/>
      <c r="AX1167" s="1"/>
      <c r="AY1167" s="1"/>
      <c r="AZ1167" s="1"/>
      <c r="BA1167" s="1"/>
      <c r="BB1167" s="1"/>
      <c r="BC1167" s="1"/>
      <c r="BD1167" s="1"/>
      <c r="BE1167" s="1"/>
      <c r="BF1167" s="1"/>
      <c r="BG1167" s="1"/>
      <c r="BH1167" s="1"/>
      <c r="BI1167" s="1"/>
      <c r="BJ1167" s="1"/>
      <c r="BK1167" s="1"/>
      <c r="BL1167" s="1"/>
      <c r="BM1167" s="1"/>
      <c r="BN1167" s="1"/>
      <c r="BO1167" s="1"/>
      <c r="BP1167" s="1"/>
      <c r="BQ1167" s="1"/>
      <c r="BR1167" s="1"/>
      <c r="BS1167" s="1"/>
      <c r="BT1167" s="1"/>
      <c r="BU1167" s="1"/>
      <c r="BV1167" s="1"/>
      <c r="BW1167" s="1"/>
      <c r="BX1167" s="1"/>
      <c r="BY1167" s="1"/>
      <c r="BZ1167" s="1"/>
      <c r="CA1167" s="1"/>
      <c r="CB1167" s="1"/>
      <c r="CC1167" s="1"/>
      <c r="CD1167" s="1"/>
      <c r="CE1167" s="1"/>
      <c r="CF1167" s="1"/>
      <c r="CG1167" s="1"/>
      <c r="CH1167" s="1"/>
    </row>
    <row r="1168" spans="2:86">
      <c r="B1168" s="1"/>
      <c r="C1168" s="1"/>
      <c r="D1168" s="1"/>
      <c r="E1168" s="2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  <c r="AW1168" s="1"/>
      <c r="AX1168" s="1"/>
      <c r="AY1168" s="1"/>
      <c r="AZ1168" s="1"/>
      <c r="BA1168" s="1"/>
      <c r="BB1168" s="1"/>
      <c r="BC1168" s="1"/>
      <c r="BD1168" s="1"/>
      <c r="BE1168" s="1"/>
      <c r="BF1168" s="1"/>
      <c r="BG1168" s="1"/>
      <c r="BH1168" s="1"/>
      <c r="BI1168" s="1"/>
      <c r="BJ1168" s="1"/>
      <c r="BK1168" s="1"/>
      <c r="BL1168" s="1"/>
      <c r="BM1168" s="1"/>
      <c r="BN1168" s="1"/>
      <c r="BO1168" s="1"/>
      <c r="BP1168" s="1"/>
      <c r="BQ1168" s="1"/>
      <c r="BR1168" s="1"/>
      <c r="BS1168" s="1"/>
      <c r="BT1168" s="1"/>
      <c r="BU1168" s="1"/>
      <c r="BV1168" s="1"/>
      <c r="BW1168" s="1"/>
      <c r="BX1168" s="1"/>
      <c r="BY1168" s="1"/>
      <c r="BZ1168" s="1"/>
      <c r="CA1168" s="1"/>
      <c r="CB1168" s="1"/>
      <c r="CC1168" s="1"/>
      <c r="CD1168" s="1"/>
      <c r="CE1168" s="1"/>
      <c r="CF1168" s="1"/>
      <c r="CG1168" s="1"/>
      <c r="CH1168" s="1"/>
    </row>
    <row r="1169" spans="2:86">
      <c r="B1169" s="1"/>
      <c r="C1169" s="1"/>
      <c r="D1169" s="1"/>
      <c r="E1169" s="2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  <c r="AW1169" s="1"/>
      <c r="AX1169" s="1"/>
      <c r="AY1169" s="1"/>
      <c r="AZ1169" s="1"/>
      <c r="BA1169" s="1"/>
      <c r="BB1169" s="1"/>
      <c r="BC1169" s="1"/>
      <c r="BD1169" s="1"/>
      <c r="BE1169" s="1"/>
      <c r="BF1169" s="1"/>
      <c r="BG1169" s="1"/>
      <c r="BH1169" s="1"/>
      <c r="BI1169" s="1"/>
      <c r="BJ1169" s="1"/>
      <c r="BK1169" s="1"/>
      <c r="BL1169" s="1"/>
      <c r="BM1169" s="1"/>
      <c r="BN1169" s="1"/>
      <c r="BO1169" s="1"/>
      <c r="BP1169" s="1"/>
      <c r="BQ1169" s="1"/>
      <c r="BR1169" s="1"/>
      <c r="BS1169" s="1"/>
      <c r="BT1169" s="1"/>
      <c r="BU1169" s="1"/>
      <c r="BV1169" s="1"/>
      <c r="BW1169" s="1"/>
      <c r="BX1169" s="1"/>
      <c r="BY1169" s="1"/>
      <c r="BZ1169" s="1"/>
      <c r="CA1169" s="1"/>
      <c r="CB1169" s="1"/>
      <c r="CC1169" s="1"/>
      <c r="CD1169" s="1"/>
      <c r="CE1169" s="1"/>
      <c r="CF1169" s="1"/>
      <c r="CG1169" s="1"/>
      <c r="CH1169" s="1"/>
    </row>
    <row r="1170" spans="2:86">
      <c r="B1170" s="1"/>
      <c r="C1170" s="1"/>
      <c r="D1170" s="1"/>
      <c r="E1170" s="2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  <c r="AW1170" s="1"/>
      <c r="AX1170" s="1"/>
      <c r="AY1170" s="1"/>
      <c r="AZ1170" s="1"/>
      <c r="BA1170" s="1"/>
      <c r="BB1170" s="1"/>
      <c r="BC1170" s="1"/>
      <c r="BD1170" s="1"/>
      <c r="BE1170" s="1"/>
      <c r="BF1170" s="1"/>
      <c r="BG1170" s="1"/>
      <c r="BH1170" s="1"/>
      <c r="BI1170" s="1"/>
      <c r="BJ1170" s="1"/>
      <c r="BK1170" s="1"/>
      <c r="BL1170" s="1"/>
      <c r="BM1170" s="1"/>
      <c r="BN1170" s="1"/>
      <c r="BO1170" s="1"/>
      <c r="BP1170" s="1"/>
      <c r="BQ1170" s="1"/>
      <c r="BR1170" s="1"/>
      <c r="BS1170" s="1"/>
      <c r="BT1170" s="1"/>
      <c r="BU1170" s="1"/>
      <c r="BV1170" s="1"/>
      <c r="BW1170" s="1"/>
      <c r="BX1170" s="1"/>
      <c r="BY1170" s="1"/>
      <c r="BZ1170" s="1"/>
      <c r="CA1170" s="1"/>
      <c r="CB1170" s="1"/>
      <c r="CC1170" s="1"/>
      <c r="CD1170" s="1"/>
      <c r="CE1170" s="1"/>
      <c r="CF1170" s="1"/>
      <c r="CG1170" s="1"/>
      <c r="CH1170" s="1"/>
    </row>
    <row r="1171" spans="2:86">
      <c r="B1171" s="1"/>
      <c r="C1171" s="1"/>
      <c r="D1171" s="1"/>
      <c r="E1171" s="2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  <c r="AW1171" s="1"/>
      <c r="AX1171" s="1"/>
      <c r="AY1171" s="1"/>
      <c r="AZ1171" s="1"/>
      <c r="BA1171" s="1"/>
      <c r="BB1171" s="1"/>
      <c r="BC1171" s="1"/>
      <c r="BD1171" s="1"/>
      <c r="BE1171" s="1"/>
      <c r="BF1171" s="1"/>
      <c r="BG1171" s="1"/>
      <c r="BH1171" s="1"/>
      <c r="BI1171" s="1"/>
      <c r="BJ1171" s="1"/>
      <c r="BK1171" s="1"/>
      <c r="BL1171" s="1"/>
      <c r="BM1171" s="1"/>
      <c r="BN1171" s="1"/>
      <c r="BO1171" s="1"/>
      <c r="BP1171" s="1"/>
      <c r="BQ1171" s="1"/>
      <c r="BR1171" s="1"/>
      <c r="BS1171" s="1"/>
      <c r="BT1171" s="1"/>
      <c r="BU1171" s="1"/>
      <c r="BV1171" s="1"/>
      <c r="BW1171" s="1"/>
      <c r="BX1171" s="1"/>
      <c r="BY1171" s="1"/>
      <c r="BZ1171" s="1"/>
      <c r="CA1171" s="1"/>
      <c r="CB1171" s="1"/>
      <c r="CC1171" s="1"/>
      <c r="CD1171" s="1"/>
      <c r="CE1171" s="1"/>
      <c r="CF1171" s="1"/>
      <c r="CG1171" s="1"/>
      <c r="CH1171" s="1"/>
    </row>
    <row r="1172" spans="2:86">
      <c r="B1172" s="1"/>
      <c r="C1172" s="1"/>
      <c r="D1172" s="1"/>
      <c r="E1172" s="2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  <c r="AW1172" s="1"/>
      <c r="AX1172" s="1"/>
      <c r="AY1172" s="1"/>
      <c r="AZ1172" s="1"/>
      <c r="BA1172" s="1"/>
      <c r="BB1172" s="1"/>
      <c r="BC1172" s="1"/>
      <c r="BD1172" s="1"/>
      <c r="BE1172" s="1"/>
      <c r="BF1172" s="1"/>
      <c r="BG1172" s="1"/>
      <c r="BH1172" s="1"/>
      <c r="BI1172" s="1"/>
      <c r="BJ1172" s="1"/>
      <c r="BK1172" s="1"/>
      <c r="BL1172" s="1"/>
      <c r="BM1172" s="1"/>
      <c r="BN1172" s="1"/>
      <c r="BO1172" s="1"/>
      <c r="BP1172" s="1"/>
      <c r="BQ1172" s="1"/>
      <c r="BR1172" s="1"/>
      <c r="BS1172" s="1"/>
      <c r="BT1172" s="1"/>
      <c r="BU1172" s="1"/>
      <c r="BV1172" s="1"/>
      <c r="BW1172" s="1"/>
      <c r="BX1172" s="1"/>
      <c r="BY1172" s="1"/>
      <c r="BZ1172" s="1"/>
      <c r="CA1172" s="1"/>
      <c r="CB1172" s="1"/>
      <c r="CC1172" s="1"/>
      <c r="CD1172" s="1"/>
      <c r="CE1172" s="1"/>
      <c r="CF1172" s="1"/>
      <c r="CG1172" s="1"/>
      <c r="CH1172" s="1"/>
    </row>
    <row r="1173" spans="2:86">
      <c r="B1173" s="1"/>
      <c r="C1173" s="1"/>
      <c r="D1173" s="1"/>
      <c r="E1173" s="2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  <c r="AW1173" s="1"/>
      <c r="AX1173" s="1"/>
      <c r="AY1173" s="1"/>
      <c r="AZ1173" s="1"/>
      <c r="BA1173" s="1"/>
      <c r="BB1173" s="1"/>
      <c r="BC1173" s="1"/>
      <c r="BD1173" s="1"/>
      <c r="BE1173" s="1"/>
      <c r="BF1173" s="1"/>
      <c r="BG1173" s="1"/>
      <c r="BH1173" s="1"/>
      <c r="BI1173" s="1"/>
      <c r="BJ1173" s="1"/>
      <c r="BK1173" s="1"/>
      <c r="BL1173" s="1"/>
      <c r="BM1173" s="1"/>
      <c r="BN1173" s="1"/>
      <c r="BO1173" s="1"/>
      <c r="BP1173" s="1"/>
      <c r="BQ1173" s="1"/>
      <c r="BR1173" s="1"/>
      <c r="BS1173" s="1"/>
      <c r="BT1173" s="1"/>
      <c r="BU1173" s="1"/>
      <c r="BV1173" s="1"/>
      <c r="BW1173" s="1"/>
      <c r="BX1173" s="1"/>
      <c r="BY1173" s="1"/>
      <c r="BZ1173" s="1"/>
      <c r="CA1173" s="1"/>
      <c r="CB1173" s="1"/>
      <c r="CC1173" s="1"/>
      <c r="CD1173" s="1"/>
      <c r="CE1173" s="1"/>
      <c r="CF1173" s="1"/>
      <c r="CG1173" s="1"/>
      <c r="CH1173" s="1"/>
    </row>
    <row r="1174" spans="2:86">
      <c r="B1174" s="1"/>
      <c r="C1174" s="1"/>
      <c r="D1174" s="1"/>
      <c r="E1174" s="2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  <c r="AW1174" s="1"/>
      <c r="AX1174" s="1"/>
      <c r="AY1174" s="1"/>
      <c r="AZ1174" s="1"/>
      <c r="BA1174" s="1"/>
      <c r="BB1174" s="1"/>
      <c r="BC1174" s="1"/>
      <c r="BD1174" s="1"/>
      <c r="BE1174" s="1"/>
      <c r="BF1174" s="1"/>
      <c r="BG1174" s="1"/>
      <c r="BH1174" s="1"/>
      <c r="BI1174" s="1"/>
      <c r="BJ1174" s="1"/>
      <c r="BK1174" s="1"/>
      <c r="BL1174" s="1"/>
      <c r="BM1174" s="1"/>
      <c r="BN1174" s="1"/>
      <c r="BO1174" s="1"/>
      <c r="BP1174" s="1"/>
      <c r="BQ1174" s="1"/>
      <c r="BR1174" s="1"/>
      <c r="BS1174" s="1"/>
      <c r="BT1174" s="1"/>
      <c r="BU1174" s="1"/>
      <c r="BV1174" s="1"/>
      <c r="BW1174" s="1"/>
      <c r="BX1174" s="1"/>
      <c r="BY1174" s="1"/>
      <c r="BZ1174" s="1"/>
      <c r="CA1174" s="1"/>
      <c r="CB1174" s="1"/>
      <c r="CC1174" s="1"/>
      <c r="CD1174" s="1"/>
      <c r="CE1174" s="1"/>
      <c r="CF1174" s="1"/>
      <c r="CG1174" s="1"/>
      <c r="CH1174" s="1"/>
    </row>
    <row r="1175" spans="2:86">
      <c r="B1175" s="1"/>
      <c r="C1175" s="1"/>
      <c r="D1175" s="1"/>
      <c r="E1175" s="2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  <c r="AW1175" s="1"/>
      <c r="AX1175" s="1"/>
      <c r="AY1175" s="1"/>
      <c r="AZ1175" s="1"/>
      <c r="BA1175" s="1"/>
      <c r="BB1175" s="1"/>
      <c r="BC1175" s="1"/>
      <c r="BD1175" s="1"/>
      <c r="BE1175" s="1"/>
      <c r="BF1175" s="1"/>
      <c r="BG1175" s="1"/>
      <c r="BH1175" s="1"/>
      <c r="BI1175" s="1"/>
      <c r="BJ1175" s="1"/>
      <c r="BK1175" s="1"/>
      <c r="BL1175" s="1"/>
      <c r="BM1175" s="1"/>
      <c r="BN1175" s="1"/>
      <c r="BO1175" s="1"/>
      <c r="BP1175" s="1"/>
      <c r="BQ1175" s="1"/>
      <c r="BR1175" s="1"/>
      <c r="BS1175" s="1"/>
      <c r="BT1175" s="1"/>
      <c r="BU1175" s="1"/>
      <c r="BV1175" s="1"/>
      <c r="BW1175" s="1"/>
      <c r="BX1175" s="1"/>
      <c r="BY1175" s="1"/>
      <c r="BZ1175" s="1"/>
      <c r="CA1175" s="1"/>
      <c r="CB1175" s="1"/>
      <c r="CC1175" s="1"/>
      <c r="CD1175" s="1"/>
      <c r="CE1175" s="1"/>
      <c r="CF1175" s="1"/>
      <c r="CG1175" s="1"/>
      <c r="CH1175" s="1"/>
    </row>
    <row r="1176" spans="2:86">
      <c r="B1176" s="1"/>
      <c r="C1176" s="1"/>
      <c r="D1176" s="1"/>
      <c r="E1176" s="2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  <c r="AW1176" s="1"/>
      <c r="AX1176" s="1"/>
      <c r="AY1176" s="1"/>
      <c r="AZ1176" s="1"/>
      <c r="BA1176" s="1"/>
      <c r="BB1176" s="1"/>
      <c r="BC1176" s="1"/>
      <c r="BD1176" s="1"/>
      <c r="BE1176" s="1"/>
      <c r="BF1176" s="1"/>
      <c r="BG1176" s="1"/>
      <c r="BH1176" s="1"/>
      <c r="BI1176" s="1"/>
      <c r="BJ1176" s="1"/>
      <c r="BK1176" s="1"/>
      <c r="BL1176" s="1"/>
      <c r="BM1176" s="1"/>
      <c r="BN1176" s="1"/>
      <c r="BO1176" s="1"/>
      <c r="BP1176" s="1"/>
      <c r="BQ1176" s="1"/>
      <c r="BR1176" s="1"/>
      <c r="BS1176" s="1"/>
      <c r="BT1176" s="1"/>
      <c r="BU1176" s="1"/>
      <c r="BV1176" s="1"/>
      <c r="BW1176" s="1"/>
      <c r="BX1176" s="1"/>
      <c r="BY1176" s="1"/>
      <c r="BZ1176" s="1"/>
      <c r="CA1176" s="1"/>
      <c r="CB1176" s="1"/>
      <c r="CC1176" s="1"/>
      <c r="CD1176" s="1"/>
      <c r="CE1176" s="1"/>
      <c r="CF1176" s="1"/>
      <c r="CG1176" s="1"/>
      <c r="CH1176" s="1"/>
    </row>
    <row r="1177" spans="2:86">
      <c r="B1177" s="1"/>
      <c r="C1177" s="1"/>
      <c r="D1177" s="1"/>
      <c r="E1177" s="2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  <c r="AW1177" s="1"/>
      <c r="AX1177" s="1"/>
      <c r="AY1177" s="1"/>
      <c r="AZ1177" s="1"/>
      <c r="BA1177" s="1"/>
      <c r="BB1177" s="1"/>
      <c r="BC1177" s="1"/>
      <c r="BD1177" s="1"/>
      <c r="BE1177" s="1"/>
      <c r="BF1177" s="1"/>
      <c r="BG1177" s="1"/>
      <c r="BH1177" s="1"/>
      <c r="BI1177" s="1"/>
      <c r="BJ1177" s="1"/>
      <c r="BK1177" s="1"/>
      <c r="BL1177" s="1"/>
      <c r="BM1177" s="1"/>
      <c r="BN1177" s="1"/>
      <c r="BO1177" s="1"/>
      <c r="BP1177" s="1"/>
      <c r="BQ1177" s="1"/>
      <c r="BR1177" s="1"/>
      <c r="BS1177" s="1"/>
      <c r="BT1177" s="1"/>
      <c r="BU1177" s="1"/>
      <c r="BV1177" s="1"/>
      <c r="BW1177" s="1"/>
      <c r="BX1177" s="1"/>
      <c r="BY1177" s="1"/>
      <c r="BZ1177" s="1"/>
      <c r="CA1177" s="1"/>
      <c r="CB1177" s="1"/>
      <c r="CC1177" s="1"/>
      <c r="CD1177" s="1"/>
      <c r="CE1177" s="1"/>
      <c r="CF1177" s="1"/>
      <c r="CG1177" s="1"/>
      <c r="CH1177" s="1"/>
    </row>
    <row r="1178" spans="2:86">
      <c r="B1178" s="1"/>
      <c r="C1178" s="1"/>
      <c r="D1178" s="1"/>
      <c r="E1178" s="2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  <c r="AW1178" s="1"/>
      <c r="AX1178" s="1"/>
      <c r="AY1178" s="1"/>
      <c r="AZ1178" s="1"/>
      <c r="BA1178" s="1"/>
      <c r="BB1178" s="1"/>
      <c r="BC1178" s="1"/>
      <c r="BD1178" s="1"/>
      <c r="BE1178" s="1"/>
      <c r="BF1178" s="1"/>
      <c r="BG1178" s="1"/>
      <c r="BH1178" s="1"/>
      <c r="BI1178" s="1"/>
      <c r="BJ1178" s="1"/>
      <c r="BK1178" s="1"/>
      <c r="BL1178" s="1"/>
      <c r="BM1178" s="1"/>
      <c r="BN1178" s="1"/>
      <c r="BO1178" s="1"/>
      <c r="BP1178" s="1"/>
      <c r="BQ1178" s="1"/>
      <c r="BR1178" s="1"/>
      <c r="BS1178" s="1"/>
      <c r="BT1178" s="1"/>
      <c r="BU1178" s="1"/>
      <c r="BV1178" s="1"/>
      <c r="BW1178" s="1"/>
      <c r="BX1178" s="1"/>
      <c r="BY1178" s="1"/>
      <c r="BZ1178" s="1"/>
      <c r="CA1178" s="1"/>
      <c r="CB1178" s="1"/>
      <c r="CC1178" s="1"/>
      <c r="CD1178" s="1"/>
      <c r="CE1178" s="1"/>
      <c r="CF1178" s="1"/>
      <c r="CG1178" s="1"/>
      <c r="CH1178" s="1"/>
    </row>
    <row r="1179" spans="2:86">
      <c r="B1179" s="1"/>
      <c r="C1179" s="1"/>
      <c r="D1179" s="1"/>
      <c r="E1179" s="2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  <c r="AW1179" s="1"/>
      <c r="AX1179" s="1"/>
      <c r="AY1179" s="1"/>
      <c r="AZ1179" s="1"/>
      <c r="BA1179" s="1"/>
      <c r="BB1179" s="1"/>
      <c r="BC1179" s="1"/>
      <c r="BD1179" s="1"/>
      <c r="BE1179" s="1"/>
      <c r="BF1179" s="1"/>
      <c r="BG1179" s="1"/>
      <c r="BH1179" s="1"/>
      <c r="BI1179" s="1"/>
      <c r="BJ1179" s="1"/>
      <c r="BK1179" s="1"/>
      <c r="BL1179" s="1"/>
      <c r="BM1179" s="1"/>
      <c r="BN1179" s="1"/>
      <c r="BO1179" s="1"/>
      <c r="BP1179" s="1"/>
      <c r="BQ1179" s="1"/>
      <c r="BR1179" s="1"/>
      <c r="BS1179" s="1"/>
      <c r="BT1179" s="1"/>
      <c r="BU1179" s="1"/>
      <c r="BV1179" s="1"/>
      <c r="BW1179" s="1"/>
      <c r="BX1179" s="1"/>
      <c r="BY1179" s="1"/>
      <c r="BZ1179" s="1"/>
      <c r="CA1179" s="1"/>
      <c r="CB1179" s="1"/>
      <c r="CC1179" s="1"/>
      <c r="CD1179" s="1"/>
      <c r="CE1179" s="1"/>
      <c r="CF1179" s="1"/>
      <c r="CG1179" s="1"/>
      <c r="CH1179" s="1"/>
    </row>
    <row r="1180" spans="2:86">
      <c r="B1180" s="1"/>
      <c r="C1180" s="1"/>
      <c r="D1180" s="1"/>
      <c r="E1180" s="2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  <c r="AW1180" s="1"/>
      <c r="AX1180" s="1"/>
      <c r="AY1180" s="1"/>
      <c r="AZ1180" s="1"/>
      <c r="BA1180" s="1"/>
      <c r="BB1180" s="1"/>
      <c r="BC1180" s="1"/>
      <c r="BD1180" s="1"/>
      <c r="BE1180" s="1"/>
      <c r="BF1180" s="1"/>
      <c r="BG1180" s="1"/>
      <c r="BH1180" s="1"/>
      <c r="BI1180" s="1"/>
      <c r="BJ1180" s="1"/>
      <c r="BK1180" s="1"/>
      <c r="BL1180" s="1"/>
      <c r="BM1180" s="1"/>
      <c r="BN1180" s="1"/>
      <c r="BO1180" s="1"/>
      <c r="BP1180" s="1"/>
      <c r="BQ1180" s="1"/>
      <c r="BR1180" s="1"/>
      <c r="BS1180" s="1"/>
      <c r="BT1180" s="1"/>
      <c r="BU1180" s="1"/>
      <c r="BV1180" s="1"/>
      <c r="BW1180" s="1"/>
      <c r="BX1180" s="1"/>
      <c r="BY1180" s="1"/>
      <c r="BZ1180" s="1"/>
      <c r="CA1180" s="1"/>
      <c r="CB1180" s="1"/>
      <c r="CC1180" s="1"/>
      <c r="CD1180" s="1"/>
      <c r="CE1180" s="1"/>
      <c r="CF1180" s="1"/>
      <c r="CG1180" s="1"/>
      <c r="CH1180" s="1"/>
    </row>
    <row r="1181" spans="2:86">
      <c r="B1181" s="1"/>
      <c r="C1181" s="1"/>
      <c r="D1181" s="1"/>
      <c r="E1181" s="2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  <c r="AW1181" s="1"/>
      <c r="AX1181" s="1"/>
      <c r="AY1181" s="1"/>
      <c r="AZ1181" s="1"/>
      <c r="BA1181" s="1"/>
      <c r="BB1181" s="1"/>
      <c r="BC1181" s="1"/>
      <c r="BD1181" s="1"/>
      <c r="BE1181" s="1"/>
      <c r="BF1181" s="1"/>
      <c r="BG1181" s="1"/>
      <c r="BH1181" s="1"/>
      <c r="BI1181" s="1"/>
      <c r="BJ1181" s="1"/>
      <c r="BK1181" s="1"/>
      <c r="BL1181" s="1"/>
      <c r="BM1181" s="1"/>
      <c r="BN1181" s="1"/>
      <c r="BO1181" s="1"/>
      <c r="BP1181" s="1"/>
      <c r="BQ1181" s="1"/>
      <c r="BR1181" s="1"/>
      <c r="BS1181" s="1"/>
      <c r="BT1181" s="1"/>
      <c r="BU1181" s="1"/>
      <c r="BV1181" s="1"/>
      <c r="BW1181" s="1"/>
      <c r="BX1181" s="1"/>
      <c r="BY1181" s="1"/>
      <c r="BZ1181" s="1"/>
      <c r="CA1181" s="1"/>
      <c r="CB1181" s="1"/>
      <c r="CC1181" s="1"/>
      <c r="CD1181" s="1"/>
      <c r="CE1181" s="1"/>
      <c r="CF1181" s="1"/>
      <c r="CG1181" s="1"/>
      <c r="CH1181" s="1"/>
    </row>
    <row r="1182" spans="2:86">
      <c r="B1182" s="1"/>
      <c r="C1182" s="1"/>
      <c r="D1182" s="1"/>
      <c r="E1182" s="2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  <c r="AW1182" s="1"/>
      <c r="AX1182" s="1"/>
      <c r="AY1182" s="1"/>
      <c r="AZ1182" s="1"/>
      <c r="BA1182" s="1"/>
      <c r="BB1182" s="1"/>
      <c r="BC1182" s="1"/>
      <c r="BD1182" s="1"/>
      <c r="BE1182" s="1"/>
      <c r="BF1182" s="1"/>
      <c r="BG1182" s="1"/>
      <c r="BH1182" s="1"/>
      <c r="BI1182" s="1"/>
      <c r="BJ1182" s="1"/>
      <c r="BK1182" s="1"/>
      <c r="BL1182" s="1"/>
      <c r="BM1182" s="1"/>
      <c r="BN1182" s="1"/>
      <c r="BO1182" s="1"/>
      <c r="BP1182" s="1"/>
      <c r="BQ1182" s="1"/>
      <c r="BR1182" s="1"/>
      <c r="BS1182" s="1"/>
      <c r="BT1182" s="1"/>
      <c r="BU1182" s="1"/>
      <c r="BV1182" s="1"/>
      <c r="BW1182" s="1"/>
      <c r="BX1182" s="1"/>
      <c r="BY1182" s="1"/>
      <c r="BZ1182" s="1"/>
      <c r="CA1182" s="1"/>
      <c r="CB1182" s="1"/>
      <c r="CC1182" s="1"/>
      <c r="CD1182" s="1"/>
      <c r="CE1182" s="1"/>
      <c r="CF1182" s="1"/>
      <c r="CG1182" s="1"/>
      <c r="CH118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63"/>
  <sheetViews>
    <sheetView workbookViewId="0">
      <selection activeCell="L22" sqref="L22"/>
    </sheetView>
  </sheetViews>
  <sheetFormatPr defaultRowHeight="12.75"/>
  <cols>
    <col min="1" max="16384" width="9" style="3"/>
  </cols>
  <sheetData>
    <row r="1" spans="1:9">
      <c r="A1" s="1"/>
      <c r="B1" s="25"/>
      <c r="C1" s="25"/>
      <c r="D1" s="25"/>
      <c r="E1" s="25"/>
      <c r="F1" s="25"/>
      <c r="G1" s="25"/>
      <c r="H1" s="25"/>
      <c r="I1" s="25"/>
    </row>
    <row r="2" spans="1:9" ht="15.75">
      <c r="A2" s="1"/>
      <c r="B2" s="1"/>
      <c r="C2" s="1"/>
      <c r="D2" s="4" t="s">
        <v>0</v>
      </c>
      <c r="E2" s="2"/>
      <c r="F2" s="1"/>
      <c r="G2" s="1"/>
      <c r="H2" s="5">
        <f>SUM([1]Pregled!$H$5:$H$300)</f>
        <v>3.6654648014855046E+25</v>
      </c>
      <c r="I2" s="1"/>
    </row>
    <row r="3" spans="1:9">
      <c r="A3" s="1"/>
      <c r="B3" s="1"/>
      <c r="C3" s="1"/>
      <c r="D3" s="1"/>
      <c r="E3" s="2"/>
      <c r="F3" s="1"/>
      <c r="G3" s="1"/>
      <c r="H3" s="1"/>
      <c r="I3" s="1"/>
    </row>
    <row r="4" spans="1:9">
      <c r="A4" s="1"/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6" t="s">
        <v>8</v>
      </c>
    </row>
    <row r="5" spans="1:9">
      <c r="A5" s="1"/>
      <c r="B5" s="8">
        <v>32143</v>
      </c>
      <c r="C5" s="9">
        <v>20000</v>
      </c>
      <c r="D5" s="26" t="s">
        <v>9</v>
      </c>
      <c r="E5" s="27" t="s">
        <v>9</v>
      </c>
      <c r="F5" s="25" t="s">
        <v>9</v>
      </c>
      <c r="G5" s="9">
        <v>20000</v>
      </c>
      <c r="H5" s="9">
        <v>0</v>
      </c>
      <c r="I5" s="9">
        <v>20000</v>
      </c>
    </row>
    <row r="6" spans="1:9">
      <c r="A6" s="1"/>
      <c r="B6" s="13">
        <v>32174</v>
      </c>
      <c r="C6" s="9"/>
      <c r="D6" s="26">
        <v>1.0166024244717686E-3</v>
      </c>
      <c r="E6" s="27">
        <v>31</v>
      </c>
      <c r="F6" s="25">
        <v>3.1999999999996254E-2</v>
      </c>
      <c r="G6" s="9">
        <v>20000</v>
      </c>
      <c r="H6" s="9">
        <v>639.99999999992508</v>
      </c>
      <c r="I6" s="9">
        <v>20639.999999999924</v>
      </c>
    </row>
    <row r="7" spans="1:9">
      <c r="A7" s="1"/>
      <c r="B7" s="13">
        <v>32203</v>
      </c>
      <c r="C7" s="9"/>
      <c r="D7" s="26">
        <v>1.9786814468090164E-3</v>
      </c>
      <c r="E7" s="27">
        <v>29</v>
      </c>
      <c r="F7" s="25">
        <v>5.8999999999997721E-2</v>
      </c>
      <c r="G7" s="9">
        <v>20639.999999999924</v>
      </c>
      <c r="H7" s="9">
        <v>1217.7599999999484</v>
      </c>
      <c r="I7" s="9">
        <v>21857.759999999871</v>
      </c>
    </row>
    <row r="8" spans="1:9">
      <c r="A8" s="1"/>
      <c r="B8" s="13">
        <v>32234</v>
      </c>
      <c r="C8" s="9"/>
      <c r="D8" s="26">
        <v>2.0031452627862212E-3</v>
      </c>
      <c r="E8" s="27">
        <v>31</v>
      </c>
      <c r="F8" s="25">
        <v>6.4000000000001167E-2</v>
      </c>
      <c r="G8" s="9">
        <v>21857.759999999871</v>
      </c>
      <c r="H8" s="9">
        <v>1398.8966400000172</v>
      </c>
      <c r="I8" s="9">
        <v>23256.656639999888</v>
      </c>
    </row>
    <row r="9" spans="1:9">
      <c r="A9" s="1"/>
      <c r="B9" s="13">
        <v>32264</v>
      </c>
      <c r="C9" s="9"/>
      <c r="D9" s="26">
        <v>2.1327152001475724E-3</v>
      </c>
      <c r="E9" s="27">
        <v>30</v>
      </c>
      <c r="F9" s="25">
        <v>6.5999999999997394E-2</v>
      </c>
      <c r="G9" s="9">
        <v>23256.656639999888</v>
      </c>
      <c r="H9" s="9">
        <v>1534.9393382399321</v>
      </c>
      <c r="I9" s="9">
        <v>24791.59597823982</v>
      </c>
    </row>
    <row r="10" spans="1:9">
      <c r="A10" s="1"/>
      <c r="B10" s="13">
        <v>32295</v>
      </c>
      <c r="C10" s="9"/>
      <c r="D10" s="26">
        <v>1.2038138333296811E-3</v>
      </c>
      <c r="E10" s="27">
        <v>31</v>
      </c>
      <c r="F10" s="25">
        <v>3.8000000000002476E-2</v>
      </c>
      <c r="G10" s="9">
        <v>24791.59597823982</v>
      </c>
      <c r="H10" s="9">
        <v>942.08064717317461</v>
      </c>
      <c r="I10" s="9">
        <v>25733.676625412994</v>
      </c>
    </row>
    <row r="11" spans="1:9">
      <c r="A11" s="1"/>
      <c r="B11" s="13">
        <v>32325</v>
      </c>
      <c r="C11" s="9"/>
      <c r="D11" s="26">
        <v>6.4019542847622013E-3</v>
      </c>
      <c r="E11" s="27">
        <v>30</v>
      </c>
      <c r="F11" s="25">
        <v>0.21100000000000052</v>
      </c>
      <c r="G11" s="9">
        <v>25733.676625412994</v>
      </c>
      <c r="H11" s="9">
        <v>5429.8057679621552</v>
      </c>
      <c r="I11" s="9">
        <v>31163.48239337515</v>
      </c>
    </row>
    <row r="12" spans="1:9">
      <c r="A12" s="1"/>
      <c r="B12" s="13">
        <v>32356</v>
      </c>
      <c r="C12" s="9"/>
      <c r="D12" s="26">
        <v>3.4303928222345625E-3</v>
      </c>
      <c r="E12" s="27">
        <v>31</v>
      </c>
      <c r="F12" s="25">
        <v>0.11200000000000498</v>
      </c>
      <c r="G12" s="9">
        <v>31163.48239337515</v>
      </c>
      <c r="H12" s="9">
        <v>3490.3100280581721</v>
      </c>
      <c r="I12" s="9">
        <v>34653.792421433325</v>
      </c>
    </row>
    <row r="13" spans="1:9">
      <c r="A13" s="1"/>
      <c r="B13" s="13">
        <v>32387</v>
      </c>
      <c r="C13" s="9"/>
      <c r="D13" s="26">
        <v>4.4339894972513783E-3</v>
      </c>
      <c r="E13" s="27">
        <v>31</v>
      </c>
      <c r="F13" s="25">
        <v>0.14700000000000268</v>
      </c>
      <c r="G13" s="9">
        <v>34653.792421433325</v>
      </c>
      <c r="H13" s="9">
        <v>5094.1074859507917</v>
      </c>
      <c r="I13" s="9">
        <v>39747.899907384119</v>
      </c>
    </row>
    <row r="14" spans="1:9">
      <c r="A14" s="1"/>
      <c r="B14" s="13">
        <v>32417</v>
      </c>
      <c r="C14" s="9"/>
      <c r="D14" s="26">
        <v>4.7858882234106392E-3</v>
      </c>
      <c r="E14" s="27">
        <v>30</v>
      </c>
      <c r="F14" s="25">
        <v>0.15400000000000036</v>
      </c>
      <c r="G14" s="9">
        <v>39747.899907384119</v>
      </c>
      <c r="H14" s="9">
        <v>6121.1765857371684</v>
      </c>
      <c r="I14" s="9">
        <v>45869.076493121291</v>
      </c>
    </row>
    <row r="15" spans="1:9">
      <c r="A15" s="1"/>
      <c r="B15" s="13">
        <v>32448</v>
      </c>
      <c r="C15" s="9"/>
      <c r="D15" s="26">
        <v>5.6544194600691711E-3</v>
      </c>
      <c r="E15" s="27">
        <v>31</v>
      </c>
      <c r="F15" s="25">
        <v>0.19100000000000095</v>
      </c>
      <c r="G15" s="9">
        <v>45869.076493121291</v>
      </c>
      <c r="H15" s="9">
        <v>8760.9936101862095</v>
      </c>
      <c r="I15" s="9">
        <v>54630.070103307502</v>
      </c>
    </row>
    <row r="16" spans="1:9">
      <c r="A16" s="1"/>
      <c r="B16" s="13">
        <v>32478</v>
      </c>
      <c r="C16" s="9"/>
      <c r="D16" s="26">
        <v>4.1709738006561192E-3</v>
      </c>
      <c r="E16" s="27">
        <v>30</v>
      </c>
      <c r="F16" s="25">
        <v>0.13300000000000178</v>
      </c>
      <c r="G16" s="9">
        <v>54630.070103307502</v>
      </c>
      <c r="H16" s="9">
        <v>7265.7993237399951</v>
      </c>
      <c r="I16" s="9">
        <v>61895.869427047495</v>
      </c>
    </row>
    <row r="17" spans="1:9">
      <c r="A17" s="1"/>
      <c r="B17" s="13">
        <v>32509</v>
      </c>
      <c r="C17" s="9"/>
      <c r="D17" s="26">
        <v>4.0647291875848257E-3</v>
      </c>
      <c r="E17" s="27">
        <v>31</v>
      </c>
      <c r="F17" s="25">
        <v>0.13399999999999723</v>
      </c>
      <c r="G17" s="9">
        <v>61895.869427047495</v>
      </c>
      <c r="H17" s="9">
        <v>8294.0465032241937</v>
      </c>
      <c r="I17" s="9">
        <v>70189.915930271687</v>
      </c>
    </row>
    <row r="18" spans="1:9">
      <c r="A18" s="1"/>
      <c r="B18" s="13">
        <v>32540</v>
      </c>
      <c r="C18" s="9"/>
      <c r="D18" s="26">
        <v>4.5749352162154366E-3</v>
      </c>
      <c r="E18" s="27">
        <v>31</v>
      </c>
      <c r="F18" s="25">
        <v>0.15200000000000036</v>
      </c>
      <c r="G18" s="9">
        <v>70189.915930271687</v>
      </c>
      <c r="H18" s="9">
        <v>10668.867221401322</v>
      </c>
      <c r="I18" s="9">
        <v>80858.783151673008</v>
      </c>
    </row>
    <row r="19" spans="1:9">
      <c r="A19" s="1"/>
      <c r="B19" s="13">
        <v>32568</v>
      </c>
      <c r="C19" s="9"/>
      <c r="D19" s="26">
        <v>7.0385411229267891E-3</v>
      </c>
      <c r="E19" s="27">
        <v>28</v>
      </c>
      <c r="F19" s="25">
        <v>0.21700000000000119</v>
      </c>
      <c r="G19" s="9">
        <v>80858.783151673008</v>
      </c>
      <c r="H19" s="9">
        <v>17546.355943913139</v>
      </c>
      <c r="I19" s="9">
        <v>98405.139095586143</v>
      </c>
    </row>
    <row r="20" spans="1:9">
      <c r="A20" s="1"/>
      <c r="B20" s="13">
        <v>32599</v>
      </c>
      <c r="C20" s="9"/>
      <c r="D20" s="26">
        <v>5.4905917245111624E-3</v>
      </c>
      <c r="E20" s="27">
        <v>31</v>
      </c>
      <c r="F20" s="25">
        <v>0.18499999999999805</v>
      </c>
      <c r="G20" s="9">
        <v>98405.139095586143</v>
      </c>
      <c r="H20" s="9">
        <v>18204.950732683246</v>
      </c>
      <c r="I20" s="9">
        <v>116610.08982826938</v>
      </c>
    </row>
    <row r="21" spans="1:9">
      <c r="A21" s="1"/>
      <c r="B21" s="13">
        <v>32629</v>
      </c>
      <c r="C21" s="9"/>
      <c r="D21" s="26">
        <v>7.8399492377951852E-3</v>
      </c>
      <c r="E21" s="27">
        <v>30</v>
      </c>
      <c r="F21" s="25">
        <v>0.26400000000000068</v>
      </c>
      <c r="G21" s="9">
        <v>116610.08982826938</v>
      </c>
      <c r="H21" s="9">
        <v>30785.063714663196</v>
      </c>
      <c r="I21" s="9">
        <v>147395.15354293259</v>
      </c>
    </row>
    <row r="22" spans="1:9">
      <c r="A22" s="1"/>
      <c r="B22" s="13">
        <v>32660</v>
      </c>
      <c r="C22" s="9"/>
      <c r="D22" s="26">
        <v>6.8056644946679068E-3</v>
      </c>
      <c r="E22" s="27">
        <v>31</v>
      </c>
      <c r="F22" s="25">
        <v>0.23399999999999821</v>
      </c>
      <c r="G22" s="9">
        <v>147395.15354293259</v>
      </c>
      <c r="H22" s="9">
        <v>34490.46592904596</v>
      </c>
      <c r="I22" s="9">
        <v>181885.61947197854</v>
      </c>
    </row>
    <row r="23" spans="1:9">
      <c r="A23" s="1"/>
      <c r="B23" s="13">
        <v>32690</v>
      </c>
      <c r="C23" s="9"/>
      <c r="D23" s="26">
        <v>8.7320578670053717E-3</v>
      </c>
      <c r="E23" s="27">
        <v>30</v>
      </c>
      <c r="F23" s="25">
        <v>0.29799999999999693</v>
      </c>
      <c r="G23" s="9">
        <v>181885.61947197854</v>
      </c>
      <c r="H23" s="9">
        <v>54201.914602649049</v>
      </c>
      <c r="I23" s="9">
        <v>236087.53407462759</v>
      </c>
    </row>
    <row r="24" spans="1:9">
      <c r="A24" s="1"/>
      <c r="B24" s="13">
        <v>32721</v>
      </c>
      <c r="C24" s="9"/>
      <c r="D24" s="26">
        <v>8.8230373368258785E-3</v>
      </c>
      <c r="E24" s="27">
        <v>31</v>
      </c>
      <c r="F24" s="25">
        <v>0.31300000000000261</v>
      </c>
      <c r="G24" s="9">
        <v>236087.53407462759</v>
      </c>
      <c r="H24" s="9">
        <v>73895.398165359045</v>
      </c>
      <c r="I24" s="9">
        <v>309982.93223998661</v>
      </c>
    </row>
    <row r="25" spans="1:9">
      <c r="A25" s="1"/>
      <c r="B25" s="13">
        <v>32752</v>
      </c>
      <c r="C25" s="9"/>
      <c r="D25" s="26">
        <v>8.0711421594685806E-3</v>
      </c>
      <c r="E25" s="27">
        <v>31</v>
      </c>
      <c r="F25" s="25">
        <v>0.28300000000000347</v>
      </c>
      <c r="G25" s="9">
        <v>309982.93223998661</v>
      </c>
      <c r="H25" s="9">
        <v>87725.169823917284</v>
      </c>
      <c r="I25" s="9">
        <v>397708.10206390388</v>
      </c>
    </row>
    <row r="26" spans="1:9">
      <c r="A26" s="1"/>
      <c r="B26" s="13">
        <v>32782</v>
      </c>
      <c r="C26" s="9"/>
      <c r="D26" s="26">
        <v>1.3153829981034981E-2</v>
      </c>
      <c r="E26" s="27">
        <v>30</v>
      </c>
      <c r="F26" s="25">
        <v>0.48000000000000087</v>
      </c>
      <c r="G26" s="9">
        <v>397708.10206390388</v>
      </c>
      <c r="H26" s="9">
        <v>190899.8889906742</v>
      </c>
      <c r="I26" s="9">
        <v>588607.9910545781</v>
      </c>
    </row>
    <row r="27" spans="1:9">
      <c r="A27" s="1"/>
      <c r="B27" s="13">
        <v>32813</v>
      </c>
      <c r="C27" s="9"/>
      <c r="D27" s="26">
        <v>1.2192861600305083E-2</v>
      </c>
      <c r="E27" s="27">
        <v>31</v>
      </c>
      <c r="F27" s="25">
        <v>0.45600000000000152</v>
      </c>
      <c r="G27" s="9">
        <v>588607.9910545781</v>
      </c>
      <c r="H27" s="9">
        <v>268405.24392088852</v>
      </c>
      <c r="I27" s="9">
        <v>857013.23497546662</v>
      </c>
    </row>
    <row r="28" spans="1:9">
      <c r="A28" s="1"/>
      <c r="B28" s="13">
        <v>32843</v>
      </c>
      <c r="C28" s="9"/>
      <c r="D28" s="26">
        <v>1.1852012130613598E-2</v>
      </c>
      <c r="E28" s="27">
        <v>30</v>
      </c>
      <c r="F28" s="25">
        <v>0.42399999999999438</v>
      </c>
      <c r="G28" s="9">
        <v>857013.23497546662</v>
      </c>
      <c r="H28" s="9">
        <v>363373.61162959301</v>
      </c>
      <c r="I28" s="9">
        <v>1220386.8466050597</v>
      </c>
    </row>
    <row r="29" spans="1:9">
      <c r="A29" s="1"/>
      <c r="B29" s="13">
        <v>32874</v>
      </c>
      <c r="C29" s="9"/>
      <c r="D29" s="26">
        <v>1.5030397266497575E-2</v>
      </c>
      <c r="E29" s="27">
        <v>31</v>
      </c>
      <c r="F29" s="25">
        <v>0.58800000000000474</v>
      </c>
      <c r="G29" s="9">
        <v>1220386.8466050597</v>
      </c>
      <c r="H29" s="9">
        <v>717587.46580378094</v>
      </c>
      <c r="I29" s="9">
        <v>1937974.3124088407</v>
      </c>
    </row>
    <row r="30" spans="1:9">
      <c r="A30" s="1"/>
      <c r="B30" s="13">
        <v>32905</v>
      </c>
      <c r="C30" s="9"/>
      <c r="D30" s="26">
        <v>1.1260656021064852E-2</v>
      </c>
      <c r="E30" s="27">
        <v>31</v>
      </c>
      <c r="F30" s="25">
        <v>0.41500000000000159</v>
      </c>
      <c r="G30" s="9">
        <v>1937974.3124088407</v>
      </c>
      <c r="H30" s="9">
        <v>804259.33964967204</v>
      </c>
      <c r="I30" s="9">
        <v>2742233.6520585129</v>
      </c>
    </row>
    <row r="31" spans="1:9">
      <c r="A31" s="1"/>
      <c r="B31" s="13">
        <v>32933</v>
      </c>
      <c r="C31" s="9"/>
      <c r="D31" s="26">
        <v>4.5644325855367374E-3</v>
      </c>
      <c r="E31" s="27">
        <v>28</v>
      </c>
      <c r="F31" s="25">
        <v>0.13599999999999968</v>
      </c>
      <c r="G31" s="9">
        <v>2742233.6520585129</v>
      </c>
      <c r="H31" s="9">
        <v>372943.77667995688</v>
      </c>
      <c r="I31" s="9">
        <v>3115177.4287384697</v>
      </c>
    </row>
    <row r="32" spans="1:9">
      <c r="A32" s="1"/>
      <c r="B32" s="13">
        <v>32964</v>
      </c>
      <c r="C32" s="9"/>
      <c r="D32" s="26">
        <v>1.6365995217142437E-3</v>
      </c>
      <c r="E32" s="27">
        <v>31</v>
      </c>
      <c r="F32" s="25">
        <v>5.2000000000001378E-2</v>
      </c>
      <c r="G32" s="9">
        <v>3115177.4287384697</v>
      </c>
      <c r="H32" s="9">
        <v>161989.22629440471</v>
      </c>
      <c r="I32" s="9">
        <v>3277166.6550328746</v>
      </c>
    </row>
    <row r="33" spans="1:9">
      <c r="A33" s="1"/>
      <c r="B33" s="13">
        <v>32994</v>
      </c>
      <c r="C33" s="9"/>
      <c r="D33" s="26">
        <v>9.2092936304122297E-4</v>
      </c>
      <c r="E33" s="27">
        <v>30</v>
      </c>
      <c r="F33" s="25">
        <v>2.7999999999999581E-2</v>
      </c>
      <c r="G33" s="9">
        <v>3277166.6550328746</v>
      </c>
      <c r="H33" s="9">
        <v>91760.66634091911</v>
      </c>
      <c r="I33" s="9">
        <v>3368927.3213737938</v>
      </c>
    </row>
    <row r="34" spans="1:9">
      <c r="A34" s="1"/>
      <c r="B34" s="13">
        <v>33025</v>
      </c>
      <c r="C34" s="9"/>
      <c r="D34" s="26">
        <v>6.445377585118095E-5</v>
      </c>
      <c r="E34" s="27">
        <v>31</v>
      </c>
      <c r="F34" s="25">
        <v>1.999999999996005E-3</v>
      </c>
      <c r="G34" s="9">
        <v>3368927.3213737938</v>
      </c>
      <c r="H34" s="9">
        <v>6737.8546427341289</v>
      </c>
      <c r="I34" s="9">
        <v>3375665.1760165277</v>
      </c>
    </row>
    <row r="35" spans="1:9">
      <c r="A35" s="1"/>
      <c r="B35" s="13">
        <v>33055</v>
      </c>
      <c r="C35" s="9"/>
      <c r="D35" s="26">
        <v>0</v>
      </c>
      <c r="E35" s="27">
        <v>30</v>
      </c>
      <c r="F35" s="25">
        <v>0</v>
      </c>
      <c r="G35" s="9">
        <v>3375665.1760165277</v>
      </c>
      <c r="H35" s="9">
        <v>0</v>
      </c>
      <c r="I35" s="9">
        <v>3375665.1760165277</v>
      </c>
    </row>
    <row r="36" spans="1:9">
      <c r="A36" s="1"/>
      <c r="B36" s="13">
        <v>33086</v>
      </c>
      <c r="C36" s="9"/>
      <c r="D36" s="26">
        <v>7.0223005401093275E-4</v>
      </c>
      <c r="E36" s="27">
        <v>31</v>
      </c>
      <c r="F36" s="25">
        <v>2.200000000000335E-2</v>
      </c>
      <c r="G36" s="9">
        <v>3375665.1760165277</v>
      </c>
      <c r="H36" s="9">
        <v>74264.633872374921</v>
      </c>
      <c r="I36" s="9">
        <v>3449929.8098889026</v>
      </c>
    </row>
    <row r="37" spans="1:9">
      <c r="A37" s="1"/>
      <c r="B37" s="13">
        <v>33117</v>
      </c>
      <c r="C37" s="9"/>
      <c r="D37" s="26">
        <v>6.0733771751109167E-4</v>
      </c>
      <c r="E37" s="27">
        <v>31</v>
      </c>
      <c r="F37" s="25">
        <v>1.8999999999996575E-2</v>
      </c>
      <c r="G37" s="9">
        <v>3449929.8098889026</v>
      </c>
      <c r="H37" s="9">
        <v>65548.66638787734</v>
      </c>
      <c r="I37" s="9">
        <v>3515478.47627678</v>
      </c>
    </row>
    <row r="38" spans="1:9">
      <c r="A38" s="1"/>
      <c r="B38" s="13">
        <v>33147</v>
      </c>
      <c r="C38" s="9"/>
      <c r="D38" s="26">
        <v>2.289042248269535E-3</v>
      </c>
      <c r="E38" s="27">
        <v>30</v>
      </c>
      <c r="F38" s="25">
        <v>7.100000000000195E-2</v>
      </c>
      <c r="G38" s="9">
        <v>3515478.47627678</v>
      </c>
      <c r="H38" s="9">
        <v>249598.97181565824</v>
      </c>
      <c r="I38" s="9">
        <v>3765077.4480924383</v>
      </c>
    </row>
    <row r="39" spans="1:9">
      <c r="A39" s="1"/>
      <c r="B39" s="13">
        <v>33178</v>
      </c>
      <c r="C39" s="9"/>
      <c r="D39" s="26">
        <v>2.5156278841360624E-3</v>
      </c>
      <c r="E39" s="27">
        <v>31</v>
      </c>
      <c r="F39" s="25">
        <v>8.0999999999998851E-2</v>
      </c>
      <c r="G39" s="9">
        <v>3765077.4480924383</v>
      </c>
      <c r="H39" s="9">
        <v>304971.27329548314</v>
      </c>
      <c r="I39" s="9">
        <v>4070048.7213879214</v>
      </c>
    </row>
    <row r="40" spans="1:9">
      <c r="A40" s="1"/>
      <c r="B40" s="13">
        <v>33208</v>
      </c>
      <c r="C40" s="9"/>
      <c r="D40" s="26">
        <v>9.8577896906171247E-4</v>
      </c>
      <c r="E40" s="27">
        <v>30</v>
      </c>
      <c r="F40" s="25">
        <v>2.9999999999999583E-2</v>
      </c>
      <c r="G40" s="9">
        <v>4070048.7213879214</v>
      </c>
      <c r="H40" s="9">
        <v>122101.46164163593</v>
      </c>
      <c r="I40" s="9">
        <v>4192150.1830295571</v>
      </c>
    </row>
    <row r="41" spans="1:9">
      <c r="A41" s="1"/>
      <c r="B41" s="13">
        <v>33239</v>
      </c>
      <c r="C41" s="9"/>
      <c r="D41" s="26">
        <v>8.5978653201990163E-4</v>
      </c>
      <c r="E41" s="27">
        <v>31</v>
      </c>
      <c r="F41" s="25">
        <v>2.6999999999999247E-2</v>
      </c>
      <c r="G41" s="9">
        <v>4192150.1830295571</v>
      </c>
      <c r="H41" s="9">
        <v>113188.05494179488</v>
      </c>
      <c r="I41" s="9">
        <v>4305338.2379713524</v>
      </c>
    </row>
    <row r="42" spans="1:9">
      <c r="A42" s="1"/>
      <c r="B42" s="13">
        <v>33270</v>
      </c>
      <c r="C42" s="9"/>
      <c r="D42" s="26">
        <v>1.7592290271650768E-3</v>
      </c>
      <c r="E42" s="27">
        <v>31</v>
      </c>
      <c r="F42" s="25">
        <v>5.6000000000002492E-2</v>
      </c>
      <c r="G42" s="9">
        <v>4305338.2379713524</v>
      </c>
      <c r="H42" s="9">
        <v>241098.94132640646</v>
      </c>
      <c r="I42" s="9">
        <v>4546437.1792977592</v>
      </c>
    </row>
    <row r="43" spans="1:9">
      <c r="A43" s="1"/>
      <c r="B43" s="13">
        <v>33298</v>
      </c>
      <c r="C43" s="9"/>
      <c r="D43" s="26">
        <v>3.1481907951218524E-3</v>
      </c>
      <c r="E43" s="27">
        <v>28</v>
      </c>
      <c r="F43" s="25">
        <v>9.1999999999997417E-2</v>
      </c>
      <c r="G43" s="9">
        <v>4546437.1792977592</v>
      </c>
      <c r="H43" s="9">
        <v>418272.22049538209</v>
      </c>
      <c r="I43" s="9">
        <v>4964709.3997931415</v>
      </c>
    </row>
    <row r="44" spans="1:9">
      <c r="A44" s="1"/>
      <c r="B44" s="13">
        <v>33329</v>
      </c>
      <c r="C44" s="9"/>
      <c r="D44" s="26">
        <v>1.0166024244717686E-3</v>
      </c>
      <c r="E44" s="27">
        <v>31</v>
      </c>
      <c r="F44" s="25">
        <v>3.1999999999996254E-2</v>
      </c>
      <c r="G44" s="9">
        <v>4964709.3997931415</v>
      </c>
      <c r="H44" s="9">
        <v>158870.70079336193</v>
      </c>
      <c r="I44" s="9">
        <v>5123580.1005865037</v>
      </c>
    </row>
    <row r="45" spans="1:9">
      <c r="A45" s="1"/>
      <c r="B45" s="13">
        <v>33359</v>
      </c>
      <c r="C45" s="9"/>
      <c r="D45" s="26">
        <v>1.5958496620940288E-3</v>
      </c>
      <c r="E45" s="27">
        <v>30</v>
      </c>
      <c r="F45" s="25">
        <v>4.8999999999998156E-2</v>
      </c>
      <c r="G45" s="9">
        <v>5123580.1005865037</v>
      </c>
      <c r="H45" s="9">
        <v>251055.42492872925</v>
      </c>
      <c r="I45" s="9">
        <v>5374635.5255152332</v>
      </c>
    </row>
    <row r="46" spans="1:9">
      <c r="A46" s="1"/>
      <c r="B46" s="13">
        <v>33390</v>
      </c>
      <c r="C46" s="9"/>
      <c r="D46" s="26">
        <v>3.4885593437437024E-3</v>
      </c>
      <c r="E46" s="27">
        <v>31</v>
      </c>
      <c r="F46" s="25">
        <v>0.11399999999999588</v>
      </c>
      <c r="G46" s="9">
        <v>5374635.5255152332</v>
      </c>
      <c r="H46" s="9">
        <v>612708.44990871451</v>
      </c>
      <c r="I46" s="9">
        <v>5987343.9754239479</v>
      </c>
    </row>
    <row r="47" spans="1:9">
      <c r="A47" s="1"/>
      <c r="B47" s="13">
        <v>33420</v>
      </c>
      <c r="C47" s="9"/>
      <c r="D47" s="26">
        <v>3.2731363930917912E-3</v>
      </c>
      <c r="E47" s="27">
        <v>30</v>
      </c>
      <c r="F47" s="25">
        <v>0.10299999999999998</v>
      </c>
      <c r="G47" s="9">
        <v>5987343.9754239479</v>
      </c>
      <c r="H47" s="9">
        <v>616696.42946866655</v>
      </c>
      <c r="I47" s="9">
        <v>6604040.4048926141</v>
      </c>
    </row>
    <row r="48" spans="1:9">
      <c r="A48" s="1"/>
      <c r="B48" s="13">
        <v>33451</v>
      </c>
      <c r="C48" s="9"/>
      <c r="D48" s="26">
        <v>1.8203753085299645E-3</v>
      </c>
      <c r="E48" s="27">
        <v>31</v>
      </c>
      <c r="F48" s="25">
        <v>5.7999999999999607E-2</v>
      </c>
      <c r="G48" s="9">
        <v>6604040.4048926141</v>
      </c>
      <c r="H48" s="9">
        <v>383034.34348376904</v>
      </c>
      <c r="I48" s="9">
        <v>6987074.7483763834</v>
      </c>
    </row>
    <row r="49" spans="1:9">
      <c r="A49" s="1"/>
      <c r="B49" s="13">
        <v>33482</v>
      </c>
      <c r="C49" s="9"/>
      <c r="D49" s="26">
        <v>2.4856984687022798E-3</v>
      </c>
      <c r="E49" s="27">
        <v>31</v>
      </c>
      <c r="F49" s="25">
        <v>7.9999999999996296E-2</v>
      </c>
      <c r="G49" s="9">
        <v>6987074.7483763834</v>
      </c>
      <c r="H49" s="9">
        <v>558965.97987008479</v>
      </c>
      <c r="I49" s="9">
        <v>7546040.7282464681</v>
      </c>
    </row>
    <row r="50" spans="1:9">
      <c r="A50" s="1"/>
      <c r="B50" s="13">
        <v>33512</v>
      </c>
      <c r="C50" s="9"/>
      <c r="D50" s="26">
        <v>4.4944329013776319E-3</v>
      </c>
      <c r="E50" s="27">
        <v>30</v>
      </c>
      <c r="F50" s="25">
        <v>0.14400000000000368</v>
      </c>
      <c r="G50" s="9">
        <v>7546040.7282464681</v>
      </c>
      <c r="H50" s="9">
        <v>1086629.8648675191</v>
      </c>
      <c r="I50" s="9">
        <v>8632670.5931139868</v>
      </c>
    </row>
    <row r="51" spans="1:9">
      <c r="A51" s="1"/>
      <c r="B51" s="13">
        <v>33543</v>
      </c>
      <c r="C51" s="9"/>
      <c r="D51" s="26">
        <v>5.6271703819104069E-3</v>
      </c>
      <c r="E51" s="27">
        <v>31</v>
      </c>
      <c r="F51" s="25">
        <v>0.19000000000000106</v>
      </c>
      <c r="G51" s="9">
        <v>8632670.5931139868</v>
      </c>
      <c r="H51" s="9">
        <v>1640207.4126916665</v>
      </c>
      <c r="I51" s="9">
        <v>10272878.005805653</v>
      </c>
    </row>
    <row r="52" spans="1:9">
      <c r="A52" s="1"/>
      <c r="B52" s="13">
        <v>33573</v>
      </c>
      <c r="C52" s="9"/>
      <c r="D52" s="26">
        <v>5.7871015371073753E-3</v>
      </c>
      <c r="E52" s="27">
        <v>30</v>
      </c>
      <c r="F52" s="25">
        <v>0.18899999999999562</v>
      </c>
      <c r="G52" s="9">
        <v>10272878.005805653</v>
      </c>
      <c r="H52" s="9">
        <v>1941573.9430972233</v>
      </c>
      <c r="I52" s="9">
        <v>12214451.948902875</v>
      </c>
    </row>
    <row r="53" spans="1:9">
      <c r="A53" s="1"/>
      <c r="B53" s="13">
        <v>33604</v>
      </c>
      <c r="C53" s="9"/>
      <c r="D53" s="26">
        <v>5.4083765871817402E-3</v>
      </c>
      <c r="E53" s="27">
        <v>31</v>
      </c>
      <c r="F53" s="25">
        <v>0.18200000000000061</v>
      </c>
      <c r="G53" s="9">
        <v>12214451.948902875</v>
      </c>
      <c r="H53" s="9">
        <v>2223030.2547003306</v>
      </c>
      <c r="I53" s="9">
        <v>14437482.203603206</v>
      </c>
    </row>
    <row r="54" spans="1:9">
      <c r="A54" s="1"/>
      <c r="B54" s="13">
        <v>33635</v>
      </c>
      <c r="C54" s="9"/>
      <c r="D54" s="26">
        <v>8.2732978028161597E-3</v>
      </c>
      <c r="E54" s="27">
        <v>31</v>
      </c>
      <c r="F54" s="25">
        <v>0.29099999999999904</v>
      </c>
      <c r="G54" s="9">
        <v>14437482.203603206</v>
      </c>
      <c r="H54" s="9">
        <v>4201307.3212485192</v>
      </c>
      <c r="I54" s="9">
        <v>18638789.524851725</v>
      </c>
    </row>
    <row r="55" spans="1:9">
      <c r="A55" s="1"/>
      <c r="B55" s="13">
        <v>33664</v>
      </c>
      <c r="C55" s="9"/>
      <c r="D55" s="26">
        <v>1.4242573255577984E-2</v>
      </c>
      <c r="E55" s="27">
        <v>29</v>
      </c>
      <c r="F55" s="25">
        <v>0.507000000000005</v>
      </c>
      <c r="G55" s="9">
        <v>18638789.524851725</v>
      </c>
      <c r="H55" s="9">
        <v>9449866.2890999168</v>
      </c>
      <c r="I55" s="9">
        <v>28088655.813951641</v>
      </c>
    </row>
    <row r="56" spans="1:9">
      <c r="A56" s="1"/>
      <c r="B56" s="13">
        <v>33695</v>
      </c>
      <c r="C56" s="9"/>
      <c r="D56" s="26">
        <v>1.1352745840245593E-2</v>
      </c>
      <c r="E56" s="27">
        <v>31</v>
      </c>
      <c r="F56" s="25">
        <v>0.41899999999999737</v>
      </c>
      <c r="G56" s="9">
        <v>28088655.813951641</v>
      </c>
      <c r="H56" s="9">
        <v>11769146.786045663</v>
      </c>
      <c r="I56" s="9">
        <v>39857802.599997304</v>
      </c>
    </row>
    <row r="57" spans="1:9">
      <c r="A57" s="1"/>
      <c r="B57" s="13">
        <v>33725</v>
      </c>
      <c r="C57" s="9"/>
      <c r="D57" s="26">
        <v>1.9310767505827497E-2</v>
      </c>
      <c r="E57" s="27">
        <v>30</v>
      </c>
      <c r="F57" s="25">
        <v>0.77500000000000613</v>
      </c>
      <c r="G57" s="9">
        <v>39857802.599997304</v>
      </c>
      <c r="H57" s="9">
        <v>30889797.014998157</v>
      </c>
      <c r="I57" s="9">
        <v>70747599.614995465</v>
      </c>
    </row>
    <row r="58" spans="1:9">
      <c r="A58" s="1"/>
      <c r="B58" s="13">
        <v>33756</v>
      </c>
      <c r="C58" s="9"/>
      <c r="D58" s="26">
        <v>1.9287558993691167E-2</v>
      </c>
      <c r="E58" s="27">
        <v>31</v>
      </c>
      <c r="F58" s="25">
        <v>0.8080000000000005</v>
      </c>
      <c r="G58" s="9">
        <v>70747599.614995465</v>
      </c>
      <c r="H58" s="9">
        <v>57164060.488916367</v>
      </c>
      <c r="I58" s="9">
        <v>127911660.10391183</v>
      </c>
    </row>
    <row r="59" spans="1:9">
      <c r="A59" s="1"/>
      <c r="B59" s="13">
        <v>33786</v>
      </c>
      <c r="C59" s="9"/>
      <c r="D59" s="26">
        <v>2.3764021124559331E-2</v>
      </c>
      <c r="E59" s="27">
        <v>30</v>
      </c>
      <c r="F59" s="25">
        <v>1.0229999999999997</v>
      </c>
      <c r="G59" s="9">
        <v>127911660.10391183</v>
      </c>
      <c r="H59" s="9">
        <v>130853628.28630176</v>
      </c>
      <c r="I59" s="9">
        <v>258765288.39021361</v>
      </c>
    </row>
    <row r="60" spans="1:9">
      <c r="A60" s="1"/>
      <c r="B60" s="13">
        <v>33817</v>
      </c>
      <c r="C60" s="9"/>
      <c r="D60" s="26">
        <v>1.5683854442565259E-2</v>
      </c>
      <c r="E60" s="27">
        <v>31</v>
      </c>
      <c r="F60" s="25">
        <v>0.62000000000000233</v>
      </c>
      <c r="G60" s="9">
        <v>258765288.39021361</v>
      </c>
      <c r="H60" s="9">
        <v>160434478.80193305</v>
      </c>
      <c r="I60" s="9">
        <v>419199767.19214666</v>
      </c>
    </row>
    <row r="61" spans="1:9">
      <c r="A61" s="1"/>
      <c r="B61" s="13">
        <v>33848</v>
      </c>
      <c r="C61" s="9"/>
      <c r="D61" s="26">
        <v>1.1467505483893081E-2</v>
      </c>
      <c r="E61" s="27">
        <v>31</v>
      </c>
      <c r="F61" s="25">
        <v>0.42400000000000038</v>
      </c>
      <c r="G61" s="9">
        <v>419199767.19214666</v>
      </c>
      <c r="H61" s="9">
        <v>177740701.28947034</v>
      </c>
      <c r="I61" s="9">
        <v>596940468.48161697</v>
      </c>
    </row>
    <row r="62" spans="1:9">
      <c r="A62" s="1"/>
      <c r="B62" s="13">
        <v>33878</v>
      </c>
      <c r="C62" s="9"/>
      <c r="D62" s="26">
        <v>1.6709138400423651E-2</v>
      </c>
      <c r="E62" s="27">
        <v>30</v>
      </c>
      <c r="F62" s="25">
        <v>0.64399999999999746</v>
      </c>
      <c r="G62" s="9">
        <v>596940468.48161697</v>
      </c>
      <c r="H62" s="9">
        <v>384429661.70215982</v>
      </c>
      <c r="I62" s="9">
        <v>981370130.18377686</v>
      </c>
    </row>
    <row r="63" spans="1:9">
      <c r="A63" s="1"/>
      <c r="B63" s="13">
        <v>33909</v>
      </c>
      <c r="C63" s="9"/>
      <c r="D63" s="26">
        <v>1.3121825536392739E-2</v>
      </c>
      <c r="E63" s="27">
        <v>31</v>
      </c>
      <c r="F63" s="25">
        <v>0.49799999999999622</v>
      </c>
      <c r="G63" s="9">
        <v>981370130.18377686</v>
      </c>
      <c r="H63" s="9">
        <v>488722324.83151716</v>
      </c>
      <c r="I63" s="9">
        <v>1470092455.0152941</v>
      </c>
    </row>
    <row r="64" spans="1:9">
      <c r="A64" s="1"/>
      <c r="B64" s="13">
        <v>33939</v>
      </c>
      <c r="C64" s="9"/>
      <c r="D64" s="26">
        <v>9.6271134093977029E-3</v>
      </c>
      <c r="E64" s="27">
        <v>30</v>
      </c>
      <c r="F64" s="25">
        <v>0.33300000000000241</v>
      </c>
      <c r="G64" s="9">
        <v>1470092455.0152941</v>
      </c>
      <c r="H64" s="9">
        <v>489540787.52009648</v>
      </c>
      <c r="I64" s="9">
        <v>1959633242.5353906</v>
      </c>
    </row>
    <row r="65" spans="1:9">
      <c r="A65" s="1"/>
      <c r="B65" s="13">
        <v>33970</v>
      </c>
      <c r="C65" s="9"/>
      <c r="D65" s="26">
        <v>1.2416373681219728E-2</v>
      </c>
      <c r="E65" s="27">
        <v>31</v>
      </c>
      <c r="F65" s="25">
        <v>0.46600000000000019</v>
      </c>
      <c r="G65" s="9">
        <v>1959633242.5353906</v>
      </c>
      <c r="H65" s="9">
        <v>913189091.02149236</v>
      </c>
      <c r="I65" s="9">
        <v>2872822333.5568829</v>
      </c>
    </row>
    <row r="66" spans="1:9">
      <c r="A66" s="1"/>
      <c r="B66" s="13">
        <v>34001</v>
      </c>
      <c r="C66" s="9"/>
      <c r="D66" s="26">
        <v>2.2710254625218251E-2</v>
      </c>
      <c r="E66" s="27">
        <v>31</v>
      </c>
      <c r="F66" s="25">
        <v>1.0060000000000064</v>
      </c>
      <c r="G66" s="9">
        <v>2872822333.5568829</v>
      </c>
      <c r="H66" s="9">
        <v>2890059267.5582428</v>
      </c>
      <c r="I66" s="9">
        <v>5762881601.1151257</v>
      </c>
    </row>
    <row r="67" spans="1:9">
      <c r="A67" s="1"/>
      <c r="B67" s="13">
        <v>34029</v>
      </c>
      <c r="C67" s="9"/>
      <c r="D67" s="26">
        <v>4.1450019707523822E-2</v>
      </c>
      <c r="E67" s="27">
        <v>28</v>
      </c>
      <c r="F67" s="25">
        <v>2.1180000000000025</v>
      </c>
      <c r="G67" s="9">
        <v>5762881601.1151257</v>
      </c>
      <c r="H67" s="9">
        <v>12205783231.16185</v>
      </c>
      <c r="I67" s="9">
        <v>17968664832.276978</v>
      </c>
    </row>
    <row r="68" spans="1:9">
      <c r="A68" s="1"/>
      <c r="B68" s="13">
        <v>34060</v>
      </c>
      <c r="C68" s="9"/>
      <c r="D68" s="26">
        <v>3.8835563932784201E-2</v>
      </c>
      <c r="E68" s="27">
        <v>31</v>
      </c>
      <c r="F68" s="25">
        <v>2.2579999999999987</v>
      </c>
      <c r="G68" s="9">
        <v>17968664832.276978</v>
      </c>
      <c r="H68" s="9">
        <v>40573245191.281395</v>
      </c>
      <c r="I68" s="9">
        <v>58541910023.558372</v>
      </c>
    </row>
    <row r="69" spans="1:9">
      <c r="A69" s="1"/>
      <c r="B69" s="13">
        <v>34090</v>
      </c>
      <c r="C69" s="9"/>
      <c r="D69" s="26">
        <v>2.5700472494649906E-2</v>
      </c>
      <c r="E69" s="27">
        <v>30</v>
      </c>
      <c r="F69" s="25">
        <v>1.1409999999999916</v>
      </c>
      <c r="G69" s="9">
        <v>58541910023.558372</v>
      </c>
      <c r="H69" s="9">
        <v>66796319336.879608</v>
      </c>
      <c r="I69" s="9">
        <v>125338229360.43799</v>
      </c>
    </row>
    <row r="70" spans="1:9">
      <c r="A70" s="1"/>
      <c r="B70" s="13">
        <v>34121</v>
      </c>
      <c r="C70" s="9"/>
      <c r="D70" s="26">
        <v>3.6649061882253253E-2</v>
      </c>
      <c r="E70" s="27">
        <v>31</v>
      </c>
      <c r="F70" s="25">
        <v>2.0520000000000005</v>
      </c>
      <c r="G70" s="9">
        <v>125338229360.43799</v>
      </c>
      <c r="H70" s="9">
        <v>257194046647.6188</v>
      </c>
      <c r="I70" s="9">
        <v>382532276008.05676</v>
      </c>
    </row>
    <row r="71" spans="1:9">
      <c r="A71" s="1"/>
      <c r="B71" s="13">
        <v>34151</v>
      </c>
      <c r="C71" s="9"/>
      <c r="D71" s="26">
        <v>5.2691848579413669E-2</v>
      </c>
      <c r="E71" s="27">
        <v>30</v>
      </c>
      <c r="F71" s="25">
        <v>3.667000000000006</v>
      </c>
      <c r="G71" s="9">
        <v>382532276008.05676</v>
      </c>
      <c r="H71" s="9">
        <v>1402745856121.5464</v>
      </c>
      <c r="I71" s="9">
        <v>1785278132129.603</v>
      </c>
    </row>
    <row r="72" spans="1:9">
      <c r="A72" s="1"/>
      <c r="B72" s="13">
        <v>34153</v>
      </c>
      <c r="C72" s="9"/>
      <c r="D72" s="26">
        <v>5.5372969821924078E-2</v>
      </c>
      <c r="E72" s="27">
        <v>2</v>
      </c>
      <c r="F72" s="25">
        <v>0.11381210543074793</v>
      </c>
      <c r="G72" s="9">
        <v>1785278132129.603</v>
      </c>
      <c r="H72" s="9">
        <v>203186262997.14313</v>
      </c>
      <c r="I72" s="9">
        <v>1988464395126.7461</v>
      </c>
    </row>
    <row r="73" spans="1:9">
      <c r="A73" s="1"/>
      <c r="B73" s="13">
        <v>34182</v>
      </c>
      <c r="C73" s="9"/>
      <c r="D73" s="26">
        <v>5.5704417781726079E-2</v>
      </c>
      <c r="E73" s="27">
        <v>29</v>
      </c>
      <c r="F73" s="25">
        <v>3.8164585737304932</v>
      </c>
      <c r="G73" s="9">
        <v>1988464395126.7461</v>
      </c>
      <c r="H73" s="9">
        <v>7588891989339.2891</v>
      </c>
      <c r="I73" s="9">
        <v>9577356384466.0352</v>
      </c>
    </row>
    <row r="74" spans="1:9">
      <c r="A74" s="1"/>
      <c r="B74" s="13">
        <v>34213</v>
      </c>
      <c r="C74" s="9"/>
      <c r="D74" s="26">
        <v>6.0835132820713511E-4</v>
      </c>
      <c r="E74" s="27">
        <v>31</v>
      </c>
      <c r="F74" s="25">
        <v>1.9031999999998384E-2</v>
      </c>
      <c r="G74" s="9">
        <v>9577356384466.0352</v>
      </c>
      <c r="H74" s="9">
        <v>182276246709.14209</v>
      </c>
      <c r="I74" s="9">
        <v>9759632631175.1777</v>
      </c>
    </row>
    <row r="75" spans="1:9">
      <c r="A75" s="1"/>
      <c r="B75" s="13">
        <v>34243</v>
      </c>
      <c r="C75" s="9"/>
      <c r="D75" s="26">
        <v>6.951300573054997E-2</v>
      </c>
      <c r="E75" s="27">
        <v>30</v>
      </c>
      <c r="F75" s="25">
        <v>6.5090000000000288</v>
      </c>
      <c r="G75" s="9">
        <v>9759632631175.1777</v>
      </c>
      <c r="H75" s="9">
        <v>63525448796319.516</v>
      </c>
      <c r="I75" s="9">
        <v>73285081427494.687</v>
      </c>
    </row>
    <row r="76" spans="1:9">
      <c r="A76" s="1"/>
      <c r="B76" s="13">
        <v>34274</v>
      </c>
      <c r="C76" s="9"/>
      <c r="D76" s="26">
        <v>0.10178362517602157</v>
      </c>
      <c r="E76" s="27">
        <v>31</v>
      </c>
      <c r="F76" s="25">
        <v>19.182999999999929</v>
      </c>
      <c r="G76" s="9">
        <v>73285081427494.687</v>
      </c>
      <c r="H76" s="9">
        <v>1405827717023625.2</v>
      </c>
      <c r="I76" s="9">
        <v>1479112798451120</v>
      </c>
    </row>
    <row r="77" spans="1:9">
      <c r="A77" s="1"/>
      <c r="B77" s="13">
        <v>34304</v>
      </c>
      <c r="C77" s="9"/>
      <c r="D77" s="26">
        <v>0.19421170581930269</v>
      </c>
      <c r="E77" s="27">
        <v>30</v>
      </c>
      <c r="F77" s="25">
        <v>204.32399999999961</v>
      </c>
      <c r="G77" s="9">
        <v>1479112798451120</v>
      </c>
      <c r="H77" s="9">
        <v>3.0221824343072608E+17</v>
      </c>
      <c r="I77" s="9">
        <v>3.0369735622917722E+17</v>
      </c>
    </row>
    <row r="78" spans="1:9">
      <c r="A78" s="1"/>
      <c r="B78" s="13">
        <v>34316</v>
      </c>
      <c r="C78" s="9"/>
      <c r="D78" s="26">
        <v>0.27378592986269989</v>
      </c>
      <c r="E78" s="27">
        <v>12</v>
      </c>
      <c r="F78" s="25">
        <v>17.245567196000426</v>
      </c>
      <c r="G78" s="9">
        <v>3.0369735622917722E+17</v>
      </c>
      <c r="H78" s="9">
        <v>5.2374331640979538E+18</v>
      </c>
      <c r="I78" s="9">
        <v>5.5411305203271311E+18</v>
      </c>
    </row>
    <row r="79" spans="1:9">
      <c r="A79" s="1"/>
      <c r="B79" s="13">
        <v>34335</v>
      </c>
      <c r="C79" s="9"/>
      <c r="D79" s="26">
        <v>0.27378592986269989</v>
      </c>
      <c r="E79" s="27">
        <v>19</v>
      </c>
      <c r="F79" s="25">
        <v>98.273309541018364</v>
      </c>
      <c r="G79" s="9">
        <v>5.5411305203271311E+18</v>
      </c>
      <c r="H79" s="9">
        <v>5.445452348312923E+20</v>
      </c>
      <c r="I79" s="9">
        <v>5.5008636535161946E+20</v>
      </c>
    </row>
    <row r="80" spans="1:9">
      <c r="A80" s="1"/>
      <c r="B80" s="13">
        <v>34358</v>
      </c>
      <c r="C80" s="9">
        <v>0</v>
      </c>
      <c r="D80" s="26">
        <v>0.62078723465413588</v>
      </c>
      <c r="E80" s="27">
        <v>23</v>
      </c>
      <c r="F80" s="25">
        <v>66633.351119437604</v>
      </c>
      <c r="G80" s="9">
        <v>5.5008636535161946E+20</v>
      </c>
      <c r="H80" s="9">
        <v>3.6654097928489695E+25</v>
      </c>
      <c r="I80" s="9">
        <v>3.6654648014855046E+25</v>
      </c>
    </row>
    <row r="81" spans="1:9">
      <c r="A81" s="1"/>
      <c r="B81" s="13"/>
      <c r="C81" s="9"/>
      <c r="D81" s="26"/>
      <c r="E81" s="27"/>
      <c r="F81" s="25"/>
      <c r="G81" s="9"/>
      <c r="H81" s="9"/>
      <c r="I81" s="9"/>
    </row>
    <row r="82" spans="1:9">
      <c r="A82" s="1"/>
      <c r="B82" s="13"/>
      <c r="C82" s="9"/>
      <c r="D82" s="26"/>
      <c r="E82" s="27"/>
      <c r="F82" s="25"/>
      <c r="G82" s="9"/>
      <c r="H82" s="9"/>
      <c r="I82" s="9"/>
    </row>
    <row r="83" spans="1:9">
      <c r="A83" s="1"/>
      <c r="B83" s="13"/>
      <c r="C83" s="9"/>
      <c r="D83" s="26"/>
      <c r="E83" s="27"/>
      <c r="F83" s="25"/>
      <c r="G83" s="9"/>
      <c r="H83" s="9"/>
      <c r="I83" s="9"/>
    </row>
    <row r="84" spans="1:9">
      <c r="A84" s="1"/>
      <c r="B84" s="13"/>
      <c r="C84" s="9"/>
      <c r="D84" s="26"/>
      <c r="E84" s="27"/>
      <c r="F84" s="25"/>
      <c r="G84" s="9"/>
      <c r="H84" s="9"/>
      <c r="I84" s="9"/>
    </row>
    <row r="85" spans="1:9">
      <c r="A85" s="1"/>
      <c r="B85" s="13"/>
      <c r="C85" s="9"/>
      <c r="D85" s="26"/>
      <c r="E85" s="27"/>
      <c r="F85" s="25"/>
      <c r="G85" s="9"/>
      <c r="H85" s="9"/>
      <c r="I85" s="9"/>
    </row>
    <row r="86" spans="1:9">
      <c r="A86" s="1"/>
      <c r="B86" s="13"/>
      <c r="C86" s="9"/>
      <c r="D86" s="26"/>
      <c r="E86" s="27"/>
      <c r="F86" s="25"/>
      <c r="G86" s="9"/>
      <c r="H86" s="9"/>
      <c r="I86" s="9"/>
    </row>
    <row r="87" spans="1:9">
      <c r="A87" s="1"/>
      <c r="B87" s="13"/>
      <c r="C87" s="9"/>
      <c r="D87" s="26"/>
      <c r="E87" s="27"/>
      <c r="F87" s="25"/>
      <c r="G87" s="9"/>
      <c r="H87" s="9"/>
      <c r="I87" s="9"/>
    </row>
    <row r="88" spans="1:9">
      <c r="A88" s="1"/>
      <c r="B88" s="13"/>
      <c r="C88" s="9"/>
      <c r="D88" s="26"/>
      <c r="E88" s="27"/>
      <c r="F88" s="25"/>
      <c r="G88" s="9"/>
      <c r="H88" s="9"/>
      <c r="I88" s="9"/>
    </row>
    <row r="89" spans="1:9">
      <c r="A89" s="1"/>
      <c r="B89" s="13"/>
      <c r="C89" s="9"/>
      <c r="D89" s="26"/>
      <c r="E89" s="27"/>
      <c r="F89" s="25"/>
      <c r="G89" s="9"/>
      <c r="H89" s="9"/>
      <c r="I89" s="9"/>
    </row>
    <row r="90" spans="1:9">
      <c r="A90" s="1"/>
      <c r="B90" s="13"/>
      <c r="C90" s="9"/>
      <c r="D90" s="26"/>
      <c r="E90" s="27"/>
      <c r="F90" s="25"/>
      <c r="G90" s="9"/>
      <c r="H90" s="9"/>
      <c r="I90" s="9"/>
    </row>
    <row r="91" spans="1:9">
      <c r="A91" s="1"/>
      <c r="B91" s="13"/>
      <c r="C91" s="9"/>
      <c r="D91" s="26"/>
      <c r="E91" s="27"/>
      <c r="F91" s="25"/>
      <c r="G91" s="9"/>
      <c r="H91" s="9"/>
      <c r="I91" s="9"/>
    </row>
    <row r="92" spans="1:9">
      <c r="A92" s="1"/>
      <c r="B92" s="13"/>
      <c r="C92" s="9"/>
      <c r="D92" s="26"/>
      <c r="E92" s="27"/>
      <c r="F92" s="25"/>
      <c r="G92" s="9"/>
      <c r="H92" s="9"/>
      <c r="I92" s="9"/>
    </row>
    <row r="93" spans="1:9">
      <c r="A93" s="1"/>
      <c r="B93" s="13"/>
      <c r="C93" s="9"/>
      <c r="D93" s="26"/>
      <c r="E93" s="27"/>
      <c r="F93" s="25"/>
      <c r="G93" s="9"/>
      <c r="H93" s="9"/>
      <c r="I93" s="9"/>
    </row>
    <row r="94" spans="1:9">
      <c r="A94" s="1"/>
      <c r="B94" s="13"/>
      <c r="C94" s="9"/>
      <c r="D94" s="26"/>
      <c r="E94" s="27"/>
      <c r="F94" s="25"/>
      <c r="G94" s="9"/>
      <c r="H94" s="9"/>
      <c r="I94" s="9"/>
    </row>
    <row r="95" spans="1:9">
      <c r="A95" s="1"/>
      <c r="B95" s="13"/>
      <c r="C95" s="9"/>
      <c r="D95" s="26"/>
      <c r="E95" s="27"/>
      <c r="F95" s="25"/>
      <c r="G95" s="9"/>
      <c r="H95" s="9"/>
      <c r="I95" s="9"/>
    </row>
    <row r="96" spans="1:9">
      <c r="A96" s="1"/>
      <c r="B96" s="13"/>
      <c r="C96" s="9"/>
      <c r="D96" s="26"/>
      <c r="E96" s="27"/>
      <c r="F96" s="25"/>
      <c r="G96" s="9"/>
      <c r="H96" s="9"/>
      <c r="I96" s="9"/>
    </row>
    <row r="97" spans="1:9">
      <c r="A97" s="1"/>
      <c r="B97" s="13"/>
      <c r="C97" s="9"/>
      <c r="D97" s="26"/>
      <c r="E97" s="27"/>
      <c r="F97" s="25"/>
      <c r="G97" s="9"/>
      <c r="H97" s="9"/>
      <c r="I97" s="9"/>
    </row>
    <row r="98" spans="1:9">
      <c r="A98" s="1"/>
      <c r="B98" s="13"/>
      <c r="C98" s="9"/>
      <c r="D98" s="26"/>
      <c r="E98" s="27"/>
      <c r="F98" s="25"/>
      <c r="G98" s="9"/>
      <c r="H98" s="9"/>
      <c r="I98" s="9"/>
    </row>
    <row r="99" spans="1:9">
      <c r="A99" s="1"/>
      <c r="B99" s="13"/>
      <c r="C99" s="9"/>
      <c r="D99" s="26"/>
      <c r="E99" s="27"/>
      <c r="F99" s="25"/>
      <c r="G99" s="9"/>
      <c r="H99" s="9"/>
      <c r="I99" s="9"/>
    </row>
    <row r="100" spans="1:9">
      <c r="A100" s="1"/>
      <c r="B100" s="13"/>
      <c r="C100" s="9"/>
      <c r="D100" s="26"/>
      <c r="E100" s="27"/>
      <c r="F100" s="25"/>
      <c r="G100" s="9"/>
      <c r="H100" s="9"/>
      <c r="I100" s="9"/>
    </row>
    <row r="101" spans="1:9">
      <c r="A101" s="1"/>
      <c r="B101" s="13"/>
      <c r="C101" s="9"/>
      <c r="D101" s="26"/>
      <c r="E101" s="27"/>
      <c r="F101" s="25"/>
      <c r="G101" s="9"/>
      <c r="H101" s="9"/>
      <c r="I101" s="9"/>
    </row>
    <row r="102" spans="1:9">
      <c r="A102" s="1"/>
      <c r="B102" s="13"/>
      <c r="C102" s="9"/>
      <c r="D102" s="26"/>
      <c r="E102" s="27"/>
      <c r="F102" s="25"/>
      <c r="G102" s="9"/>
      <c r="H102" s="9"/>
      <c r="I102" s="9"/>
    </row>
    <row r="103" spans="1:9">
      <c r="A103" s="1"/>
      <c r="B103" s="13"/>
      <c r="C103" s="9"/>
      <c r="D103" s="26"/>
      <c r="E103" s="27"/>
      <c r="F103" s="25"/>
      <c r="G103" s="9"/>
      <c r="H103" s="9"/>
      <c r="I103" s="9"/>
    </row>
    <row r="104" spans="1:9">
      <c r="A104" s="1"/>
      <c r="B104" s="13"/>
      <c r="C104" s="9"/>
      <c r="D104" s="26"/>
      <c r="E104" s="27"/>
      <c r="F104" s="25"/>
      <c r="G104" s="9"/>
      <c r="H104" s="9"/>
      <c r="I104" s="9"/>
    </row>
    <row r="105" spans="1:9">
      <c r="A105" s="1"/>
      <c r="B105" s="13"/>
      <c r="C105" s="9"/>
      <c r="D105" s="26"/>
      <c r="E105" s="27"/>
      <c r="F105" s="25"/>
      <c r="G105" s="9"/>
      <c r="H105" s="9"/>
      <c r="I105" s="9"/>
    </row>
    <row r="106" spans="1:9">
      <c r="A106" s="1"/>
      <c r="B106" s="13"/>
      <c r="C106" s="9"/>
      <c r="D106" s="26"/>
      <c r="E106" s="27"/>
      <c r="F106" s="25"/>
      <c r="G106" s="9"/>
      <c r="H106" s="9"/>
      <c r="I106" s="9"/>
    </row>
    <row r="107" spans="1:9">
      <c r="A107" s="1"/>
      <c r="B107" s="13"/>
      <c r="C107" s="9"/>
      <c r="D107" s="26"/>
      <c r="E107" s="27"/>
      <c r="F107" s="25"/>
      <c r="G107" s="9"/>
      <c r="H107" s="9"/>
      <c r="I107" s="9"/>
    </row>
    <row r="108" spans="1:9">
      <c r="A108" s="1"/>
      <c r="B108" s="13"/>
      <c r="C108" s="9"/>
      <c r="D108" s="26"/>
      <c r="E108" s="27"/>
      <c r="F108" s="25"/>
      <c r="G108" s="9"/>
      <c r="H108" s="9"/>
      <c r="I108" s="9"/>
    </row>
    <row r="109" spans="1:9">
      <c r="A109" s="1"/>
      <c r="B109" s="13"/>
      <c r="C109" s="9"/>
      <c r="D109" s="26"/>
      <c r="E109" s="27"/>
      <c r="F109" s="25"/>
      <c r="G109" s="9"/>
      <c r="H109" s="9"/>
      <c r="I109" s="9"/>
    </row>
    <row r="110" spans="1:9">
      <c r="A110" s="1"/>
      <c r="B110" s="13"/>
      <c r="C110" s="9"/>
      <c r="D110" s="26"/>
      <c r="E110" s="27"/>
      <c r="F110" s="25"/>
      <c r="G110" s="9"/>
      <c r="H110" s="9"/>
      <c r="I110" s="9"/>
    </row>
    <row r="111" spans="1:9">
      <c r="A111" s="1"/>
      <c r="B111" s="13"/>
      <c r="C111" s="9"/>
      <c r="D111" s="26"/>
      <c r="E111" s="27"/>
      <c r="F111" s="25"/>
      <c r="G111" s="9"/>
      <c r="H111" s="9"/>
      <c r="I111" s="9"/>
    </row>
    <row r="112" spans="1:9">
      <c r="A112" s="1"/>
      <c r="B112" s="13"/>
      <c r="C112" s="9"/>
      <c r="D112" s="26"/>
      <c r="E112" s="27"/>
      <c r="F112" s="25"/>
      <c r="G112" s="9"/>
      <c r="H112" s="9"/>
      <c r="I112" s="9"/>
    </row>
    <row r="113" spans="1:9">
      <c r="A113" s="1"/>
      <c r="B113" s="13"/>
      <c r="C113" s="9"/>
      <c r="D113" s="26"/>
      <c r="E113" s="27"/>
      <c r="F113" s="25"/>
      <c r="G113" s="9"/>
      <c r="H113" s="9"/>
      <c r="I113" s="9"/>
    </row>
    <row r="114" spans="1:9">
      <c r="A114" s="1"/>
      <c r="B114" s="28"/>
      <c r="C114" s="11"/>
      <c r="D114" s="10"/>
      <c r="E114" s="2"/>
      <c r="F114" s="1"/>
      <c r="G114" s="11"/>
      <c r="H114" s="11"/>
      <c r="I114" s="11"/>
    </row>
    <row r="115" spans="1:9">
      <c r="A115" s="1"/>
      <c r="B115" s="28"/>
      <c r="C115" s="11"/>
      <c r="D115" s="10"/>
      <c r="E115" s="2"/>
      <c r="F115" s="1"/>
      <c r="G115" s="11"/>
      <c r="H115" s="11"/>
      <c r="I115" s="11"/>
    </row>
    <row r="116" spans="1:9">
      <c r="A116" s="1"/>
      <c r="B116" s="28"/>
      <c r="C116" s="11"/>
      <c r="D116" s="10"/>
      <c r="E116" s="2"/>
      <c r="F116" s="1"/>
      <c r="G116" s="11"/>
      <c r="H116" s="11"/>
      <c r="I116" s="11"/>
    </row>
    <row r="117" spans="1:9">
      <c r="A117" s="1"/>
      <c r="B117" s="28"/>
      <c r="C117" s="11"/>
      <c r="D117" s="10"/>
      <c r="E117" s="2"/>
      <c r="F117" s="1"/>
      <c r="G117" s="11"/>
      <c r="H117" s="11"/>
      <c r="I117" s="11"/>
    </row>
    <row r="118" spans="1:9">
      <c r="A118" s="1"/>
      <c r="B118" s="28"/>
      <c r="C118" s="11"/>
      <c r="D118" s="10"/>
      <c r="E118" s="2"/>
      <c r="F118" s="1"/>
      <c r="G118" s="11"/>
      <c r="H118" s="11"/>
      <c r="I118" s="11"/>
    </row>
    <row r="119" spans="1:9">
      <c r="A119" s="1"/>
      <c r="B119" s="28"/>
      <c r="C119" s="11"/>
      <c r="D119" s="10"/>
      <c r="E119" s="2"/>
      <c r="F119" s="1"/>
      <c r="G119" s="11"/>
      <c r="H119" s="11"/>
      <c r="I119" s="11"/>
    </row>
    <row r="120" spans="1:9">
      <c r="A120" s="1"/>
      <c r="B120" s="28"/>
      <c r="C120" s="11"/>
      <c r="D120" s="10"/>
      <c r="E120" s="2"/>
      <c r="F120" s="1"/>
      <c r="G120" s="11"/>
      <c r="H120" s="11"/>
      <c r="I120" s="11"/>
    </row>
    <row r="121" spans="1:9">
      <c r="A121" s="1"/>
      <c r="B121" s="28"/>
      <c r="C121" s="11"/>
      <c r="D121" s="10"/>
      <c r="E121" s="2"/>
      <c r="F121" s="1"/>
      <c r="G121" s="11"/>
      <c r="H121" s="11"/>
      <c r="I121" s="11"/>
    </row>
    <row r="122" spans="1:9">
      <c r="A122" s="1"/>
      <c r="B122" s="28"/>
      <c r="C122" s="11"/>
      <c r="D122" s="10"/>
      <c r="E122" s="2"/>
      <c r="F122" s="1"/>
      <c r="G122" s="11"/>
      <c r="H122" s="11"/>
      <c r="I122" s="11"/>
    </row>
    <row r="123" spans="1:9">
      <c r="A123" s="1"/>
      <c r="B123" s="28"/>
      <c r="C123" s="11"/>
      <c r="D123" s="10"/>
      <c r="E123" s="2"/>
      <c r="F123" s="1"/>
      <c r="G123" s="11"/>
      <c r="H123" s="11"/>
      <c r="I123" s="11"/>
    </row>
    <row r="124" spans="1:9">
      <c r="A124" s="1"/>
      <c r="B124" s="28"/>
      <c r="C124" s="11"/>
      <c r="D124" s="10"/>
      <c r="E124" s="2"/>
      <c r="F124" s="1"/>
      <c r="G124" s="11"/>
      <c r="H124" s="11"/>
      <c r="I124" s="11"/>
    </row>
    <row r="125" spans="1:9">
      <c r="A125" s="1"/>
      <c r="B125" s="28"/>
      <c r="C125" s="11"/>
      <c r="D125" s="10"/>
      <c r="E125" s="2"/>
      <c r="F125" s="1"/>
      <c r="G125" s="11"/>
      <c r="H125" s="11"/>
      <c r="I125" s="11"/>
    </row>
    <row r="126" spans="1:9">
      <c r="A126" s="1"/>
      <c r="B126" s="28"/>
      <c r="C126" s="11"/>
      <c r="D126" s="10"/>
      <c r="E126" s="2"/>
      <c r="F126" s="1"/>
      <c r="G126" s="11"/>
      <c r="H126" s="11"/>
      <c r="I126" s="11"/>
    </row>
    <row r="127" spans="1:9">
      <c r="A127" s="1"/>
      <c r="B127" s="28"/>
      <c r="C127" s="11"/>
      <c r="D127" s="10"/>
      <c r="E127" s="2"/>
      <c r="F127" s="1"/>
      <c r="G127" s="11"/>
      <c r="H127" s="11"/>
      <c r="I127" s="11"/>
    </row>
    <row r="128" spans="1:9">
      <c r="A128" s="1"/>
      <c r="B128" s="28"/>
      <c r="C128" s="11"/>
      <c r="D128" s="10"/>
      <c r="E128" s="2"/>
      <c r="F128" s="1"/>
      <c r="G128" s="11"/>
      <c r="H128" s="11"/>
      <c r="I128" s="11"/>
    </row>
    <row r="129" spans="1:9">
      <c r="A129" s="1"/>
      <c r="B129" s="28"/>
      <c r="C129" s="11"/>
      <c r="D129" s="10"/>
      <c r="E129" s="2"/>
      <c r="F129" s="1"/>
      <c r="G129" s="11"/>
      <c r="H129" s="11"/>
      <c r="I129" s="11"/>
    </row>
    <row r="130" spans="1:9">
      <c r="A130" s="1"/>
      <c r="B130" s="28"/>
      <c r="C130" s="11"/>
      <c r="D130" s="10"/>
      <c r="E130" s="2"/>
      <c r="F130" s="1"/>
      <c r="G130" s="11"/>
      <c r="H130" s="11"/>
      <c r="I130" s="11"/>
    </row>
    <row r="131" spans="1:9">
      <c r="A131" s="1"/>
      <c r="B131" s="28"/>
      <c r="C131" s="11"/>
      <c r="D131" s="10"/>
      <c r="E131" s="2"/>
      <c r="F131" s="1"/>
      <c r="G131" s="11"/>
      <c r="H131" s="11"/>
      <c r="I131" s="11"/>
    </row>
    <row r="132" spans="1:9">
      <c r="A132" s="1"/>
      <c r="B132" s="28"/>
      <c r="C132" s="11"/>
      <c r="D132" s="10"/>
      <c r="E132" s="2"/>
      <c r="F132" s="1"/>
      <c r="G132" s="11"/>
      <c r="H132" s="11"/>
      <c r="I132" s="11"/>
    </row>
    <row r="133" spans="1:9">
      <c r="A133" s="1"/>
      <c r="B133" s="28"/>
      <c r="C133" s="11"/>
      <c r="D133" s="10"/>
      <c r="E133" s="2"/>
      <c r="F133" s="1"/>
      <c r="G133" s="11"/>
      <c r="H133" s="11"/>
      <c r="I133" s="11"/>
    </row>
    <row r="134" spans="1:9">
      <c r="A134" s="1"/>
      <c r="B134" s="28"/>
      <c r="C134" s="11"/>
      <c r="D134" s="10"/>
      <c r="E134" s="2"/>
      <c r="F134" s="1"/>
      <c r="G134" s="11"/>
      <c r="H134" s="11"/>
      <c r="I134" s="11"/>
    </row>
    <row r="135" spans="1:9">
      <c r="A135" s="1"/>
      <c r="B135" s="28"/>
      <c r="C135" s="11"/>
      <c r="D135" s="10"/>
      <c r="E135" s="2"/>
      <c r="F135" s="1"/>
      <c r="G135" s="11"/>
      <c r="H135" s="11"/>
      <c r="I135" s="11"/>
    </row>
    <row r="136" spans="1:9">
      <c r="A136" s="1"/>
      <c r="B136" s="28"/>
      <c r="C136" s="11"/>
      <c r="D136" s="10"/>
      <c r="E136" s="2"/>
      <c r="F136" s="1"/>
      <c r="G136" s="11"/>
      <c r="H136" s="11"/>
      <c r="I136" s="11"/>
    </row>
    <row r="137" spans="1:9">
      <c r="A137" s="1"/>
      <c r="B137" s="28"/>
      <c r="C137" s="11"/>
      <c r="D137" s="10"/>
      <c r="E137" s="2"/>
      <c r="F137" s="1"/>
      <c r="G137" s="11"/>
      <c r="H137" s="11"/>
      <c r="I137" s="11"/>
    </row>
    <row r="138" spans="1:9">
      <c r="A138" s="1"/>
      <c r="B138" s="28"/>
      <c r="C138" s="11"/>
      <c r="D138" s="10"/>
      <c r="E138" s="2"/>
      <c r="F138" s="1"/>
      <c r="G138" s="11"/>
      <c r="H138" s="11"/>
      <c r="I138" s="11"/>
    </row>
    <row r="139" spans="1:9">
      <c r="A139" s="1"/>
      <c r="B139" s="28"/>
      <c r="C139" s="11"/>
      <c r="D139" s="10"/>
      <c r="E139" s="2"/>
      <c r="F139" s="1"/>
      <c r="G139" s="11"/>
      <c r="H139" s="11"/>
      <c r="I139" s="11"/>
    </row>
    <row r="140" spans="1:9">
      <c r="A140" s="1"/>
      <c r="B140" s="28"/>
      <c r="C140" s="11"/>
      <c r="D140" s="10"/>
      <c r="E140" s="2"/>
      <c r="F140" s="1"/>
      <c r="G140" s="11"/>
      <c r="H140" s="11"/>
      <c r="I140" s="11"/>
    </row>
    <row r="141" spans="1:9">
      <c r="A141" s="1"/>
      <c r="B141" s="28"/>
      <c r="C141" s="11"/>
      <c r="D141" s="10"/>
      <c r="E141" s="2"/>
      <c r="F141" s="1"/>
      <c r="G141" s="11"/>
      <c r="H141" s="11"/>
      <c r="I141" s="11"/>
    </row>
    <row r="142" spans="1:9">
      <c r="A142" s="1"/>
      <c r="B142" s="28"/>
      <c r="C142" s="11"/>
      <c r="D142" s="10"/>
      <c r="E142" s="2"/>
      <c r="F142" s="1"/>
      <c r="G142" s="11"/>
      <c r="H142" s="11"/>
      <c r="I142" s="11"/>
    </row>
    <row r="143" spans="1:9">
      <c r="A143" s="1"/>
      <c r="B143" s="28"/>
      <c r="C143" s="11"/>
      <c r="D143" s="10"/>
      <c r="E143" s="2"/>
      <c r="F143" s="1"/>
      <c r="G143" s="11"/>
      <c r="H143" s="11"/>
      <c r="I143" s="11"/>
    </row>
    <row r="144" spans="1:9">
      <c r="A144" s="1"/>
      <c r="B144" s="28"/>
      <c r="C144" s="11"/>
      <c r="D144" s="10"/>
      <c r="E144" s="2"/>
      <c r="F144" s="1"/>
      <c r="G144" s="11"/>
      <c r="H144" s="11"/>
      <c r="I144" s="11"/>
    </row>
    <row r="145" spans="1:9">
      <c r="A145" s="1"/>
      <c r="B145" s="28"/>
      <c r="C145" s="11"/>
      <c r="D145" s="10"/>
      <c r="E145" s="2"/>
      <c r="F145" s="1"/>
      <c r="G145" s="11"/>
      <c r="H145" s="11"/>
      <c r="I145" s="11"/>
    </row>
    <row r="146" spans="1:9">
      <c r="A146" s="1"/>
      <c r="B146" s="28"/>
      <c r="C146" s="11"/>
      <c r="D146" s="10"/>
      <c r="E146" s="2"/>
      <c r="F146" s="1"/>
      <c r="G146" s="11"/>
      <c r="H146" s="11"/>
      <c r="I146" s="11"/>
    </row>
    <row r="147" spans="1:9">
      <c r="A147" s="1"/>
      <c r="B147" s="28"/>
      <c r="C147" s="11"/>
      <c r="D147" s="10"/>
      <c r="E147" s="2"/>
      <c r="F147" s="1"/>
      <c r="G147" s="11"/>
      <c r="H147" s="11"/>
      <c r="I147" s="11"/>
    </row>
    <row r="148" spans="1:9">
      <c r="A148" s="1"/>
      <c r="B148" s="28"/>
      <c r="C148" s="11"/>
      <c r="D148" s="10"/>
      <c r="E148" s="2"/>
      <c r="F148" s="1"/>
      <c r="G148" s="11"/>
      <c r="H148" s="11"/>
      <c r="I148" s="11"/>
    </row>
    <row r="149" spans="1:9">
      <c r="A149" s="1"/>
      <c r="B149" s="28"/>
      <c r="C149" s="11"/>
      <c r="D149" s="10"/>
      <c r="E149" s="2"/>
      <c r="F149" s="1"/>
      <c r="G149" s="11"/>
      <c r="H149" s="11"/>
      <c r="I149" s="11"/>
    </row>
    <row r="150" spans="1:9">
      <c r="A150" s="1"/>
      <c r="B150" s="28"/>
      <c r="C150" s="11"/>
      <c r="D150" s="10"/>
      <c r="E150" s="2"/>
      <c r="F150" s="1"/>
      <c r="G150" s="11"/>
      <c r="H150" s="11"/>
      <c r="I150" s="11"/>
    </row>
    <row r="151" spans="1:9">
      <c r="A151" s="1"/>
      <c r="B151" s="28"/>
      <c r="C151" s="11"/>
      <c r="D151" s="10"/>
      <c r="E151" s="2"/>
      <c r="F151" s="1"/>
      <c r="G151" s="11"/>
      <c r="H151" s="11"/>
      <c r="I151" s="11"/>
    </row>
    <row r="152" spans="1:9">
      <c r="A152" s="1"/>
      <c r="B152" s="28"/>
      <c r="C152" s="11"/>
      <c r="D152" s="10"/>
      <c r="E152" s="2"/>
      <c r="F152" s="1"/>
      <c r="G152" s="11"/>
      <c r="H152" s="11"/>
      <c r="I152" s="11"/>
    </row>
    <row r="153" spans="1:9">
      <c r="A153" s="1"/>
      <c r="B153" s="28"/>
      <c r="C153" s="11"/>
      <c r="D153" s="10"/>
      <c r="E153" s="2"/>
      <c r="F153" s="1"/>
      <c r="G153" s="11"/>
      <c r="H153" s="11"/>
      <c r="I153" s="11"/>
    </row>
    <row r="154" spans="1:9">
      <c r="A154" s="1"/>
      <c r="B154" s="28"/>
      <c r="C154" s="11"/>
      <c r="D154" s="10"/>
      <c r="E154" s="2"/>
      <c r="F154" s="1"/>
      <c r="G154" s="11"/>
      <c r="H154" s="11"/>
      <c r="I154" s="11"/>
    </row>
    <row r="155" spans="1:9">
      <c r="A155" s="1"/>
      <c r="B155" s="28"/>
      <c r="C155" s="11"/>
      <c r="D155" s="10"/>
      <c r="E155" s="2"/>
      <c r="F155" s="1"/>
      <c r="G155" s="11"/>
      <c r="H155" s="11"/>
      <c r="I155" s="11"/>
    </row>
    <row r="156" spans="1:9">
      <c r="A156" s="1"/>
      <c r="B156" s="28"/>
      <c r="C156" s="11"/>
      <c r="D156" s="10"/>
      <c r="E156" s="2"/>
      <c r="F156" s="1"/>
      <c r="G156" s="11"/>
      <c r="H156" s="11"/>
      <c r="I156" s="11"/>
    </row>
    <row r="157" spans="1:9">
      <c r="A157" s="1"/>
      <c r="B157" s="28"/>
      <c r="C157" s="11"/>
      <c r="D157" s="10"/>
      <c r="E157" s="2"/>
      <c r="F157" s="1"/>
      <c r="G157" s="11"/>
      <c r="H157" s="11"/>
      <c r="I157" s="11"/>
    </row>
    <row r="158" spans="1:9">
      <c r="A158" s="1"/>
      <c r="B158" s="28"/>
      <c r="C158" s="11"/>
      <c r="D158" s="10"/>
      <c r="E158" s="2"/>
      <c r="F158" s="1"/>
      <c r="G158" s="11"/>
      <c r="H158" s="11"/>
      <c r="I158" s="11"/>
    </row>
    <row r="159" spans="1:9">
      <c r="A159" s="1"/>
      <c r="B159" s="28"/>
      <c r="C159" s="11"/>
      <c r="D159" s="10"/>
      <c r="E159" s="2"/>
      <c r="F159" s="1"/>
      <c r="G159" s="11"/>
      <c r="H159" s="11"/>
      <c r="I159" s="11"/>
    </row>
    <row r="160" spans="1:9">
      <c r="A160" s="1"/>
      <c r="B160" s="28"/>
      <c r="C160" s="11"/>
      <c r="D160" s="10"/>
      <c r="E160" s="2"/>
      <c r="F160" s="1"/>
      <c r="G160" s="11"/>
      <c r="H160" s="11"/>
      <c r="I160" s="11"/>
    </row>
    <row r="161" spans="1:9">
      <c r="A161" s="1"/>
      <c r="B161" s="28"/>
      <c r="C161" s="11"/>
      <c r="D161" s="10"/>
      <c r="E161" s="2"/>
      <c r="F161" s="1"/>
      <c r="G161" s="11"/>
      <c r="H161" s="11"/>
      <c r="I161" s="11"/>
    </row>
    <row r="162" spans="1:9">
      <c r="A162" s="1"/>
      <c r="B162" s="28"/>
      <c r="C162" s="11"/>
      <c r="D162" s="10"/>
      <c r="E162" s="2"/>
      <c r="F162" s="1"/>
      <c r="G162" s="11"/>
      <c r="H162" s="11"/>
      <c r="I162" s="11"/>
    </row>
    <row r="163" spans="1:9">
      <c r="A163" s="1"/>
      <c r="B163" s="28"/>
      <c r="C163" s="11"/>
      <c r="D163" s="10"/>
      <c r="E163" s="2"/>
      <c r="F163" s="1"/>
      <c r="G163" s="11"/>
      <c r="H163" s="11"/>
      <c r="I163" s="11"/>
    </row>
    <row r="164" spans="1:9">
      <c r="A164" s="1"/>
      <c r="B164" s="28"/>
      <c r="C164" s="11"/>
      <c r="D164" s="10"/>
      <c r="E164" s="2"/>
      <c r="F164" s="1"/>
      <c r="G164" s="11"/>
      <c r="H164" s="11"/>
      <c r="I164" s="11"/>
    </row>
    <row r="165" spans="1:9">
      <c r="A165" s="1"/>
      <c r="B165" s="28"/>
      <c r="C165" s="11"/>
      <c r="D165" s="10"/>
      <c r="E165" s="2"/>
      <c r="F165" s="1"/>
      <c r="G165" s="11"/>
      <c r="H165" s="11"/>
      <c r="I165" s="11"/>
    </row>
    <row r="166" spans="1:9">
      <c r="A166" s="1"/>
      <c r="B166" s="28"/>
      <c r="C166" s="11"/>
      <c r="D166" s="10"/>
      <c r="E166" s="2"/>
      <c r="F166" s="1"/>
      <c r="G166" s="11"/>
      <c r="H166" s="11"/>
      <c r="I166" s="11"/>
    </row>
    <row r="167" spans="1:9">
      <c r="A167" s="1"/>
      <c r="B167" s="28"/>
      <c r="C167" s="11"/>
      <c r="D167" s="10"/>
      <c r="E167" s="2"/>
      <c r="F167" s="1"/>
      <c r="G167" s="11"/>
      <c r="H167" s="11"/>
      <c r="I167" s="11"/>
    </row>
    <row r="168" spans="1:9">
      <c r="A168" s="1"/>
      <c r="B168" s="28"/>
      <c r="C168" s="11"/>
      <c r="D168" s="10"/>
      <c r="E168" s="2"/>
      <c r="F168" s="1"/>
      <c r="G168" s="11"/>
      <c r="H168" s="11"/>
      <c r="I168" s="11"/>
    </row>
    <row r="169" spans="1:9">
      <c r="A169" s="1"/>
      <c r="B169" s="28"/>
      <c r="C169" s="11"/>
      <c r="D169" s="10"/>
      <c r="E169" s="2"/>
      <c r="F169" s="1"/>
      <c r="G169" s="11"/>
      <c r="H169" s="11"/>
      <c r="I169" s="11"/>
    </row>
    <row r="170" spans="1:9">
      <c r="A170" s="1"/>
      <c r="B170" s="28"/>
      <c r="C170" s="11"/>
      <c r="D170" s="10"/>
      <c r="E170" s="2"/>
      <c r="F170" s="1"/>
      <c r="G170" s="11"/>
      <c r="H170" s="11"/>
      <c r="I170" s="11"/>
    </row>
    <row r="171" spans="1:9">
      <c r="A171" s="1"/>
      <c r="B171" s="28"/>
      <c r="C171" s="11"/>
      <c r="D171" s="10"/>
      <c r="E171" s="2"/>
      <c r="F171" s="1"/>
      <c r="G171" s="11"/>
      <c r="H171" s="11"/>
      <c r="I171" s="11"/>
    </row>
    <row r="172" spans="1:9">
      <c r="A172" s="1"/>
      <c r="B172" s="28"/>
      <c r="C172" s="11"/>
      <c r="D172" s="10"/>
      <c r="E172" s="2"/>
      <c r="F172" s="1"/>
      <c r="G172" s="11"/>
      <c r="H172" s="11"/>
      <c r="I172" s="11"/>
    </row>
    <row r="173" spans="1:9">
      <c r="A173" s="1"/>
      <c r="B173" s="28"/>
      <c r="C173" s="11"/>
      <c r="D173" s="10"/>
      <c r="E173" s="2"/>
      <c r="F173" s="1"/>
      <c r="G173" s="11"/>
      <c r="H173" s="11"/>
      <c r="I173" s="11"/>
    </row>
    <row r="174" spans="1:9">
      <c r="A174" s="1"/>
      <c r="B174" s="28"/>
      <c r="C174" s="11"/>
      <c r="D174" s="10"/>
      <c r="E174" s="2"/>
      <c r="F174" s="1"/>
      <c r="G174" s="11"/>
      <c r="H174" s="11"/>
      <c r="I174" s="11"/>
    </row>
    <row r="175" spans="1:9">
      <c r="A175" s="1"/>
      <c r="B175" s="28"/>
      <c r="C175" s="11"/>
      <c r="D175" s="10"/>
      <c r="E175" s="2"/>
      <c r="F175" s="1"/>
      <c r="G175" s="11"/>
      <c r="H175" s="11"/>
      <c r="I175" s="11"/>
    </row>
    <row r="176" spans="1:9">
      <c r="A176" s="1"/>
      <c r="B176" s="28"/>
      <c r="C176" s="11"/>
      <c r="D176" s="10"/>
      <c r="E176" s="2"/>
      <c r="F176" s="1"/>
      <c r="G176" s="11"/>
      <c r="H176" s="11"/>
      <c r="I176" s="11"/>
    </row>
    <row r="177" spans="1:9">
      <c r="A177" s="1"/>
      <c r="B177" s="28"/>
      <c r="C177" s="11"/>
      <c r="D177" s="10"/>
      <c r="E177" s="2"/>
      <c r="F177" s="1"/>
      <c r="G177" s="11"/>
      <c r="H177" s="11"/>
      <c r="I177" s="11"/>
    </row>
    <row r="178" spans="1:9">
      <c r="A178" s="1"/>
      <c r="B178" s="28"/>
      <c r="C178" s="11"/>
      <c r="D178" s="10"/>
      <c r="E178" s="2"/>
      <c r="F178" s="1"/>
      <c r="G178" s="11"/>
      <c r="H178" s="11"/>
      <c r="I178" s="11"/>
    </row>
    <row r="179" spans="1:9">
      <c r="A179" s="1"/>
      <c r="B179" s="28"/>
      <c r="C179" s="11"/>
      <c r="D179" s="10"/>
      <c r="E179" s="2"/>
      <c r="F179" s="1"/>
      <c r="G179" s="11"/>
      <c r="H179" s="11"/>
      <c r="I179" s="11"/>
    </row>
    <row r="180" spans="1:9">
      <c r="A180" s="1"/>
      <c r="B180" s="28"/>
      <c r="C180" s="11"/>
      <c r="D180" s="10"/>
      <c r="E180" s="2"/>
      <c r="F180" s="1"/>
      <c r="G180" s="11"/>
      <c r="H180" s="11"/>
      <c r="I180" s="11"/>
    </row>
    <row r="181" spans="1:9">
      <c r="A181" s="1"/>
      <c r="B181" s="28"/>
      <c r="C181" s="11"/>
      <c r="D181" s="10"/>
      <c r="E181" s="2"/>
      <c r="F181" s="1"/>
      <c r="G181" s="11"/>
      <c r="H181" s="11"/>
      <c r="I181" s="11"/>
    </row>
    <row r="182" spans="1:9">
      <c r="A182" s="1"/>
      <c r="B182" s="28"/>
      <c r="C182" s="11"/>
      <c r="D182" s="10"/>
      <c r="E182" s="2"/>
      <c r="F182" s="1"/>
      <c r="G182" s="11"/>
      <c r="H182" s="11"/>
      <c r="I182" s="11"/>
    </row>
    <row r="183" spans="1:9">
      <c r="A183" s="1"/>
      <c r="B183" s="28"/>
      <c r="C183" s="11"/>
      <c r="D183" s="10"/>
      <c r="E183" s="2"/>
      <c r="F183" s="1"/>
      <c r="G183" s="11"/>
      <c r="H183" s="11"/>
      <c r="I183" s="11"/>
    </row>
    <row r="184" spans="1:9">
      <c r="A184" s="1"/>
      <c r="B184" s="28"/>
      <c r="C184" s="11"/>
      <c r="D184" s="10"/>
      <c r="E184" s="2"/>
      <c r="F184" s="1"/>
      <c r="G184" s="11"/>
      <c r="H184" s="11"/>
      <c r="I184" s="11"/>
    </row>
    <row r="185" spans="1:9">
      <c r="A185" s="1"/>
      <c r="B185" s="28"/>
      <c r="C185" s="11"/>
      <c r="D185" s="10"/>
      <c r="E185" s="2"/>
      <c r="F185" s="1"/>
      <c r="G185" s="11"/>
      <c r="H185" s="11"/>
      <c r="I185" s="11"/>
    </row>
    <row r="186" spans="1:9">
      <c r="A186" s="1"/>
      <c r="B186" s="28"/>
      <c r="C186" s="11"/>
      <c r="D186" s="10"/>
      <c r="E186" s="2"/>
      <c r="F186" s="1"/>
      <c r="G186" s="11"/>
      <c r="H186" s="11"/>
      <c r="I186" s="11"/>
    </row>
    <row r="187" spans="1:9">
      <c r="A187" s="1"/>
      <c r="B187" s="28"/>
      <c r="C187" s="11"/>
      <c r="D187" s="10"/>
      <c r="E187" s="2"/>
      <c r="F187" s="1"/>
      <c r="G187" s="11"/>
      <c r="H187" s="11"/>
      <c r="I187" s="11"/>
    </row>
    <row r="188" spans="1:9">
      <c r="A188" s="1"/>
      <c r="B188" s="28"/>
      <c r="C188" s="11"/>
      <c r="D188" s="10"/>
      <c r="E188" s="2"/>
      <c r="F188" s="1"/>
      <c r="G188" s="11"/>
      <c r="H188" s="11"/>
      <c r="I188" s="11"/>
    </row>
    <row r="189" spans="1:9">
      <c r="A189" s="1"/>
      <c r="B189" s="28"/>
      <c r="C189" s="11"/>
      <c r="D189" s="10"/>
      <c r="E189" s="2"/>
      <c r="F189" s="1"/>
      <c r="G189" s="11"/>
      <c r="H189" s="11"/>
      <c r="I189" s="11"/>
    </row>
    <row r="190" spans="1:9">
      <c r="A190" s="1"/>
      <c r="B190" s="28"/>
      <c r="C190" s="11"/>
      <c r="D190" s="10"/>
      <c r="E190" s="2"/>
      <c r="F190" s="1"/>
      <c r="G190" s="11"/>
      <c r="H190" s="11"/>
      <c r="I190" s="11"/>
    </row>
    <row r="191" spans="1:9">
      <c r="A191" s="1"/>
      <c r="B191" s="28"/>
      <c r="C191" s="11"/>
      <c r="D191" s="10"/>
      <c r="E191" s="2"/>
      <c r="F191" s="1"/>
      <c r="G191" s="11"/>
      <c r="H191" s="11"/>
      <c r="I191" s="11"/>
    </row>
    <row r="192" spans="1:9">
      <c r="A192" s="1"/>
      <c r="B192" s="28"/>
      <c r="C192" s="11"/>
      <c r="D192" s="10"/>
      <c r="E192" s="2"/>
      <c r="F192" s="1"/>
      <c r="G192" s="11"/>
      <c r="H192" s="11"/>
      <c r="I192" s="11"/>
    </row>
    <row r="193" spans="1:9">
      <c r="A193" s="1"/>
      <c r="B193" s="28"/>
      <c r="C193" s="11"/>
      <c r="D193" s="10"/>
      <c r="E193" s="2"/>
      <c r="F193" s="1"/>
      <c r="G193" s="11"/>
      <c r="H193" s="11"/>
      <c r="I193" s="11"/>
    </row>
    <row r="194" spans="1:9">
      <c r="A194" s="1"/>
      <c r="B194" s="28"/>
      <c r="C194" s="11"/>
      <c r="D194" s="10"/>
      <c r="E194" s="2"/>
      <c r="F194" s="1"/>
      <c r="G194" s="11"/>
      <c r="H194" s="11"/>
      <c r="I194" s="11"/>
    </row>
    <row r="195" spans="1:9">
      <c r="A195" s="1"/>
      <c r="B195" s="28"/>
      <c r="C195" s="11"/>
      <c r="D195" s="10"/>
      <c r="E195" s="2"/>
      <c r="F195" s="1"/>
      <c r="G195" s="11"/>
      <c r="H195" s="11"/>
      <c r="I195" s="11"/>
    </row>
    <row r="196" spans="1:9">
      <c r="A196" s="1"/>
      <c r="B196" s="29"/>
      <c r="C196" s="11"/>
      <c r="D196" s="10"/>
      <c r="E196" s="2"/>
      <c r="F196" s="1"/>
      <c r="G196" s="11"/>
      <c r="H196" s="11"/>
      <c r="I196" s="11"/>
    </row>
    <row r="197" spans="1:9">
      <c r="A197" s="1"/>
      <c r="B197" s="29"/>
      <c r="C197" s="11"/>
      <c r="D197" s="10"/>
      <c r="E197" s="2"/>
      <c r="F197" s="1"/>
      <c r="G197" s="11"/>
      <c r="H197" s="11"/>
      <c r="I197" s="11"/>
    </row>
    <row r="198" spans="1:9">
      <c r="A198" s="1"/>
      <c r="B198" s="29"/>
      <c r="C198" s="11"/>
      <c r="D198" s="10"/>
      <c r="E198" s="2"/>
      <c r="F198" s="1"/>
      <c r="G198" s="11"/>
      <c r="H198" s="11"/>
      <c r="I198" s="11"/>
    </row>
    <row r="199" spans="1:9">
      <c r="A199" s="1"/>
      <c r="B199" s="29"/>
      <c r="C199" s="11"/>
      <c r="D199" s="10"/>
      <c r="E199" s="2"/>
      <c r="F199" s="1"/>
      <c r="G199" s="11"/>
      <c r="H199" s="11"/>
      <c r="I199" s="11"/>
    </row>
    <row r="200" spans="1:9">
      <c r="A200" s="1"/>
      <c r="B200" s="29"/>
      <c r="C200" s="11"/>
      <c r="D200" s="10"/>
      <c r="E200" s="2"/>
      <c r="F200" s="1"/>
      <c r="G200" s="11"/>
      <c r="H200" s="11"/>
      <c r="I200" s="11"/>
    </row>
    <row r="201" spans="1:9">
      <c r="A201" s="1"/>
      <c r="B201" s="29"/>
      <c r="C201" s="11"/>
      <c r="D201" s="10"/>
      <c r="E201" s="2"/>
      <c r="F201" s="1"/>
      <c r="G201" s="11"/>
      <c r="H201" s="11"/>
      <c r="I201" s="11"/>
    </row>
    <row r="202" spans="1:9">
      <c r="A202" s="1"/>
      <c r="B202" s="29"/>
      <c r="C202" s="11"/>
      <c r="D202" s="10"/>
      <c r="E202" s="2"/>
      <c r="F202" s="1"/>
      <c r="G202" s="11"/>
      <c r="H202" s="11"/>
      <c r="I202" s="11"/>
    </row>
    <row r="203" spans="1:9">
      <c r="A203" s="1"/>
      <c r="B203" s="1"/>
      <c r="C203" s="1"/>
      <c r="D203" s="1"/>
      <c r="E203" s="1"/>
      <c r="F203" s="1"/>
      <c r="G203" s="1"/>
      <c r="H203" s="1"/>
      <c r="I203" s="1"/>
    </row>
    <row r="204" spans="1:9">
      <c r="A204" s="1"/>
      <c r="B204" s="1"/>
      <c r="C204" s="1"/>
      <c r="D204" s="1"/>
      <c r="E204" s="1"/>
      <c r="F204" s="1"/>
      <c r="G204" s="1"/>
      <c r="H204" s="1"/>
      <c r="I204" s="1"/>
    </row>
    <row r="205" spans="1:9">
      <c r="A205" s="1"/>
      <c r="B205" s="1"/>
      <c r="C205" s="1"/>
      <c r="D205" s="1"/>
      <c r="E205" s="1"/>
      <c r="F205" s="1"/>
      <c r="G205" s="1"/>
      <c r="H205" s="1"/>
      <c r="I205" s="1"/>
    </row>
    <row r="206" spans="1:9">
      <c r="A206" s="1"/>
      <c r="B206" s="1"/>
      <c r="C206" s="1"/>
      <c r="D206" s="1"/>
      <c r="E206" s="1"/>
      <c r="F206" s="1"/>
      <c r="G206" s="1"/>
      <c r="H206" s="1"/>
      <c r="I206" s="1"/>
    </row>
    <row r="207" spans="1:9">
      <c r="A207" s="1"/>
      <c r="B207" s="1"/>
      <c r="C207" s="1"/>
      <c r="D207" s="1"/>
      <c r="E207" s="1"/>
      <c r="F207" s="1"/>
      <c r="G207" s="1"/>
      <c r="H207" s="1"/>
      <c r="I207" s="1"/>
    </row>
    <row r="208" spans="1:9">
      <c r="A208" s="1"/>
      <c r="B208" s="1"/>
      <c r="C208" s="1"/>
      <c r="D208" s="1"/>
      <c r="E208" s="1"/>
      <c r="F208" s="1"/>
      <c r="G208" s="1"/>
      <c r="H208" s="1"/>
      <c r="I208" s="1"/>
    </row>
    <row r="209" spans="1:9">
      <c r="A209" s="1"/>
      <c r="B209" s="1"/>
      <c r="C209" s="1"/>
      <c r="D209" s="1"/>
      <c r="E209" s="1"/>
      <c r="F209" s="1"/>
      <c r="G209" s="1"/>
      <c r="H209" s="1"/>
      <c r="I209" s="1"/>
    </row>
    <row r="210" spans="1:9">
      <c r="A210" s="1"/>
      <c r="B210" s="1"/>
      <c r="C210" s="1"/>
      <c r="D210" s="1"/>
      <c r="E210" s="1"/>
      <c r="F210" s="1"/>
      <c r="G210" s="1"/>
      <c r="H210" s="1"/>
      <c r="I210" s="1"/>
    </row>
    <row r="211" spans="1:9">
      <c r="A211" s="1"/>
      <c r="B211" s="1"/>
      <c r="C211" s="1"/>
      <c r="D211" s="1"/>
      <c r="E211" s="1"/>
      <c r="F211" s="1"/>
      <c r="G211" s="1"/>
      <c r="H211" s="1"/>
      <c r="I211" s="1"/>
    </row>
    <row r="212" spans="1:9">
      <c r="A212" s="1"/>
      <c r="B212" s="1"/>
      <c r="C212" s="1"/>
      <c r="D212" s="1"/>
      <c r="E212" s="1"/>
      <c r="F212" s="1"/>
      <c r="G212" s="1"/>
      <c r="H212" s="1"/>
      <c r="I212" s="1"/>
    </row>
    <row r="213" spans="1:9">
      <c r="A213" s="1"/>
      <c r="B213" s="1"/>
      <c r="C213" s="1"/>
      <c r="D213" s="1"/>
      <c r="E213" s="1"/>
      <c r="F213" s="1"/>
      <c r="G213" s="1"/>
      <c r="H213" s="1"/>
      <c r="I213" s="1"/>
    </row>
    <row r="214" spans="1:9">
      <c r="A214" s="1"/>
      <c r="B214" s="1"/>
      <c r="C214" s="1"/>
      <c r="D214" s="1"/>
      <c r="E214" s="1"/>
      <c r="F214" s="1"/>
      <c r="G214" s="1"/>
      <c r="H214" s="1"/>
      <c r="I214" s="1"/>
    </row>
    <row r="215" spans="1:9">
      <c r="A215" s="1"/>
      <c r="B215" s="1"/>
      <c r="C215" s="1"/>
      <c r="D215" s="1"/>
      <c r="E215" s="1"/>
      <c r="F215" s="1"/>
      <c r="G215" s="1"/>
      <c r="H215" s="1"/>
      <c r="I215" s="1"/>
    </row>
    <row r="216" spans="1:9">
      <c r="A216" s="1"/>
      <c r="B216" s="1"/>
      <c r="C216" s="1"/>
      <c r="D216" s="1"/>
      <c r="E216" s="1"/>
      <c r="F216" s="1"/>
      <c r="G216" s="1"/>
      <c r="H216" s="1"/>
      <c r="I216" s="1"/>
    </row>
    <row r="217" spans="1:9">
      <c r="A217" s="1"/>
      <c r="B217" s="1"/>
      <c r="C217" s="1"/>
      <c r="D217" s="1"/>
      <c r="E217" s="1"/>
      <c r="F217" s="1"/>
      <c r="G217" s="1"/>
      <c r="H217" s="1"/>
      <c r="I217" s="1"/>
    </row>
    <row r="218" spans="1:9">
      <c r="A218" s="1"/>
      <c r="B218" s="1"/>
      <c r="C218" s="1"/>
      <c r="D218" s="1"/>
      <c r="E218" s="1"/>
      <c r="F218" s="1"/>
      <c r="G218" s="1"/>
      <c r="H218" s="1"/>
      <c r="I218" s="1"/>
    </row>
    <row r="219" spans="1:9">
      <c r="A219" s="1"/>
      <c r="B219" s="1"/>
      <c r="C219" s="1"/>
      <c r="D219" s="1"/>
      <c r="E219" s="1"/>
      <c r="F219" s="1"/>
      <c r="G219" s="1"/>
      <c r="H219" s="1"/>
      <c r="I219" s="1"/>
    </row>
    <row r="220" spans="1:9">
      <c r="A220" s="1"/>
      <c r="B220" s="1"/>
      <c r="C220" s="1"/>
      <c r="D220" s="1"/>
      <c r="E220" s="1"/>
      <c r="F220" s="1"/>
      <c r="G220" s="1"/>
      <c r="H220" s="1"/>
      <c r="I220" s="1"/>
    </row>
    <row r="221" spans="1:9">
      <c r="A221" s="1"/>
      <c r="B221" s="1"/>
      <c r="C221" s="1"/>
      <c r="D221" s="1"/>
      <c r="E221" s="1"/>
      <c r="F221" s="1"/>
      <c r="G221" s="1"/>
      <c r="H221" s="1"/>
      <c r="I221" s="1"/>
    </row>
    <row r="222" spans="1:9">
      <c r="A222" s="1"/>
      <c r="B222" s="1"/>
      <c r="C222" s="1"/>
      <c r="D222" s="1"/>
      <c r="E222" s="1"/>
      <c r="F222" s="1"/>
      <c r="G222" s="1"/>
      <c r="H222" s="1"/>
      <c r="I222" s="1"/>
    </row>
    <row r="223" spans="1:9">
      <c r="A223" s="1"/>
      <c r="B223" s="1"/>
      <c r="C223" s="1"/>
      <c r="D223" s="1"/>
      <c r="E223" s="1"/>
      <c r="F223" s="1"/>
      <c r="G223" s="1"/>
      <c r="H223" s="1"/>
      <c r="I223" s="1"/>
    </row>
    <row r="224" spans="1:9">
      <c r="A224" s="1"/>
      <c r="B224" s="1"/>
      <c r="C224" s="1"/>
      <c r="D224" s="1"/>
      <c r="E224" s="1"/>
      <c r="F224" s="1"/>
      <c r="G224" s="1"/>
      <c r="H224" s="1"/>
      <c r="I224" s="1"/>
    </row>
    <row r="225" spans="1:9">
      <c r="A225" s="1"/>
      <c r="B225" s="1"/>
      <c r="C225" s="1"/>
      <c r="D225" s="1"/>
      <c r="E225" s="1"/>
      <c r="F225" s="1"/>
      <c r="G225" s="1"/>
      <c r="H225" s="1"/>
      <c r="I225" s="1"/>
    </row>
    <row r="226" spans="1:9">
      <c r="A226" s="1"/>
      <c r="B226" s="1"/>
      <c r="C226" s="1"/>
      <c r="D226" s="1"/>
      <c r="E226" s="1"/>
      <c r="F226" s="1"/>
      <c r="G226" s="1"/>
      <c r="H226" s="1"/>
      <c r="I226" s="1"/>
    </row>
    <row r="227" spans="1:9">
      <c r="A227" s="1"/>
      <c r="B227" s="1"/>
      <c r="C227" s="1"/>
      <c r="D227" s="1"/>
      <c r="E227" s="1"/>
      <c r="F227" s="1"/>
      <c r="G227" s="1"/>
      <c r="H227" s="1"/>
      <c r="I227" s="1"/>
    </row>
    <row r="228" spans="1:9">
      <c r="A228" s="1"/>
      <c r="B228" s="1"/>
      <c r="C228" s="1"/>
      <c r="D228" s="1"/>
      <c r="E228" s="1"/>
      <c r="F228" s="1"/>
      <c r="G228" s="1"/>
      <c r="H228" s="1"/>
      <c r="I228" s="1"/>
    </row>
    <row r="229" spans="1:9">
      <c r="A229" s="1"/>
      <c r="B229" s="1"/>
      <c r="C229" s="1"/>
      <c r="D229" s="1"/>
      <c r="E229" s="1"/>
      <c r="F229" s="1"/>
      <c r="G229" s="1"/>
      <c r="H229" s="1"/>
      <c r="I229" s="1"/>
    </row>
    <row r="230" spans="1:9">
      <c r="A230" s="1"/>
      <c r="B230" s="1"/>
      <c r="C230" s="1"/>
      <c r="D230" s="1"/>
      <c r="E230" s="1"/>
      <c r="F230" s="1"/>
      <c r="G230" s="1"/>
      <c r="H230" s="1"/>
      <c r="I230" s="1"/>
    </row>
    <row r="231" spans="1:9">
      <c r="A231" s="1"/>
      <c r="B231" s="1"/>
      <c r="C231" s="1"/>
      <c r="D231" s="1"/>
      <c r="E231" s="1"/>
      <c r="F231" s="1"/>
      <c r="G231" s="1"/>
      <c r="H231" s="1"/>
      <c r="I231" s="1"/>
    </row>
    <row r="232" spans="1:9">
      <c r="A232" s="1"/>
      <c r="B232" s="1"/>
      <c r="C232" s="1"/>
      <c r="D232" s="1"/>
      <c r="E232" s="1"/>
      <c r="F232" s="1"/>
      <c r="G232" s="1"/>
      <c r="H232" s="1"/>
      <c r="I232" s="1"/>
    </row>
    <row r="233" spans="1:9">
      <c r="A233" s="1"/>
      <c r="B233" s="1"/>
      <c r="C233" s="1"/>
      <c r="D233" s="1"/>
      <c r="E233" s="1"/>
      <c r="F233" s="1"/>
      <c r="G233" s="1"/>
      <c r="H233" s="1"/>
      <c r="I233" s="1"/>
    </row>
    <row r="234" spans="1:9">
      <c r="A234" s="1"/>
      <c r="B234" s="1"/>
      <c r="C234" s="1"/>
      <c r="D234" s="1"/>
      <c r="E234" s="1"/>
      <c r="F234" s="1"/>
      <c r="G234" s="1"/>
      <c r="H234" s="1"/>
      <c r="I234" s="1"/>
    </row>
    <row r="235" spans="1:9">
      <c r="A235" s="1"/>
      <c r="B235" s="1"/>
      <c r="C235" s="1"/>
      <c r="D235" s="1"/>
      <c r="E235" s="1"/>
      <c r="F235" s="1"/>
      <c r="G235" s="1"/>
      <c r="H235" s="1"/>
      <c r="I235" s="1"/>
    </row>
    <row r="236" spans="1:9">
      <c r="A236" s="1"/>
      <c r="B236" s="1"/>
      <c r="C236" s="1"/>
      <c r="D236" s="1"/>
      <c r="E236" s="1"/>
      <c r="F236" s="1"/>
      <c r="G236" s="1"/>
      <c r="H236" s="1"/>
      <c r="I236" s="1"/>
    </row>
    <row r="237" spans="1:9">
      <c r="A237" s="1"/>
      <c r="B237" s="1"/>
      <c r="C237" s="1"/>
      <c r="D237" s="1"/>
      <c r="E237" s="1"/>
      <c r="F237" s="1"/>
      <c r="G237" s="1"/>
      <c r="H237" s="1"/>
      <c r="I237" s="1"/>
    </row>
    <row r="238" spans="1:9">
      <c r="A238" s="1"/>
      <c r="B238" s="1"/>
      <c r="C238" s="1"/>
      <c r="D238" s="1"/>
      <c r="E238" s="1"/>
      <c r="F238" s="1"/>
      <c r="G238" s="1"/>
      <c r="H238" s="1"/>
      <c r="I238" s="1"/>
    </row>
    <row r="239" spans="1:9">
      <c r="A239" s="1"/>
      <c r="B239" s="1"/>
      <c r="C239" s="1"/>
      <c r="D239" s="1"/>
      <c r="E239" s="1"/>
      <c r="F239" s="1"/>
      <c r="G239" s="1"/>
      <c r="H239" s="1"/>
      <c r="I239" s="1"/>
    </row>
    <row r="240" spans="1:9">
      <c r="A240" s="1"/>
      <c r="B240" s="1"/>
      <c r="C240" s="1"/>
      <c r="D240" s="1"/>
      <c r="E240" s="1"/>
      <c r="F240" s="1"/>
      <c r="G240" s="1"/>
      <c r="H240" s="1"/>
      <c r="I240" s="1"/>
    </row>
    <row r="241" spans="1:9">
      <c r="A241" s="1"/>
      <c r="B241" s="1"/>
      <c r="C241" s="1"/>
      <c r="D241" s="1"/>
      <c r="E241" s="1"/>
      <c r="F241" s="1"/>
      <c r="G241" s="1"/>
      <c r="H241" s="1"/>
      <c r="I241" s="1"/>
    </row>
    <row r="242" spans="1:9">
      <c r="A242" s="1"/>
      <c r="B242" s="1"/>
      <c r="C242" s="1"/>
      <c r="D242" s="1"/>
      <c r="E242" s="1"/>
      <c r="F242" s="1"/>
      <c r="G242" s="1"/>
      <c r="H242" s="1"/>
      <c r="I242" s="1"/>
    </row>
    <row r="243" spans="1:9">
      <c r="A243" s="1"/>
      <c r="B243" s="1"/>
      <c r="C243" s="1"/>
      <c r="D243" s="1"/>
      <c r="E243" s="1"/>
      <c r="F243" s="1"/>
      <c r="G243" s="1"/>
      <c r="H243" s="1"/>
      <c r="I243" s="1"/>
    </row>
    <row r="244" spans="1:9">
      <c r="A244" s="1"/>
      <c r="B244" s="1"/>
      <c r="C244" s="1"/>
      <c r="D244" s="1"/>
      <c r="E244" s="1"/>
      <c r="F244" s="1"/>
      <c r="G244" s="1"/>
      <c r="H244" s="1"/>
      <c r="I244" s="1"/>
    </row>
    <row r="245" spans="1:9">
      <c r="A245" s="1"/>
      <c r="B245" s="1"/>
      <c r="C245" s="1"/>
      <c r="D245" s="1"/>
      <c r="E245" s="1"/>
      <c r="F245" s="1"/>
      <c r="G245" s="1"/>
      <c r="H245" s="1"/>
      <c r="I245" s="1"/>
    </row>
    <row r="246" spans="1:9">
      <c r="A246" s="1"/>
      <c r="B246" s="1"/>
      <c r="C246" s="1"/>
      <c r="D246" s="1"/>
      <c r="E246" s="1"/>
      <c r="F246" s="1"/>
      <c r="G246" s="1"/>
      <c r="H246" s="1"/>
      <c r="I246" s="1"/>
    </row>
    <row r="247" spans="1:9">
      <c r="A247" s="1"/>
      <c r="B247" s="1"/>
      <c r="C247" s="1"/>
      <c r="D247" s="1"/>
      <c r="E247" s="1"/>
      <c r="F247" s="1"/>
      <c r="G247" s="1"/>
      <c r="H247" s="1"/>
      <c r="I247" s="1"/>
    </row>
    <row r="248" spans="1:9">
      <c r="A248" s="1"/>
      <c r="B248" s="1"/>
      <c r="C248" s="1"/>
      <c r="D248" s="1"/>
      <c r="E248" s="1"/>
      <c r="F248" s="1"/>
      <c r="G248" s="1"/>
      <c r="H248" s="1"/>
      <c r="I248" s="1"/>
    </row>
    <row r="249" spans="1:9">
      <c r="A249" s="1"/>
      <c r="B249" s="1"/>
      <c r="C249" s="1"/>
      <c r="D249" s="1"/>
      <c r="E249" s="1"/>
      <c r="F249" s="1"/>
      <c r="G249" s="1"/>
      <c r="H249" s="1"/>
      <c r="I249" s="1"/>
    </row>
    <row r="250" spans="1:9">
      <c r="A250" s="1"/>
      <c r="B250" s="1"/>
      <c r="C250" s="1"/>
      <c r="D250" s="1"/>
      <c r="E250" s="1"/>
      <c r="F250" s="1"/>
      <c r="G250" s="1"/>
      <c r="H250" s="1"/>
      <c r="I250" s="1"/>
    </row>
    <row r="251" spans="1:9">
      <c r="A251" s="1"/>
      <c r="B251" s="1"/>
      <c r="C251" s="1"/>
      <c r="D251" s="1"/>
      <c r="E251" s="1"/>
      <c r="F251" s="1"/>
      <c r="G251" s="1"/>
      <c r="H251" s="1"/>
      <c r="I251" s="1"/>
    </row>
    <row r="252" spans="1:9">
      <c r="A252" s="1"/>
      <c r="B252" s="1"/>
      <c r="C252" s="1"/>
      <c r="D252" s="1"/>
      <c r="E252" s="1"/>
      <c r="F252" s="1"/>
      <c r="G252" s="1"/>
      <c r="H252" s="1"/>
      <c r="I252" s="1"/>
    </row>
    <row r="253" spans="1:9">
      <c r="A253" s="1"/>
      <c r="B253" s="1"/>
      <c r="C253" s="1"/>
      <c r="D253" s="1"/>
      <c r="E253" s="1"/>
      <c r="F253" s="1"/>
      <c r="G253" s="1"/>
      <c r="H253" s="1"/>
      <c r="I253" s="1"/>
    </row>
    <row r="254" spans="1:9">
      <c r="A254" s="1"/>
      <c r="B254" s="1"/>
      <c r="C254" s="1"/>
      <c r="D254" s="1"/>
      <c r="E254" s="1"/>
      <c r="F254" s="1"/>
      <c r="G254" s="1"/>
      <c r="H254" s="1"/>
      <c r="I254" s="1"/>
    </row>
    <row r="255" spans="1:9">
      <c r="A255" s="1"/>
      <c r="B255" s="1"/>
      <c r="C255" s="1"/>
      <c r="D255" s="1"/>
      <c r="E255" s="1"/>
      <c r="F255" s="1"/>
      <c r="G255" s="1"/>
      <c r="H255" s="1"/>
      <c r="I255" s="1"/>
    </row>
    <row r="256" spans="1:9">
      <c r="A256" s="1"/>
      <c r="B256" s="1"/>
      <c r="C256" s="1"/>
      <c r="D256" s="1"/>
      <c r="E256" s="1"/>
      <c r="F256" s="1"/>
      <c r="G256" s="1"/>
      <c r="H256" s="1"/>
      <c r="I256" s="1"/>
    </row>
    <row r="257" spans="1:9">
      <c r="A257" s="1"/>
      <c r="B257" s="1"/>
      <c r="C257" s="1"/>
      <c r="D257" s="1"/>
      <c r="E257" s="1"/>
      <c r="F257" s="1"/>
      <c r="G257" s="1"/>
      <c r="H257" s="1"/>
      <c r="I257" s="1"/>
    </row>
    <row r="258" spans="1:9">
      <c r="A258" s="1"/>
      <c r="B258" s="1"/>
      <c r="C258" s="1"/>
      <c r="D258" s="1"/>
      <c r="E258" s="1"/>
      <c r="F258" s="1"/>
      <c r="G258" s="1"/>
      <c r="H258" s="1"/>
      <c r="I258" s="1"/>
    </row>
    <row r="259" spans="1:9">
      <c r="A259" s="1"/>
      <c r="B259" s="1"/>
      <c r="C259" s="1"/>
      <c r="D259" s="1"/>
      <c r="E259" s="1"/>
      <c r="F259" s="1"/>
      <c r="G259" s="1"/>
      <c r="H259" s="1"/>
      <c r="I259" s="1"/>
    </row>
    <row r="260" spans="1:9">
      <c r="A260" s="1"/>
      <c r="B260" s="1"/>
      <c r="C260" s="1"/>
      <c r="D260" s="1"/>
      <c r="E260" s="1"/>
      <c r="F260" s="1"/>
      <c r="G260" s="1"/>
      <c r="H260" s="1"/>
      <c r="I260" s="1"/>
    </row>
    <row r="261" spans="1:9">
      <c r="A261" s="1"/>
      <c r="B261" s="1"/>
      <c r="C261" s="1"/>
      <c r="D261" s="1"/>
      <c r="E261" s="1"/>
      <c r="F261" s="1"/>
      <c r="G261" s="1"/>
      <c r="H261" s="1"/>
      <c r="I261" s="1"/>
    </row>
    <row r="262" spans="1:9">
      <c r="A262" s="1"/>
      <c r="B262" s="1"/>
      <c r="C262" s="1"/>
      <c r="D262" s="1"/>
      <c r="E262" s="1"/>
      <c r="F262" s="1"/>
      <c r="G262" s="1"/>
      <c r="H262" s="1"/>
      <c r="I262" s="1"/>
    </row>
    <row r="263" spans="1:9">
      <c r="A263" s="1"/>
      <c r="B263" s="1"/>
      <c r="C263" s="1"/>
      <c r="D263" s="1"/>
      <c r="E263" s="1"/>
      <c r="F263" s="1"/>
      <c r="G263" s="1"/>
      <c r="H263" s="1"/>
      <c r="I263" s="1"/>
    </row>
    <row r="264" spans="1:9">
      <c r="A264" s="1"/>
      <c r="B264" s="1"/>
      <c r="C264" s="1"/>
      <c r="D264" s="1"/>
      <c r="E264" s="1"/>
      <c r="F264" s="1"/>
      <c r="G264" s="1"/>
      <c r="H264" s="1"/>
      <c r="I264" s="1"/>
    </row>
    <row r="265" spans="1:9">
      <c r="A265" s="1"/>
      <c r="B265" s="1"/>
      <c r="C265" s="1"/>
      <c r="D265" s="1"/>
      <c r="E265" s="1"/>
      <c r="F265" s="1"/>
      <c r="G265" s="1"/>
      <c r="H265" s="1"/>
      <c r="I265" s="1"/>
    </row>
    <row r="266" spans="1:9">
      <c r="A266" s="1"/>
      <c r="B266" s="1"/>
      <c r="C266" s="1"/>
      <c r="D266" s="1"/>
      <c r="E266" s="1"/>
      <c r="F266" s="1"/>
      <c r="G266" s="1"/>
      <c r="H266" s="1"/>
      <c r="I266" s="1"/>
    </row>
    <row r="267" spans="1:9">
      <c r="A267" s="1"/>
      <c r="B267" s="1"/>
      <c r="C267" s="1"/>
      <c r="D267" s="1"/>
      <c r="E267" s="1"/>
      <c r="F267" s="1"/>
      <c r="G267" s="1"/>
      <c r="H267" s="1"/>
      <c r="I267" s="1"/>
    </row>
    <row r="268" spans="1:9">
      <c r="A268" s="1"/>
      <c r="B268" s="1"/>
      <c r="C268" s="1"/>
      <c r="D268" s="1"/>
      <c r="E268" s="1"/>
      <c r="F268" s="1"/>
      <c r="G268" s="1"/>
      <c r="H268" s="1"/>
      <c r="I268" s="1"/>
    </row>
    <row r="269" spans="1:9">
      <c r="A269" s="1"/>
      <c r="B269" s="1"/>
      <c r="C269" s="1"/>
      <c r="D269" s="1"/>
      <c r="E269" s="1"/>
      <c r="F269" s="1"/>
      <c r="G269" s="1"/>
      <c r="H269" s="1"/>
      <c r="I269" s="1"/>
    </row>
    <row r="270" spans="1:9">
      <c r="A270" s="1"/>
      <c r="B270" s="1"/>
      <c r="C270" s="1"/>
      <c r="D270" s="1"/>
      <c r="E270" s="1"/>
      <c r="F270" s="1"/>
      <c r="G270" s="1"/>
      <c r="H270" s="1"/>
      <c r="I270" s="1"/>
    </row>
    <row r="271" spans="1:9">
      <c r="A271" s="1"/>
      <c r="B271" s="1"/>
      <c r="C271" s="1"/>
      <c r="D271" s="1"/>
      <c r="E271" s="1"/>
      <c r="F271" s="1"/>
      <c r="G271" s="1"/>
      <c r="H271" s="1"/>
      <c r="I271" s="1"/>
    </row>
    <row r="272" spans="1:9">
      <c r="A272" s="1"/>
      <c r="B272" s="1"/>
      <c r="C272" s="1"/>
      <c r="D272" s="1"/>
      <c r="E272" s="1"/>
      <c r="F272" s="1"/>
      <c r="G272" s="1"/>
      <c r="H272" s="1"/>
      <c r="I272" s="1"/>
    </row>
    <row r="273" spans="1:9">
      <c r="A273" s="1"/>
      <c r="B273" s="1"/>
      <c r="C273" s="1"/>
      <c r="D273" s="1"/>
      <c r="E273" s="1"/>
      <c r="F273" s="1"/>
      <c r="G273" s="1"/>
      <c r="H273" s="1"/>
      <c r="I273" s="1"/>
    </row>
    <row r="274" spans="1:9">
      <c r="A274" s="1"/>
      <c r="B274" s="1"/>
      <c r="C274" s="1"/>
      <c r="D274" s="1"/>
      <c r="E274" s="1"/>
      <c r="F274" s="1"/>
      <c r="G274" s="1"/>
      <c r="H274" s="1"/>
      <c r="I274" s="1"/>
    </row>
    <row r="275" spans="1:9">
      <c r="A275" s="1"/>
      <c r="B275" s="1"/>
      <c r="C275" s="1"/>
      <c r="D275" s="1"/>
      <c r="E275" s="1"/>
      <c r="F275" s="1"/>
      <c r="G275" s="1"/>
      <c r="H275" s="1"/>
      <c r="I275" s="1"/>
    </row>
    <row r="276" spans="1:9">
      <c r="A276" s="1"/>
      <c r="B276" s="1"/>
      <c r="C276" s="1"/>
      <c r="D276" s="1"/>
      <c r="E276" s="1"/>
      <c r="F276" s="1"/>
      <c r="G276" s="1"/>
      <c r="H276" s="1"/>
      <c r="I276" s="1"/>
    </row>
    <row r="277" spans="1:9">
      <c r="A277" s="1"/>
      <c r="B277" s="1"/>
      <c r="C277" s="1"/>
      <c r="D277" s="1"/>
      <c r="E277" s="1"/>
      <c r="F277" s="1"/>
      <c r="G277" s="1"/>
      <c r="H277" s="1"/>
      <c r="I277" s="1"/>
    </row>
    <row r="278" spans="1:9">
      <c r="A278" s="1"/>
      <c r="B278" s="1"/>
      <c r="C278" s="1"/>
      <c r="D278" s="1"/>
      <c r="E278" s="1"/>
      <c r="F278" s="1"/>
      <c r="G278" s="1"/>
      <c r="H278" s="1"/>
      <c r="I278" s="1"/>
    </row>
    <row r="279" spans="1:9">
      <c r="A279" s="1"/>
      <c r="B279" s="1"/>
      <c r="C279" s="1"/>
      <c r="D279" s="1"/>
      <c r="E279" s="1"/>
      <c r="F279" s="1"/>
      <c r="G279" s="1"/>
      <c r="H279" s="1"/>
      <c r="I279" s="1"/>
    </row>
    <row r="280" spans="1:9">
      <c r="A280" s="1"/>
      <c r="B280" s="1"/>
      <c r="C280" s="1"/>
      <c r="D280" s="1"/>
      <c r="E280" s="1"/>
      <c r="F280" s="1"/>
      <c r="G280" s="1"/>
      <c r="H280" s="1"/>
      <c r="I280" s="1"/>
    </row>
    <row r="281" spans="1:9">
      <c r="A281" s="1"/>
      <c r="B281" s="1"/>
      <c r="C281" s="1"/>
      <c r="D281" s="1"/>
      <c r="E281" s="1"/>
      <c r="F281" s="1"/>
      <c r="G281" s="1"/>
      <c r="H281" s="1"/>
      <c r="I281" s="1"/>
    </row>
    <row r="282" spans="1:9">
      <c r="A282" s="1"/>
      <c r="B282" s="1"/>
      <c r="C282" s="1"/>
      <c r="D282" s="1"/>
      <c r="E282" s="1"/>
      <c r="F282" s="1"/>
      <c r="G282" s="1"/>
      <c r="H282" s="1"/>
      <c r="I282" s="1"/>
    </row>
    <row r="283" spans="1:9">
      <c r="A283" s="1"/>
      <c r="B283" s="1"/>
      <c r="C283" s="1"/>
      <c r="D283" s="1"/>
      <c r="E283" s="1"/>
      <c r="F283" s="1"/>
      <c r="G283" s="1"/>
      <c r="H283" s="1"/>
      <c r="I283" s="1"/>
    </row>
    <row r="284" spans="1:9">
      <c r="A284" s="1"/>
      <c r="B284" s="1"/>
      <c r="C284" s="1"/>
      <c r="D284" s="1"/>
      <c r="E284" s="1"/>
      <c r="F284" s="1"/>
      <c r="G284" s="1"/>
      <c r="H284" s="1"/>
      <c r="I284" s="1"/>
    </row>
    <row r="285" spans="1:9">
      <c r="A285" s="1"/>
      <c r="B285" s="1"/>
      <c r="C285" s="1"/>
      <c r="D285" s="1"/>
      <c r="E285" s="1"/>
      <c r="F285" s="1"/>
      <c r="G285" s="1"/>
      <c r="H285" s="1"/>
      <c r="I285" s="1"/>
    </row>
    <row r="286" spans="1:9">
      <c r="A286" s="1"/>
      <c r="B286" s="1"/>
      <c r="C286" s="1"/>
      <c r="D286" s="1"/>
      <c r="E286" s="1"/>
      <c r="F286" s="1"/>
      <c r="G286" s="1"/>
      <c r="H286" s="1"/>
      <c r="I286" s="1"/>
    </row>
    <row r="287" spans="1:9">
      <c r="A287" s="1"/>
      <c r="B287" s="1"/>
      <c r="C287" s="1"/>
      <c r="D287" s="1"/>
      <c r="E287" s="1"/>
      <c r="F287" s="1"/>
      <c r="G287" s="1"/>
      <c r="H287" s="1"/>
      <c r="I287" s="1"/>
    </row>
    <row r="288" spans="1:9">
      <c r="A288" s="1"/>
      <c r="B288" s="1"/>
      <c r="C288" s="1"/>
      <c r="D288" s="1"/>
      <c r="E288" s="1"/>
      <c r="F288" s="1"/>
      <c r="G288" s="1"/>
      <c r="H288" s="1"/>
      <c r="I288" s="1"/>
    </row>
    <row r="289" spans="1:9">
      <c r="A289" s="1"/>
      <c r="B289" s="1"/>
      <c r="C289" s="1"/>
      <c r="D289" s="1"/>
      <c r="E289" s="1"/>
      <c r="F289" s="1"/>
      <c r="G289" s="1"/>
      <c r="H289" s="1"/>
      <c r="I289" s="1"/>
    </row>
    <row r="290" spans="1:9">
      <c r="A290" s="1"/>
      <c r="B290" s="1"/>
      <c r="C290" s="1"/>
      <c r="D290" s="1"/>
      <c r="E290" s="1"/>
      <c r="F290" s="1"/>
      <c r="G290" s="1"/>
      <c r="H290" s="1"/>
      <c r="I290" s="1"/>
    </row>
    <row r="291" spans="1:9">
      <c r="A291" s="1"/>
      <c r="B291" s="1"/>
      <c r="C291" s="1"/>
      <c r="D291" s="1"/>
      <c r="E291" s="1"/>
      <c r="F291" s="1"/>
      <c r="G291" s="1"/>
      <c r="H291" s="1"/>
      <c r="I291" s="1"/>
    </row>
    <row r="292" spans="1:9">
      <c r="A292" s="1"/>
      <c r="B292" s="1"/>
      <c r="C292" s="1"/>
      <c r="D292" s="1"/>
      <c r="E292" s="1"/>
      <c r="F292" s="1"/>
      <c r="G292" s="1"/>
      <c r="H292" s="1"/>
      <c r="I292" s="1"/>
    </row>
    <row r="293" spans="1:9">
      <c r="A293" s="1"/>
      <c r="B293" s="1"/>
      <c r="C293" s="1"/>
      <c r="D293" s="1"/>
      <c r="E293" s="1"/>
      <c r="F293" s="1"/>
      <c r="G293" s="1"/>
      <c r="H293" s="1"/>
      <c r="I293" s="1"/>
    </row>
    <row r="294" spans="1:9">
      <c r="A294" s="1"/>
      <c r="B294" s="1"/>
      <c r="C294" s="1"/>
      <c r="D294" s="1"/>
      <c r="E294" s="1"/>
      <c r="F294" s="1"/>
      <c r="G294" s="1"/>
      <c r="H294" s="1"/>
      <c r="I294" s="1"/>
    </row>
    <row r="295" spans="1:9">
      <c r="A295" s="1"/>
      <c r="B295" s="1"/>
      <c r="C295" s="1"/>
      <c r="D295" s="1"/>
      <c r="E295" s="1"/>
      <c r="F295" s="1"/>
      <c r="G295" s="1"/>
      <c r="H295" s="1"/>
      <c r="I295" s="1"/>
    </row>
    <row r="296" spans="1:9">
      <c r="A296" s="1"/>
      <c r="B296" s="1"/>
      <c r="C296" s="1"/>
      <c r="D296" s="1"/>
      <c r="E296" s="1"/>
      <c r="F296" s="1"/>
      <c r="G296" s="1"/>
      <c r="H296" s="1"/>
      <c r="I296" s="1"/>
    </row>
    <row r="297" spans="1:9">
      <c r="A297" s="1"/>
      <c r="B297" s="1"/>
      <c r="C297" s="1"/>
      <c r="D297" s="1"/>
      <c r="E297" s="1"/>
      <c r="F297" s="1"/>
      <c r="G297" s="1"/>
      <c r="H297" s="1"/>
      <c r="I297" s="1"/>
    </row>
    <row r="298" spans="1:9">
      <c r="A298" s="1"/>
      <c r="B298" s="1"/>
      <c r="C298" s="1"/>
      <c r="D298" s="1"/>
      <c r="E298" s="1"/>
      <c r="F298" s="1"/>
      <c r="G298" s="1"/>
      <c r="H298" s="1"/>
      <c r="I298" s="1"/>
    </row>
    <row r="299" spans="1:9">
      <c r="A299" s="1"/>
      <c r="B299" s="1"/>
      <c r="C299" s="1"/>
      <c r="D299" s="1"/>
      <c r="E299" s="1"/>
      <c r="F299" s="1"/>
      <c r="G299" s="1"/>
      <c r="H299" s="1"/>
      <c r="I299" s="1"/>
    </row>
    <row r="300" spans="1:9">
      <c r="A300" s="1"/>
      <c r="B300" s="1"/>
      <c r="C300" s="1"/>
      <c r="D300" s="1"/>
      <c r="E300" s="1"/>
      <c r="F300" s="1"/>
      <c r="G300" s="1"/>
      <c r="H300" s="1"/>
      <c r="I300" s="1"/>
    </row>
    <row r="301" spans="1:9">
      <c r="A301" s="1"/>
      <c r="B301" s="1"/>
      <c r="C301" s="1"/>
      <c r="D301" s="1"/>
      <c r="E301" s="1"/>
      <c r="F301" s="1"/>
      <c r="G301" s="1"/>
      <c r="H301" s="1"/>
      <c r="I301" s="1"/>
    </row>
    <row r="302" spans="1:9">
      <c r="A302" s="1"/>
      <c r="B302" s="1"/>
      <c r="C302" s="1"/>
      <c r="D302" s="1"/>
      <c r="E302" s="1"/>
      <c r="F302" s="1"/>
      <c r="G302" s="1"/>
      <c r="H302" s="1"/>
      <c r="I302" s="1"/>
    </row>
    <row r="303" spans="1:9">
      <c r="A303" s="1"/>
      <c r="B303" s="1"/>
      <c r="C303" s="1"/>
      <c r="D303" s="1"/>
      <c r="E303" s="1"/>
      <c r="F303" s="1"/>
      <c r="G303" s="1"/>
      <c r="H303" s="1"/>
      <c r="I303" s="1"/>
    </row>
    <row r="304" spans="1:9">
      <c r="A304" s="1"/>
      <c r="B304" s="1"/>
      <c r="C304" s="1"/>
      <c r="D304" s="1"/>
      <c r="E304" s="1"/>
      <c r="F304" s="1"/>
      <c r="G304" s="1"/>
      <c r="H304" s="1"/>
      <c r="I304" s="1"/>
    </row>
    <row r="305" spans="1:9">
      <c r="A305" s="1"/>
      <c r="B305" s="1"/>
      <c r="C305" s="1"/>
      <c r="D305" s="1"/>
      <c r="E305" s="1"/>
      <c r="F305" s="1"/>
      <c r="G305" s="1"/>
      <c r="H305" s="1"/>
      <c r="I305" s="1"/>
    </row>
    <row r="306" spans="1:9">
      <c r="A306" s="1"/>
      <c r="B306" s="1"/>
      <c r="C306" s="1"/>
      <c r="D306" s="1"/>
      <c r="E306" s="1"/>
      <c r="F306" s="1"/>
      <c r="G306" s="1"/>
      <c r="H306" s="1"/>
      <c r="I306" s="1"/>
    </row>
    <row r="307" spans="1:9">
      <c r="B307" s="1"/>
      <c r="C307" s="1"/>
    </row>
    <row r="308" spans="1:9">
      <c r="B308" s="1"/>
      <c r="C308" s="1"/>
    </row>
    <row r="309" spans="1:9">
      <c r="B309" s="1"/>
      <c r="C309" s="1"/>
    </row>
    <row r="310" spans="1:9">
      <c r="B310" s="1"/>
      <c r="C310" s="1"/>
    </row>
    <row r="311" spans="1:9">
      <c r="B311" s="1"/>
      <c r="C311" s="1"/>
    </row>
    <row r="312" spans="1:9">
      <c r="B312" s="1"/>
      <c r="C312" s="1"/>
    </row>
    <row r="313" spans="1:9">
      <c r="B313" s="1"/>
      <c r="C313" s="1"/>
    </row>
    <row r="314" spans="1:9">
      <c r="B314" s="1"/>
      <c r="C314" s="1"/>
    </row>
    <row r="315" spans="1:9">
      <c r="B315" s="1"/>
      <c r="C315" s="1"/>
    </row>
    <row r="316" spans="1:9">
      <c r="B316" s="1"/>
      <c r="C316" s="1"/>
    </row>
    <row r="317" spans="1:9">
      <c r="B317" s="1"/>
      <c r="C317" s="1"/>
    </row>
    <row r="318" spans="1:9">
      <c r="B318" s="1"/>
      <c r="C318" s="1"/>
    </row>
    <row r="319" spans="1:9">
      <c r="B319" s="1"/>
      <c r="C319" s="1"/>
    </row>
    <row r="320" spans="1:9">
      <c r="B320" s="1"/>
      <c r="C320" s="1"/>
    </row>
    <row r="321" spans="2:3">
      <c r="B321" s="1"/>
      <c r="C321" s="1"/>
    </row>
    <row r="322" spans="2:3">
      <c r="B322" s="1"/>
      <c r="C322" s="1"/>
    </row>
    <row r="323" spans="2:3">
      <c r="B323" s="1"/>
      <c r="C323" s="1"/>
    </row>
    <row r="324" spans="2:3">
      <c r="B324" s="1"/>
      <c r="C324" s="1"/>
    </row>
    <row r="325" spans="2:3">
      <c r="B325" s="1"/>
      <c r="C325" s="1"/>
    </row>
    <row r="326" spans="2:3">
      <c r="B326" s="1"/>
      <c r="C326" s="1"/>
    </row>
    <row r="327" spans="2:3">
      <c r="B327" s="1"/>
      <c r="C327" s="1"/>
    </row>
    <row r="328" spans="2:3">
      <c r="B328" s="1"/>
      <c r="C328" s="1"/>
    </row>
    <row r="329" spans="2:3">
      <c r="B329" s="1"/>
      <c r="C329" s="1"/>
    </row>
    <row r="330" spans="2:3">
      <c r="B330" s="1"/>
      <c r="C330" s="1"/>
    </row>
    <row r="331" spans="2:3">
      <c r="B331" s="1"/>
      <c r="C331" s="1"/>
    </row>
    <row r="332" spans="2:3">
      <c r="B332" s="1"/>
      <c r="C332" s="1"/>
    </row>
    <row r="333" spans="2:3">
      <c r="B333" s="1"/>
      <c r="C333" s="1"/>
    </row>
    <row r="334" spans="2:3">
      <c r="B334" s="1"/>
      <c r="C334" s="1"/>
    </row>
    <row r="335" spans="2:3">
      <c r="B335" s="1"/>
      <c r="C335" s="1"/>
    </row>
    <row r="336" spans="2:3">
      <c r="B336" s="1"/>
      <c r="C336" s="1"/>
    </row>
    <row r="337" spans="2:3">
      <c r="B337" s="1"/>
      <c r="C337" s="1"/>
    </row>
    <row r="338" spans="2:3">
      <c r="B338" s="1"/>
      <c r="C338" s="1"/>
    </row>
    <row r="339" spans="2:3">
      <c r="B339" s="1"/>
      <c r="C339" s="1"/>
    </row>
    <row r="340" spans="2:3">
      <c r="B340" s="1"/>
      <c r="C340" s="1"/>
    </row>
    <row r="341" spans="2:3">
      <c r="B341" s="1"/>
      <c r="C341" s="1"/>
    </row>
    <row r="342" spans="2:3">
      <c r="B342" s="1"/>
      <c r="C342" s="1"/>
    </row>
    <row r="343" spans="2:3">
      <c r="B343" s="1"/>
      <c r="C343" s="1"/>
    </row>
    <row r="344" spans="2:3">
      <c r="B344" s="1"/>
      <c r="C344" s="1"/>
    </row>
    <row r="345" spans="2:3">
      <c r="B345" s="1"/>
      <c r="C345" s="1"/>
    </row>
    <row r="346" spans="2:3">
      <c r="B346" s="1"/>
      <c r="C346" s="1"/>
    </row>
    <row r="347" spans="2:3">
      <c r="B347" s="1"/>
      <c r="C347" s="1"/>
    </row>
    <row r="348" spans="2:3">
      <c r="B348" s="1"/>
      <c r="C348" s="1"/>
    </row>
    <row r="349" spans="2:3">
      <c r="B349" s="1"/>
      <c r="C349" s="1"/>
    </row>
    <row r="350" spans="2:3">
      <c r="B350" s="1"/>
      <c r="C350" s="1"/>
    </row>
    <row r="351" spans="2:3">
      <c r="B351" s="1"/>
      <c r="C351" s="1"/>
    </row>
    <row r="352" spans="2:3">
      <c r="B352" s="1"/>
      <c r="C352" s="1"/>
    </row>
    <row r="353" spans="2:3">
      <c r="B353" s="1"/>
      <c r="C353" s="1"/>
    </row>
    <row r="354" spans="2:3">
      <c r="B354" s="1"/>
      <c r="C354" s="1"/>
    </row>
    <row r="355" spans="2:3">
      <c r="B355" s="1"/>
      <c r="C355" s="1"/>
    </row>
    <row r="356" spans="2:3">
      <c r="B356" s="1"/>
      <c r="C356" s="1"/>
    </row>
    <row r="357" spans="2:3">
      <c r="B357" s="1"/>
      <c r="C357" s="1"/>
    </row>
    <row r="358" spans="2:3">
      <c r="B358" s="1"/>
      <c r="C358" s="1"/>
    </row>
    <row r="359" spans="2:3">
      <c r="B359" s="1"/>
      <c r="C359" s="1"/>
    </row>
    <row r="360" spans="2:3">
      <c r="B360" s="1"/>
      <c r="C360" s="1"/>
    </row>
    <row r="361" spans="2:3">
      <c r="B361" s="1"/>
      <c r="C361" s="1"/>
    </row>
    <row r="362" spans="2:3">
      <c r="B362" s="1"/>
      <c r="C362" s="1"/>
    </row>
    <row r="363" spans="2:3">
      <c r="B363" s="1"/>
      <c r="C363" s="1"/>
    </row>
    <row r="364" spans="2:3">
      <c r="B364" s="1"/>
      <c r="C364" s="1"/>
    </row>
    <row r="365" spans="2:3">
      <c r="B365" s="1"/>
      <c r="C365" s="1"/>
    </row>
    <row r="366" spans="2:3">
      <c r="B366" s="1"/>
      <c r="C366" s="1"/>
    </row>
    <row r="367" spans="2:3">
      <c r="B367" s="1"/>
      <c r="C367" s="1"/>
    </row>
    <row r="368" spans="2:3">
      <c r="B368" s="1"/>
      <c r="C368" s="1"/>
    </row>
    <row r="369" spans="2:3">
      <c r="B369" s="1"/>
      <c r="C369" s="1"/>
    </row>
    <row r="370" spans="2:3">
      <c r="B370" s="1"/>
      <c r="C370" s="1"/>
    </row>
    <row r="371" spans="2:3">
      <c r="B371" s="1"/>
      <c r="C371" s="1"/>
    </row>
    <row r="372" spans="2:3">
      <c r="B372" s="1"/>
      <c r="C372" s="1"/>
    </row>
    <row r="373" spans="2:3">
      <c r="B373" s="1"/>
      <c r="C373" s="1"/>
    </row>
    <row r="374" spans="2:3">
      <c r="B374" s="1"/>
      <c r="C374" s="1"/>
    </row>
    <row r="375" spans="2:3">
      <c r="B375" s="1"/>
      <c r="C375" s="1"/>
    </row>
    <row r="376" spans="2:3">
      <c r="B376" s="1"/>
      <c r="C376" s="1"/>
    </row>
    <row r="377" spans="2:3">
      <c r="B377" s="1"/>
      <c r="C377" s="1"/>
    </row>
    <row r="378" spans="2:3">
      <c r="B378" s="1"/>
      <c r="C378" s="1"/>
    </row>
    <row r="379" spans="2:3">
      <c r="B379" s="1"/>
      <c r="C379" s="1"/>
    </row>
    <row r="380" spans="2:3">
      <c r="B380" s="1"/>
      <c r="C380" s="1"/>
    </row>
    <row r="381" spans="2:3">
      <c r="B381" s="1"/>
      <c r="C381" s="1"/>
    </row>
    <row r="382" spans="2:3">
      <c r="B382" s="1"/>
      <c r="C382" s="1"/>
    </row>
    <row r="383" spans="2:3">
      <c r="B383" s="1"/>
      <c r="C383" s="1"/>
    </row>
    <row r="384" spans="2:3">
      <c r="B384" s="1"/>
      <c r="C384" s="1"/>
    </row>
    <row r="385" spans="2:3">
      <c r="B385" s="1"/>
      <c r="C385" s="1"/>
    </row>
    <row r="386" spans="2:3">
      <c r="B386" s="1"/>
      <c r="C386" s="1"/>
    </row>
    <row r="387" spans="2:3">
      <c r="B387" s="1"/>
      <c r="C387" s="1"/>
    </row>
    <row r="388" spans="2:3">
      <c r="B388" s="1"/>
      <c r="C388" s="1"/>
    </row>
    <row r="389" spans="2:3">
      <c r="B389" s="1"/>
      <c r="C389" s="1"/>
    </row>
    <row r="390" spans="2:3">
      <c r="B390" s="1"/>
      <c r="C390" s="1"/>
    </row>
    <row r="391" spans="2:3">
      <c r="B391" s="1"/>
      <c r="C391" s="1"/>
    </row>
    <row r="392" spans="2:3">
      <c r="B392" s="1"/>
      <c r="C392" s="1"/>
    </row>
    <row r="393" spans="2:3">
      <c r="B393" s="1"/>
      <c r="C393" s="1"/>
    </row>
    <row r="394" spans="2:3">
      <c r="B394" s="1"/>
      <c r="C394" s="1"/>
    </row>
    <row r="395" spans="2:3">
      <c r="B395" s="1"/>
      <c r="C395" s="1"/>
    </row>
    <row r="396" spans="2:3">
      <c r="B396" s="1"/>
      <c r="C396" s="1"/>
    </row>
    <row r="397" spans="2:3">
      <c r="B397" s="1"/>
      <c r="C397" s="1"/>
    </row>
    <row r="398" spans="2:3">
      <c r="B398" s="1"/>
      <c r="C398" s="1"/>
    </row>
    <row r="399" spans="2:3">
      <c r="B399" s="1"/>
      <c r="C399" s="1"/>
    </row>
    <row r="400" spans="2:3">
      <c r="B400" s="1"/>
      <c r="C400" s="1"/>
    </row>
    <row r="401" spans="2:3">
      <c r="B401" s="1"/>
      <c r="C401" s="1"/>
    </row>
    <row r="402" spans="2:3">
      <c r="B402" s="1"/>
      <c r="C402" s="1"/>
    </row>
    <row r="403" spans="2:3">
      <c r="B403" s="1"/>
      <c r="C403" s="1"/>
    </row>
    <row r="404" spans="2:3">
      <c r="B404" s="1"/>
      <c r="C404" s="1"/>
    </row>
    <row r="405" spans="2:3">
      <c r="B405" s="1"/>
      <c r="C405" s="1"/>
    </row>
    <row r="406" spans="2:3">
      <c r="B406" s="1"/>
      <c r="C406" s="1"/>
    </row>
    <row r="407" spans="2:3">
      <c r="B407" s="1"/>
      <c r="C407" s="1"/>
    </row>
    <row r="408" spans="2:3">
      <c r="B408" s="1"/>
      <c r="C408" s="1"/>
    </row>
    <row r="409" spans="2:3">
      <c r="B409" s="1"/>
      <c r="C409" s="1"/>
    </row>
    <row r="410" spans="2:3">
      <c r="B410" s="1"/>
      <c r="C410" s="1"/>
    </row>
    <row r="411" spans="2:3">
      <c r="B411" s="1"/>
      <c r="C411" s="1"/>
    </row>
    <row r="412" spans="2:3">
      <c r="B412" s="1"/>
      <c r="C412" s="1"/>
    </row>
    <row r="413" spans="2:3">
      <c r="B413" s="1"/>
      <c r="C413" s="1"/>
    </row>
    <row r="414" spans="2:3">
      <c r="B414" s="1"/>
      <c r="C414" s="1"/>
    </row>
    <row r="415" spans="2:3">
      <c r="B415" s="1"/>
      <c r="C415" s="1"/>
    </row>
    <row r="416" spans="2:3">
      <c r="B416" s="1"/>
      <c r="C416" s="1"/>
    </row>
    <row r="417" spans="2:3">
      <c r="B417" s="1"/>
      <c r="C417" s="1"/>
    </row>
    <row r="418" spans="2:3">
      <c r="B418" s="1"/>
      <c r="C418" s="1"/>
    </row>
    <row r="419" spans="2:3">
      <c r="B419" s="1"/>
      <c r="C419" s="1"/>
    </row>
    <row r="420" spans="2:3">
      <c r="B420" s="1"/>
      <c r="C420" s="1"/>
    </row>
    <row r="421" spans="2:3">
      <c r="B421" s="1"/>
      <c r="C421" s="1"/>
    </row>
    <row r="422" spans="2:3">
      <c r="B422" s="1"/>
      <c r="C422" s="1"/>
    </row>
    <row r="423" spans="2:3">
      <c r="B423" s="1"/>
      <c r="C423" s="1"/>
    </row>
    <row r="424" spans="2:3">
      <c r="B424" s="1"/>
      <c r="C424" s="1"/>
    </row>
    <row r="425" spans="2:3">
      <c r="B425" s="1"/>
      <c r="C425" s="1"/>
    </row>
    <row r="426" spans="2:3">
      <c r="B426" s="1"/>
      <c r="C426" s="1"/>
    </row>
    <row r="427" spans="2:3">
      <c r="B427" s="1"/>
      <c r="C427" s="1"/>
    </row>
    <row r="428" spans="2:3">
      <c r="B428" s="1"/>
      <c r="C428" s="1"/>
    </row>
    <row r="429" spans="2:3">
      <c r="B429" s="1"/>
      <c r="C429" s="1"/>
    </row>
    <row r="430" spans="2:3">
      <c r="B430" s="1"/>
      <c r="C430" s="1"/>
    </row>
    <row r="431" spans="2:3">
      <c r="B431" s="1"/>
      <c r="C431" s="1"/>
    </row>
    <row r="432" spans="2:3">
      <c r="B432" s="1"/>
      <c r="C432" s="1"/>
    </row>
    <row r="433" spans="2:3">
      <c r="B433" s="1"/>
      <c r="C433" s="1"/>
    </row>
    <row r="434" spans="2:3">
      <c r="B434" s="1"/>
      <c r="C434" s="1"/>
    </row>
    <row r="435" spans="2:3">
      <c r="B435" s="1"/>
      <c r="C435" s="1"/>
    </row>
    <row r="436" spans="2:3">
      <c r="B436" s="1"/>
      <c r="C436" s="1"/>
    </row>
    <row r="437" spans="2:3">
      <c r="B437" s="1"/>
      <c r="C437" s="1"/>
    </row>
    <row r="438" spans="2:3">
      <c r="B438" s="1"/>
      <c r="C438" s="1"/>
    </row>
    <row r="439" spans="2:3">
      <c r="B439" s="1"/>
      <c r="C439" s="1"/>
    </row>
    <row r="440" spans="2:3">
      <c r="B440" s="1"/>
      <c r="C440" s="1"/>
    </row>
    <row r="441" spans="2:3">
      <c r="B441" s="1"/>
      <c r="C441" s="1"/>
    </row>
    <row r="442" spans="2:3">
      <c r="B442" s="1"/>
      <c r="C442" s="1"/>
    </row>
    <row r="443" spans="2:3">
      <c r="B443" s="1"/>
      <c r="C443" s="1"/>
    </row>
    <row r="444" spans="2:3">
      <c r="B444" s="1"/>
      <c r="C444" s="1"/>
    </row>
    <row r="445" spans="2:3">
      <c r="B445" s="1"/>
      <c r="C445" s="1"/>
    </row>
    <row r="446" spans="2:3">
      <c r="B446" s="1"/>
      <c r="C446" s="1"/>
    </row>
    <row r="447" spans="2:3">
      <c r="B447" s="1"/>
      <c r="C447" s="1"/>
    </row>
    <row r="448" spans="2:3">
      <c r="B448" s="1"/>
      <c r="C448" s="1"/>
    </row>
    <row r="449" spans="2:3">
      <c r="B449" s="1"/>
      <c r="C449" s="1"/>
    </row>
    <row r="450" spans="2:3">
      <c r="B450" s="1"/>
      <c r="C450" s="1"/>
    </row>
    <row r="451" spans="2:3">
      <c r="B451" s="1"/>
      <c r="C451" s="1"/>
    </row>
    <row r="452" spans="2:3">
      <c r="B452" s="1"/>
      <c r="C452" s="1"/>
    </row>
    <row r="453" spans="2:3">
      <c r="B453" s="1"/>
      <c r="C453" s="1"/>
    </row>
    <row r="454" spans="2:3">
      <c r="B454" s="1"/>
      <c r="C454" s="1"/>
    </row>
    <row r="455" spans="2:3">
      <c r="B455" s="1"/>
      <c r="C455" s="1"/>
    </row>
    <row r="456" spans="2:3">
      <c r="B456" s="1"/>
      <c r="C456" s="1"/>
    </row>
    <row r="457" spans="2:3">
      <c r="B457" s="1"/>
      <c r="C457" s="1"/>
    </row>
    <row r="458" spans="2:3">
      <c r="B458" s="1"/>
      <c r="C458" s="1"/>
    </row>
    <row r="459" spans="2:3">
      <c r="B459" s="1"/>
      <c r="C459" s="1"/>
    </row>
    <row r="460" spans="2:3">
      <c r="B460" s="1"/>
      <c r="C460" s="1"/>
    </row>
    <row r="461" spans="2:3">
      <c r="B461" s="1"/>
      <c r="C461" s="1"/>
    </row>
    <row r="462" spans="2:3">
      <c r="B462" s="1"/>
      <c r="C462" s="1"/>
    </row>
    <row r="463" spans="2:3">
      <c r="B463" s="1"/>
      <c r="C463" s="1"/>
    </row>
    <row r="464" spans="2:3">
      <c r="B464" s="1"/>
      <c r="C464" s="1"/>
    </row>
    <row r="465" spans="2:3">
      <c r="B465" s="1"/>
      <c r="C465" s="1"/>
    </row>
    <row r="466" spans="2:3">
      <c r="B466" s="1"/>
      <c r="C466" s="1"/>
    </row>
    <row r="467" spans="2:3">
      <c r="B467" s="1"/>
      <c r="C467" s="1"/>
    </row>
    <row r="468" spans="2:3">
      <c r="B468" s="1"/>
      <c r="C468" s="1"/>
    </row>
    <row r="469" spans="2:3">
      <c r="B469" s="1"/>
      <c r="C469" s="1"/>
    </row>
    <row r="470" spans="2:3">
      <c r="B470" s="1"/>
      <c r="C470" s="1"/>
    </row>
    <row r="471" spans="2:3">
      <c r="B471" s="1"/>
      <c r="C471" s="1"/>
    </row>
    <row r="472" spans="2:3">
      <c r="B472" s="1"/>
      <c r="C472" s="1"/>
    </row>
    <row r="473" spans="2:3">
      <c r="B473" s="1"/>
      <c r="C473" s="1"/>
    </row>
    <row r="474" spans="2:3">
      <c r="B474" s="1"/>
      <c r="C474" s="1"/>
    </row>
    <row r="475" spans="2:3">
      <c r="B475" s="1"/>
      <c r="C475" s="1"/>
    </row>
    <row r="476" spans="2:3">
      <c r="B476" s="1"/>
      <c r="C476" s="1"/>
    </row>
    <row r="477" spans="2:3">
      <c r="B477" s="1"/>
      <c r="C477" s="1"/>
    </row>
    <row r="478" spans="2:3">
      <c r="B478" s="1"/>
      <c r="C478" s="1"/>
    </row>
    <row r="479" spans="2:3">
      <c r="B479" s="1"/>
      <c r="C479" s="1"/>
    </row>
    <row r="480" spans="2:3">
      <c r="B480" s="1"/>
      <c r="C480" s="1"/>
    </row>
    <row r="481" spans="2:3">
      <c r="B481" s="1"/>
      <c r="C481" s="1"/>
    </row>
    <row r="482" spans="2:3">
      <c r="B482" s="1"/>
      <c r="C482" s="1"/>
    </row>
    <row r="483" spans="2:3">
      <c r="B483" s="1"/>
      <c r="C483" s="1"/>
    </row>
    <row r="484" spans="2:3">
      <c r="B484" s="1"/>
      <c r="C484" s="1"/>
    </row>
    <row r="485" spans="2:3">
      <c r="B485" s="1"/>
      <c r="C485" s="1"/>
    </row>
    <row r="486" spans="2:3">
      <c r="B486" s="1"/>
      <c r="C486" s="1"/>
    </row>
    <row r="487" spans="2:3">
      <c r="B487" s="1"/>
      <c r="C487" s="1"/>
    </row>
    <row r="488" spans="2:3">
      <c r="B488" s="1"/>
      <c r="C488" s="1"/>
    </row>
    <row r="489" spans="2:3">
      <c r="B489" s="1"/>
      <c r="C489" s="1"/>
    </row>
    <row r="490" spans="2:3">
      <c r="B490" s="1"/>
      <c r="C490" s="1"/>
    </row>
    <row r="491" spans="2:3">
      <c r="B491" s="1"/>
      <c r="C491" s="1"/>
    </row>
    <row r="492" spans="2:3">
      <c r="B492" s="1"/>
      <c r="C492" s="1"/>
    </row>
    <row r="493" spans="2:3">
      <c r="B493" s="1"/>
      <c r="C493" s="1"/>
    </row>
    <row r="494" spans="2:3">
      <c r="B494" s="1"/>
      <c r="C494" s="1"/>
    </row>
    <row r="495" spans="2:3">
      <c r="B495" s="1"/>
      <c r="C495" s="1"/>
    </row>
    <row r="496" spans="2:3">
      <c r="B496" s="1"/>
      <c r="C496" s="1"/>
    </row>
    <row r="497" spans="2:3">
      <c r="B497" s="1"/>
      <c r="C497" s="1"/>
    </row>
    <row r="498" spans="2:3">
      <c r="B498" s="1"/>
      <c r="C498" s="1"/>
    </row>
    <row r="499" spans="2:3">
      <c r="B499" s="1"/>
      <c r="C499" s="1"/>
    </row>
    <row r="500" spans="2:3">
      <c r="B500" s="1"/>
      <c r="C500" s="1"/>
    </row>
    <row r="501" spans="2:3">
      <c r="B501" s="1"/>
      <c r="C501" s="1"/>
    </row>
    <row r="502" spans="2:3">
      <c r="B502" s="1"/>
      <c r="C502" s="1"/>
    </row>
    <row r="503" spans="2:3">
      <c r="B503" s="1"/>
      <c r="C503" s="1"/>
    </row>
    <row r="504" spans="2:3">
      <c r="B504" s="1"/>
      <c r="C504" s="1"/>
    </row>
    <row r="505" spans="2:3">
      <c r="B505" s="1"/>
      <c r="C505" s="1"/>
    </row>
    <row r="506" spans="2:3">
      <c r="B506" s="1"/>
      <c r="C506" s="1"/>
    </row>
    <row r="507" spans="2:3">
      <c r="B507" s="1"/>
      <c r="C507" s="1"/>
    </row>
    <row r="508" spans="2:3">
      <c r="B508" s="1"/>
      <c r="C508" s="1"/>
    </row>
    <row r="509" spans="2:3">
      <c r="B509" s="1"/>
      <c r="C509" s="1"/>
    </row>
    <row r="510" spans="2:3">
      <c r="B510" s="1"/>
      <c r="C510" s="1"/>
    </row>
    <row r="511" spans="2:3">
      <c r="B511" s="1"/>
      <c r="C511" s="1"/>
    </row>
    <row r="512" spans="2:3">
      <c r="B512" s="1"/>
      <c r="C512" s="1"/>
    </row>
    <row r="513" spans="2:3">
      <c r="B513" s="1"/>
      <c r="C513" s="1"/>
    </row>
    <row r="514" spans="2:3">
      <c r="B514" s="1"/>
      <c r="C514" s="1"/>
    </row>
    <row r="515" spans="2:3">
      <c r="B515" s="1"/>
      <c r="C515" s="1"/>
    </row>
    <row r="516" spans="2:3">
      <c r="B516" s="1"/>
      <c r="C516" s="1"/>
    </row>
    <row r="517" spans="2:3">
      <c r="B517" s="1"/>
      <c r="C517" s="1"/>
    </row>
    <row r="518" spans="2:3">
      <c r="B518" s="1"/>
      <c r="C518" s="1"/>
    </row>
    <row r="519" spans="2:3">
      <c r="B519" s="1"/>
      <c r="C519" s="1"/>
    </row>
    <row r="520" spans="2:3">
      <c r="B520" s="1"/>
      <c r="C520" s="1"/>
    </row>
    <row r="521" spans="2:3">
      <c r="B521" s="1"/>
      <c r="C521" s="1"/>
    </row>
    <row r="522" spans="2:3">
      <c r="B522" s="1"/>
      <c r="C522" s="1"/>
    </row>
    <row r="523" spans="2:3">
      <c r="B523" s="1"/>
      <c r="C523" s="1"/>
    </row>
    <row r="524" spans="2:3">
      <c r="B524" s="1"/>
      <c r="C524" s="1"/>
    </row>
    <row r="525" spans="2:3">
      <c r="B525" s="1"/>
      <c r="C525" s="1"/>
    </row>
    <row r="526" spans="2:3">
      <c r="B526" s="1"/>
      <c r="C526" s="1"/>
    </row>
    <row r="527" spans="2:3">
      <c r="B527" s="1"/>
      <c r="C527" s="1"/>
    </row>
    <row r="528" spans="2:3">
      <c r="B528" s="1"/>
      <c r="C528" s="1"/>
    </row>
    <row r="529" spans="2:3">
      <c r="B529" s="1"/>
      <c r="C529" s="1"/>
    </row>
    <row r="530" spans="2:3">
      <c r="B530" s="1"/>
      <c r="C530" s="1"/>
    </row>
    <row r="531" spans="2:3">
      <c r="B531" s="1"/>
      <c r="C531" s="1"/>
    </row>
    <row r="532" spans="2:3">
      <c r="B532" s="1"/>
      <c r="C532" s="1"/>
    </row>
    <row r="533" spans="2:3">
      <c r="B533" s="1"/>
      <c r="C533" s="1"/>
    </row>
    <row r="534" spans="2:3">
      <c r="B534" s="1"/>
      <c r="C534" s="1"/>
    </row>
    <row r="535" spans="2:3">
      <c r="B535" s="1"/>
      <c r="C535" s="1"/>
    </row>
    <row r="536" spans="2:3">
      <c r="B536" s="1"/>
      <c r="C536" s="1"/>
    </row>
    <row r="537" spans="2:3">
      <c r="B537" s="1"/>
      <c r="C537" s="1"/>
    </row>
    <row r="538" spans="2:3">
      <c r="B538" s="1"/>
      <c r="C538" s="1"/>
    </row>
    <row r="539" spans="2:3">
      <c r="B539" s="1"/>
      <c r="C539" s="1"/>
    </row>
    <row r="540" spans="2:3">
      <c r="B540" s="1"/>
      <c r="C540" s="1"/>
    </row>
    <row r="541" spans="2:3">
      <c r="B541" s="1"/>
      <c r="C541" s="1"/>
    </row>
    <row r="542" spans="2:3">
      <c r="B542" s="1"/>
      <c r="C542" s="1"/>
    </row>
    <row r="543" spans="2:3">
      <c r="B543" s="1"/>
      <c r="C543" s="1"/>
    </row>
    <row r="544" spans="2:3">
      <c r="B544" s="1"/>
      <c r="C544" s="1"/>
    </row>
    <row r="545" spans="2:3">
      <c r="B545" s="1"/>
      <c r="C545" s="1"/>
    </row>
    <row r="546" spans="2:3">
      <c r="B546" s="1"/>
      <c r="C546" s="1"/>
    </row>
    <row r="547" spans="2:3">
      <c r="B547" s="1"/>
      <c r="C547" s="1"/>
    </row>
    <row r="548" spans="2:3">
      <c r="B548" s="1"/>
      <c r="C548" s="1"/>
    </row>
    <row r="549" spans="2:3">
      <c r="B549" s="1"/>
      <c r="C549" s="1"/>
    </row>
    <row r="550" spans="2:3">
      <c r="B550" s="1"/>
      <c r="C550" s="1"/>
    </row>
    <row r="551" spans="2:3">
      <c r="B551" s="1"/>
      <c r="C551" s="1"/>
    </row>
    <row r="552" spans="2:3">
      <c r="B552" s="1"/>
      <c r="C552" s="1"/>
    </row>
    <row r="553" spans="2:3">
      <c r="B553" s="1"/>
      <c r="C553" s="1"/>
    </row>
    <row r="554" spans="2:3">
      <c r="B554" s="1"/>
      <c r="C554" s="1"/>
    </row>
    <row r="555" spans="2:3">
      <c r="B555" s="1"/>
      <c r="C555" s="1"/>
    </row>
    <row r="556" spans="2:3">
      <c r="B556" s="1"/>
      <c r="C556" s="1"/>
    </row>
    <row r="557" spans="2:3">
      <c r="B557" s="1"/>
      <c r="C557" s="1"/>
    </row>
    <row r="558" spans="2:3">
      <c r="B558" s="1"/>
      <c r="C558" s="1"/>
    </row>
    <row r="559" spans="2:3">
      <c r="B559" s="1"/>
      <c r="C559" s="1"/>
    </row>
    <row r="560" spans="2:3">
      <c r="B560" s="1"/>
      <c r="C560" s="1"/>
    </row>
    <row r="561" spans="2:3">
      <c r="B561" s="1"/>
      <c r="C561" s="1"/>
    </row>
    <row r="562" spans="2:3">
      <c r="B562" s="1"/>
      <c r="C562" s="1"/>
    </row>
    <row r="563" spans="2:3">
      <c r="B563" s="1"/>
      <c r="C563" s="1"/>
    </row>
    <row r="564" spans="2:3">
      <c r="B564" s="1"/>
      <c r="C564" s="1"/>
    </row>
    <row r="565" spans="2:3">
      <c r="B565" s="1"/>
      <c r="C565" s="1"/>
    </row>
    <row r="566" spans="2:3">
      <c r="B566" s="1"/>
      <c r="C566" s="1"/>
    </row>
    <row r="567" spans="2:3">
      <c r="B567" s="1"/>
      <c r="C567" s="1"/>
    </row>
    <row r="568" spans="2:3">
      <c r="B568" s="1"/>
      <c r="C568" s="1"/>
    </row>
    <row r="569" spans="2:3">
      <c r="B569" s="1"/>
      <c r="C569" s="1"/>
    </row>
    <row r="570" spans="2:3">
      <c r="B570" s="1"/>
      <c r="C570" s="1"/>
    </row>
    <row r="571" spans="2:3">
      <c r="B571" s="1"/>
      <c r="C571" s="1"/>
    </row>
    <row r="572" spans="2:3">
      <c r="B572" s="1"/>
      <c r="C572" s="1"/>
    </row>
    <row r="573" spans="2:3">
      <c r="B573" s="1"/>
      <c r="C573" s="1"/>
    </row>
    <row r="574" spans="2:3">
      <c r="B574" s="1"/>
      <c r="C574" s="1"/>
    </row>
    <row r="575" spans="2:3">
      <c r="B575" s="1"/>
      <c r="C575" s="1"/>
    </row>
    <row r="576" spans="2:3">
      <c r="B576" s="1"/>
      <c r="C576" s="1"/>
    </row>
    <row r="577" spans="2:3">
      <c r="B577" s="1"/>
      <c r="C577" s="1"/>
    </row>
    <row r="578" spans="2:3">
      <c r="B578" s="1"/>
      <c r="C578" s="1"/>
    </row>
    <row r="579" spans="2:3">
      <c r="B579" s="1"/>
      <c r="C579" s="1"/>
    </row>
    <row r="580" spans="2:3">
      <c r="B580" s="1"/>
      <c r="C580" s="1"/>
    </row>
    <row r="581" spans="2:3">
      <c r="B581" s="1"/>
      <c r="C581" s="1"/>
    </row>
    <row r="582" spans="2:3">
      <c r="B582" s="1"/>
      <c r="C582" s="1"/>
    </row>
    <row r="583" spans="2:3">
      <c r="B583" s="1"/>
      <c r="C583" s="1"/>
    </row>
    <row r="584" spans="2:3">
      <c r="B584" s="1"/>
      <c r="C584" s="1"/>
    </row>
    <row r="585" spans="2:3">
      <c r="B585" s="1"/>
      <c r="C585" s="1"/>
    </row>
    <row r="586" spans="2:3">
      <c r="B586" s="1"/>
      <c r="C586" s="1"/>
    </row>
    <row r="587" spans="2:3">
      <c r="B587" s="1"/>
      <c r="C587" s="1"/>
    </row>
    <row r="588" spans="2:3">
      <c r="B588" s="1"/>
      <c r="C588" s="1"/>
    </row>
    <row r="589" spans="2:3">
      <c r="B589" s="1"/>
      <c r="C589" s="1"/>
    </row>
    <row r="590" spans="2:3">
      <c r="B590" s="1"/>
      <c r="C590" s="1"/>
    </row>
    <row r="591" spans="2:3">
      <c r="B591" s="1"/>
      <c r="C591" s="1"/>
    </row>
    <row r="592" spans="2:3">
      <c r="B592" s="1"/>
      <c r="C592" s="1"/>
    </row>
    <row r="593" spans="2:3">
      <c r="B593" s="1"/>
      <c r="C593" s="1"/>
    </row>
    <row r="594" spans="2:3">
      <c r="B594" s="1"/>
      <c r="C594" s="1"/>
    </row>
    <row r="595" spans="2:3">
      <c r="B595" s="1"/>
      <c r="C595" s="1"/>
    </row>
    <row r="596" spans="2:3">
      <c r="B596" s="1"/>
      <c r="C596" s="1"/>
    </row>
    <row r="597" spans="2:3">
      <c r="B597" s="1"/>
      <c r="C597" s="1"/>
    </row>
    <row r="598" spans="2:3">
      <c r="B598" s="1"/>
      <c r="C598" s="1"/>
    </row>
    <row r="599" spans="2:3">
      <c r="B599" s="1"/>
      <c r="C599" s="1"/>
    </row>
    <row r="600" spans="2:3">
      <c r="B600" s="1"/>
      <c r="C600" s="1"/>
    </row>
    <row r="601" spans="2:3">
      <c r="B601" s="1"/>
      <c r="C601" s="1"/>
    </row>
    <row r="602" spans="2:3">
      <c r="B602" s="1"/>
      <c r="C602" s="1"/>
    </row>
    <row r="603" spans="2:3">
      <c r="B603" s="1"/>
      <c r="C603" s="1"/>
    </row>
    <row r="604" spans="2:3">
      <c r="B604" s="1"/>
      <c r="C604" s="1"/>
    </row>
    <row r="605" spans="2:3">
      <c r="B605" s="1"/>
      <c r="C605" s="1"/>
    </row>
    <row r="606" spans="2:3">
      <c r="B606" s="1"/>
      <c r="C606" s="1"/>
    </row>
    <row r="607" spans="2:3">
      <c r="B607" s="1"/>
      <c r="C607" s="1"/>
    </row>
    <row r="608" spans="2:3">
      <c r="B608" s="1"/>
      <c r="C608" s="1"/>
    </row>
    <row r="609" spans="2:3">
      <c r="B609" s="1"/>
      <c r="C609" s="1"/>
    </row>
    <row r="610" spans="2:3">
      <c r="B610" s="1"/>
      <c r="C610" s="1"/>
    </row>
    <row r="611" spans="2:3">
      <c r="B611" s="1"/>
      <c r="C611" s="1"/>
    </row>
    <row r="612" spans="2:3">
      <c r="B612" s="1"/>
      <c r="C612" s="1"/>
    </row>
    <row r="613" spans="2:3">
      <c r="B613" s="1"/>
      <c r="C613" s="1"/>
    </row>
    <row r="614" spans="2:3">
      <c r="B614" s="1"/>
      <c r="C614" s="1"/>
    </row>
    <row r="615" spans="2:3">
      <c r="B615" s="1"/>
      <c r="C615" s="1"/>
    </row>
    <row r="616" spans="2:3">
      <c r="B616" s="1"/>
      <c r="C616" s="1"/>
    </row>
    <row r="617" spans="2:3">
      <c r="B617" s="1"/>
      <c r="C617" s="1"/>
    </row>
    <row r="618" spans="2:3">
      <c r="B618" s="1"/>
      <c r="C618" s="1"/>
    </row>
    <row r="619" spans="2:3">
      <c r="B619" s="1"/>
      <c r="C619" s="1"/>
    </row>
    <row r="620" spans="2:3">
      <c r="B620" s="1"/>
      <c r="C620" s="1"/>
    </row>
    <row r="621" spans="2:3">
      <c r="B621" s="1"/>
      <c r="C621" s="1"/>
    </row>
    <row r="622" spans="2:3">
      <c r="B622" s="1"/>
      <c r="C622" s="1"/>
    </row>
    <row r="623" spans="2:3">
      <c r="B623" s="1"/>
      <c r="C623" s="1"/>
    </row>
    <row r="624" spans="2:3">
      <c r="B624" s="1"/>
      <c r="C624" s="1"/>
    </row>
    <row r="625" spans="2:3">
      <c r="B625" s="1"/>
      <c r="C625" s="1"/>
    </row>
    <row r="626" spans="2:3">
      <c r="B626" s="1"/>
      <c r="C626" s="1"/>
    </row>
    <row r="627" spans="2:3">
      <c r="B627" s="1"/>
      <c r="C627" s="1"/>
    </row>
    <row r="628" spans="2:3">
      <c r="B628" s="1"/>
      <c r="C628" s="1"/>
    </row>
    <row r="629" spans="2:3">
      <c r="B629" s="1"/>
      <c r="C629" s="1"/>
    </row>
    <row r="630" spans="2:3">
      <c r="B630" s="1"/>
      <c r="C630" s="1"/>
    </row>
    <row r="631" spans="2:3">
      <c r="B631" s="1"/>
      <c r="C631" s="1"/>
    </row>
    <row r="632" spans="2:3">
      <c r="B632" s="1"/>
      <c r="C632" s="1"/>
    </row>
    <row r="633" spans="2:3">
      <c r="B633" s="1"/>
      <c r="C633" s="1"/>
    </row>
    <row r="634" spans="2:3">
      <c r="B634" s="1"/>
      <c r="C634" s="1"/>
    </row>
    <row r="635" spans="2:3">
      <c r="B635" s="1"/>
      <c r="C635" s="1"/>
    </row>
    <row r="636" spans="2:3">
      <c r="B636" s="1"/>
      <c r="C636" s="1"/>
    </row>
    <row r="637" spans="2:3">
      <c r="B637" s="1"/>
      <c r="C637" s="1"/>
    </row>
    <row r="638" spans="2:3">
      <c r="B638" s="1"/>
      <c r="C638" s="1"/>
    </row>
    <row r="639" spans="2:3">
      <c r="B639" s="1"/>
      <c r="C639" s="1"/>
    </row>
    <row r="640" spans="2:3">
      <c r="B640" s="1"/>
      <c r="C640" s="1"/>
    </row>
    <row r="641" spans="2:3">
      <c r="B641" s="1"/>
      <c r="C641" s="1"/>
    </row>
    <row r="642" spans="2:3">
      <c r="B642" s="1"/>
      <c r="C642" s="1"/>
    </row>
    <row r="643" spans="2:3">
      <c r="B643" s="1"/>
      <c r="C643" s="1"/>
    </row>
    <row r="644" spans="2:3">
      <c r="B644" s="1"/>
      <c r="C644" s="1"/>
    </row>
    <row r="645" spans="2:3">
      <c r="B645" s="1"/>
      <c r="C645" s="1"/>
    </row>
    <row r="646" spans="2:3">
      <c r="B646" s="1"/>
      <c r="C646" s="1"/>
    </row>
    <row r="647" spans="2:3">
      <c r="B647" s="1"/>
      <c r="C647" s="1"/>
    </row>
    <row r="648" spans="2:3">
      <c r="B648" s="1"/>
      <c r="C648" s="1"/>
    </row>
    <row r="649" spans="2:3">
      <c r="B649" s="1"/>
      <c r="C649" s="1"/>
    </row>
    <row r="650" spans="2:3">
      <c r="B650" s="1"/>
      <c r="C650" s="1"/>
    </row>
    <row r="651" spans="2:3">
      <c r="B651" s="1"/>
      <c r="C651" s="1"/>
    </row>
    <row r="652" spans="2:3">
      <c r="B652" s="1"/>
      <c r="C652" s="1"/>
    </row>
    <row r="653" spans="2:3">
      <c r="B653" s="1"/>
      <c r="C653" s="1"/>
    </row>
    <row r="654" spans="2:3">
      <c r="B654" s="1"/>
      <c r="C654" s="1"/>
    </row>
    <row r="655" spans="2:3">
      <c r="B655" s="1"/>
      <c r="C655" s="1"/>
    </row>
    <row r="656" spans="2:3">
      <c r="B656" s="1"/>
      <c r="C656" s="1"/>
    </row>
    <row r="657" spans="2:3">
      <c r="B657" s="1"/>
      <c r="C657" s="1"/>
    </row>
    <row r="658" spans="2:3">
      <c r="B658" s="1"/>
      <c r="C658" s="1"/>
    </row>
    <row r="659" spans="2:3">
      <c r="B659" s="1"/>
      <c r="C659" s="1"/>
    </row>
    <row r="660" spans="2:3">
      <c r="B660" s="1"/>
      <c r="C660" s="1"/>
    </row>
    <row r="661" spans="2:3">
      <c r="B661" s="1"/>
      <c r="C661" s="1"/>
    </row>
    <row r="662" spans="2:3">
      <c r="B662" s="1"/>
      <c r="C662" s="1"/>
    </row>
    <row r="663" spans="2:3">
      <c r="B663" s="1"/>
      <c r="C663" s="1"/>
    </row>
    <row r="664" spans="2:3">
      <c r="B664" s="1"/>
      <c r="C664" s="1"/>
    </row>
    <row r="665" spans="2:3">
      <c r="B665" s="1"/>
      <c r="C665" s="1"/>
    </row>
    <row r="666" spans="2:3">
      <c r="B666" s="1"/>
      <c r="C666" s="1"/>
    </row>
    <row r="667" spans="2:3">
      <c r="B667" s="1"/>
      <c r="C667" s="1"/>
    </row>
    <row r="668" spans="2:3">
      <c r="B668" s="1"/>
      <c r="C668" s="1"/>
    </row>
    <row r="669" spans="2:3">
      <c r="B669" s="1"/>
      <c r="C669" s="1"/>
    </row>
    <row r="670" spans="2:3">
      <c r="B670" s="1"/>
      <c r="C670" s="1"/>
    </row>
    <row r="671" spans="2:3">
      <c r="B671" s="1"/>
      <c r="C671" s="1"/>
    </row>
    <row r="672" spans="2:3">
      <c r="B672" s="1"/>
      <c r="C672" s="1"/>
    </row>
    <row r="673" spans="2:3">
      <c r="B673" s="1"/>
      <c r="C673" s="1"/>
    </row>
    <row r="674" spans="2:3">
      <c r="B674" s="1"/>
      <c r="C674" s="1"/>
    </row>
    <row r="675" spans="2:3">
      <c r="B675" s="1"/>
      <c r="C675" s="1"/>
    </row>
    <row r="676" spans="2:3">
      <c r="B676" s="1"/>
      <c r="C676" s="1"/>
    </row>
    <row r="677" spans="2:3">
      <c r="B677" s="1"/>
      <c r="C677" s="1"/>
    </row>
    <row r="678" spans="2:3">
      <c r="B678" s="1"/>
      <c r="C678" s="1"/>
    </row>
    <row r="679" spans="2:3">
      <c r="B679" s="1"/>
      <c r="C679" s="1"/>
    </row>
    <row r="680" spans="2:3">
      <c r="B680" s="1"/>
      <c r="C680" s="1"/>
    </row>
    <row r="681" spans="2:3">
      <c r="B681" s="1"/>
      <c r="C681" s="1"/>
    </row>
    <row r="682" spans="2:3">
      <c r="B682" s="1"/>
      <c r="C682" s="1"/>
    </row>
    <row r="683" spans="2:3">
      <c r="B683" s="1"/>
      <c r="C683" s="1"/>
    </row>
    <row r="684" spans="2:3">
      <c r="B684" s="1"/>
      <c r="C684" s="1"/>
    </row>
    <row r="685" spans="2:3">
      <c r="B685" s="1"/>
      <c r="C685" s="1"/>
    </row>
    <row r="686" spans="2:3">
      <c r="B686" s="1"/>
      <c r="C686" s="1"/>
    </row>
    <row r="687" spans="2:3">
      <c r="B687" s="1"/>
      <c r="C687" s="1"/>
    </row>
    <row r="688" spans="2:3">
      <c r="B688" s="1"/>
      <c r="C688" s="1"/>
    </row>
    <row r="689" spans="2:3">
      <c r="B689" s="1"/>
      <c r="C689" s="1"/>
    </row>
    <row r="690" spans="2:3">
      <c r="B690" s="1"/>
      <c r="C690" s="1"/>
    </row>
    <row r="691" spans="2:3">
      <c r="B691" s="1"/>
      <c r="C691" s="1"/>
    </row>
    <row r="692" spans="2:3">
      <c r="B692" s="1"/>
      <c r="C692" s="1"/>
    </row>
    <row r="693" spans="2:3">
      <c r="B693" s="1"/>
      <c r="C693" s="1"/>
    </row>
    <row r="694" spans="2:3">
      <c r="B694" s="1"/>
      <c r="C694" s="1"/>
    </row>
    <row r="695" spans="2:3">
      <c r="B695" s="1"/>
      <c r="C695" s="1"/>
    </row>
    <row r="696" spans="2:3">
      <c r="B696" s="1"/>
      <c r="C696" s="1"/>
    </row>
    <row r="697" spans="2:3">
      <c r="B697" s="1"/>
      <c r="C697" s="1"/>
    </row>
    <row r="698" spans="2:3">
      <c r="B698" s="1"/>
      <c r="C698" s="1"/>
    </row>
    <row r="699" spans="2:3">
      <c r="B699" s="1"/>
      <c r="C699" s="1"/>
    </row>
    <row r="700" spans="2:3">
      <c r="B700" s="1"/>
      <c r="C700" s="1"/>
    </row>
    <row r="701" spans="2:3">
      <c r="B701" s="1"/>
      <c r="C701" s="1"/>
    </row>
    <row r="702" spans="2:3">
      <c r="B702" s="1"/>
      <c r="C702" s="1"/>
    </row>
    <row r="703" spans="2:3">
      <c r="B703" s="1"/>
      <c r="C703" s="1"/>
    </row>
    <row r="704" spans="2:3">
      <c r="B704" s="1"/>
      <c r="C704" s="1"/>
    </row>
    <row r="705" spans="2:3">
      <c r="B705" s="1"/>
      <c r="C705" s="1"/>
    </row>
    <row r="706" spans="2:3">
      <c r="B706" s="1"/>
      <c r="C706" s="1"/>
    </row>
    <row r="707" spans="2:3">
      <c r="B707" s="1"/>
      <c r="C707" s="1"/>
    </row>
    <row r="708" spans="2:3">
      <c r="B708" s="1"/>
      <c r="C708" s="1"/>
    </row>
    <row r="709" spans="2:3">
      <c r="B709" s="1"/>
      <c r="C709" s="1"/>
    </row>
    <row r="710" spans="2:3">
      <c r="B710" s="1"/>
      <c r="C710" s="1"/>
    </row>
    <row r="711" spans="2:3">
      <c r="B711" s="1"/>
      <c r="C711" s="1"/>
    </row>
    <row r="712" spans="2:3">
      <c r="B712" s="1"/>
      <c r="C712" s="1"/>
    </row>
    <row r="713" spans="2:3">
      <c r="B713" s="1"/>
      <c r="C713" s="1"/>
    </row>
    <row r="714" spans="2:3">
      <c r="B714" s="1"/>
      <c r="C714" s="1"/>
    </row>
    <row r="715" spans="2:3">
      <c r="B715" s="1"/>
      <c r="C715" s="1"/>
    </row>
    <row r="716" spans="2:3">
      <c r="B716" s="1"/>
      <c r="C716" s="1"/>
    </row>
    <row r="717" spans="2:3">
      <c r="B717" s="1"/>
      <c r="C717" s="1"/>
    </row>
    <row r="718" spans="2:3">
      <c r="B718" s="1"/>
      <c r="C718" s="1"/>
    </row>
    <row r="719" spans="2:3">
      <c r="B719" s="1"/>
      <c r="C719" s="1"/>
    </row>
    <row r="720" spans="2:3">
      <c r="B720" s="1"/>
      <c r="C720" s="1"/>
    </row>
    <row r="721" spans="2:3">
      <c r="B721" s="1"/>
      <c r="C721" s="1"/>
    </row>
    <row r="722" spans="2:3">
      <c r="B722" s="1"/>
      <c r="C722" s="1"/>
    </row>
    <row r="723" spans="2:3">
      <c r="B723" s="1"/>
      <c r="C723" s="1"/>
    </row>
    <row r="724" spans="2:3">
      <c r="B724" s="1"/>
      <c r="C724" s="1"/>
    </row>
    <row r="725" spans="2:3">
      <c r="B725" s="1"/>
      <c r="C725" s="1"/>
    </row>
    <row r="726" spans="2:3">
      <c r="B726" s="1"/>
      <c r="C726" s="1"/>
    </row>
    <row r="727" spans="2:3">
      <c r="B727" s="1"/>
      <c r="C727" s="1"/>
    </row>
    <row r="728" spans="2:3">
      <c r="B728" s="1"/>
      <c r="C728" s="1"/>
    </row>
    <row r="729" spans="2:3">
      <c r="B729" s="1"/>
      <c r="C729" s="1"/>
    </row>
    <row r="730" spans="2:3">
      <c r="B730" s="1"/>
      <c r="C730" s="1"/>
    </row>
    <row r="731" spans="2:3">
      <c r="B731" s="1"/>
      <c r="C731" s="1"/>
    </row>
    <row r="732" spans="2:3">
      <c r="B732" s="1"/>
      <c r="C732" s="1"/>
    </row>
    <row r="733" spans="2:3">
      <c r="B733" s="1"/>
      <c r="C733" s="1"/>
    </row>
    <row r="734" spans="2:3">
      <c r="B734" s="1"/>
      <c r="C734" s="1"/>
    </row>
    <row r="735" spans="2:3">
      <c r="B735" s="1"/>
      <c r="C735" s="1"/>
    </row>
    <row r="736" spans="2:3">
      <c r="B736" s="1"/>
      <c r="C736" s="1"/>
    </row>
    <row r="737" spans="2:3">
      <c r="B737" s="1"/>
      <c r="C737" s="1"/>
    </row>
    <row r="738" spans="2:3">
      <c r="B738" s="1"/>
      <c r="C738" s="1"/>
    </row>
    <row r="739" spans="2:3">
      <c r="B739" s="1"/>
      <c r="C739" s="1"/>
    </row>
    <row r="740" spans="2:3">
      <c r="B740" s="1"/>
      <c r="C740" s="1"/>
    </row>
    <row r="741" spans="2:3">
      <c r="B741" s="1"/>
      <c r="C741" s="1"/>
    </row>
    <row r="742" spans="2:3">
      <c r="B742" s="1"/>
      <c r="C742" s="1"/>
    </row>
    <row r="743" spans="2:3">
      <c r="B743" s="1"/>
      <c r="C743" s="1"/>
    </row>
    <row r="744" spans="2:3">
      <c r="B744" s="1"/>
      <c r="C744" s="1"/>
    </row>
    <row r="745" spans="2:3">
      <c r="B745" s="1"/>
      <c r="C745" s="1"/>
    </row>
    <row r="746" spans="2:3">
      <c r="B746" s="1"/>
      <c r="C746" s="1"/>
    </row>
    <row r="747" spans="2:3">
      <c r="B747" s="1"/>
      <c r="C747" s="1"/>
    </row>
    <row r="748" spans="2:3">
      <c r="B748" s="1"/>
      <c r="C748" s="1"/>
    </row>
    <row r="749" spans="2:3">
      <c r="B749" s="1"/>
      <c r="C749" s="1"/>
    </row>
    <row r="750" spans="2:3">
      <c r="B750" s="1"/>
      <c r="C750" s="1"/>
    </row>
    <row r="751" spans="2:3">
      <c r="B751" s="1"/>
      <c r="C751" s="1"/>
    </row>
    <row r="752" spans="2:3">
      <c r="B752" s="1"/>
      <c r="C752" s="1"/>
    </row>
    <row r="753" spans="2:3">
      <c r="B753" s="1"/>
      <c r="C753" s="1"/>
    </row>
    <row r="754" spans="2:3">
      <c r="B754" s="1"/>
      <c r="C754" s="1"/>
    </row>
    <row r="755" spans="2:3">
      <c r="B755" s="1"/>
      <c r="C755" s="1"/>
    </row>
    <row r="756" spans="2:3">
      <c r="B756" s="1"/>
      <c r="C756" s="1"/>
    </row>
    <row r="757" spans="2:3">
      <c r="B757" s="1"/>
      <c r="C757" s="1"/>
    </row>
    <row r="758" spans="2:3">
      <c r="B758" s="1"/>
      <c r="C758" s="1"/>
    </row>
    <row r="759" spans="2:3">
      <c r="B759" s="1"/>
      <c r="C759" s="1"/>
    </row>
    <row r="760" spans="2:3">
      <c r="B760" s="1"/>
      <c r="C760" s="1"/>
    </row>
    <row r="761" spans="2:3">
      <c r="B761" s="1"/>
      <c r="C761" s="1"/>
    </row>
    <row r="762" spans="2:3">
      <c r="B762" s="1"/>
      <c r="C762" s="1"/>
    </row>
    <row r="763" spans="2:3">
      <c r="B763" s="1"/>
      <c r="C763" s="1"/>
    </row>
    <row r="764" spans="2:3">
      <c r="B764" s="1"/>
      <c r="C764" s="1"/>
    </row>
    <row r="765" spans="2:3">
      <c r="B765" s="1"/>
      <c r="C765" s="1"/>
    </row>
    <row r="766" spans="2:3">
      <c r="B766" s="1"/>
      <c r="C766" s="1"/>
    </row>
    <row r="767" spans="2:3">
      <c r="B767" s="1"/>
      <c r="C767" s="1"/>
    </row>
    <row r="768" spans="2:3">
      <c r="B768" s="1"/>
      <c r="C768" s="1"/>
    </row>
    <row r="769" spans="2:3">
      <c r="B769" s="1"/>
      <c r="C769" s="1"/>
    </row>
    <row r="770" spans="2:3">
      <c r="B770" s="1"/>
      <c r="C770" s="1"/>
    </row>
    <row r="771" spans="2:3">
      <c r="B771" s="1"/>
      <c r="C771" s="1"/>
    </row>
    <row r="772" spans="2:3">
      <c r="B772" s="1"/>
      <c r="C772" s="1"/>
    </row>
    <row r="773" spans="2:3">
      <c r="B773" s="1"/>
      <c r="C773" s="1"/>
    </row>
    <row r="774" spans="2:3">
      <c r="B774" s="1"/>
      <c r="C774" s="1"/>
    </row>
    <row r="775" spans="2:3">
      <c r="B775" s="1"/>
      <c r="C775" s="1"/>
    </row>
    <row r="776" spans="2:3">
      <c r="B776" s="1"/>
      <c r="C776" s="1"/>
    </row>
    <row r="777" spans="2:3">
      <c r="B777" s="1"/>
      <c r="C777" s="1"/>
    </row>
    <row r="778" spans="2:3">
      <c r="B778" s="1"/>
      <c r="C778" s="1"/>
    </row>
    <row r="779" spans="2:3">
      <c r="B779" s="1"/>
      <c r="C779" s="1"/>
    </row>
    <row r="780" spans="2:3">
      <c r="B780" s="1"/>
      <c r="C780" s="1"/>
    </row>
    <row r="781" spans="2:3">
      <c r="B781" s="1"/>
      <c r="C781" s="1"/>
    </row>
    <row r="782" spans="2:3">
      <c r="B782" s="1"/>
      <c r="C782" s="1"/>
    </row>
    <row r="783" spans="2:3">
      <c r="B783" s="1"/>
      <c r="C783" s="1"/>
    </row>
    <row r="784" spans="2:3">
      <c r="B784" s="1"/>
      <c r="C784" s="1"/>
    </row>
    <row r="785" spans="2:3">
      <c r="B785" s="1"/>
      <c r="C785" s="1"/>
    </row>
    <row r="786" spans="2:3">
      <c r="B786" s="1"/>
      <c r="C786" s="1"/>
    </row>
    <row r="787" spans="2:3">
      <c r="B787" s="1"/>
      <c r="C787" s="1"/>
    </row>
    <row r="788" spans="2:3">
      <c r="B788" s="1"/>
      <c r="C788" s="1"/>
    </row>
    <row r="789" spans="2:3">
      <c r="B789" s="1"/>
      <c r="C789" s="1"/>
    </row>
    <row r="790" spans="2:3">
      <c r="B790" s="1"/>
      <c r="C790" s="1"/>
    </row>
    <row r="791" spans="2:3">
      <c r="B791" s="1"/>
      <c r="C791" s="1"/>
    </row>
    <row r="792" spans="2:3">
      <c r="B792" s="1"/>
      <c r="C792" s="1"/>
    </row>
    <row r="793" spans="2:3">
      <c r="B793" s="1"/>
      <c r="C793" s="1"/>
    </row>
    <row r="794" spans="2:3">
      <c r="B794" s="1"/>
      <c r="C794" s="1"/>
    </row>
    <row r="795" spans="2:3">
      <c r="B795" s="1"/>
      <c r="C795" s="1"/>
    </row>
    <row r="796" spans="2:3">
      <c r="B796" s="1"/>
      <c r="C796" s="1"/>
    </row>
    <row r="797" spans="2:3">
      <c r="B797" s="1"/>
      <c r="C797" s="1"/>
    </row>
    <row r="798" spans="2:3">
      <c r="B798" s="1"/>
      <c r="C798" s="1"/>
    </row>
    <row r="799" spans="2:3">
      <c r="B799" s="1"/>
      <c r="C799" s="1"/>
    </row>
    <row r="800" spans="2:3">
      <c r="B800" s="1"/>
      <c r="C800" s="1"/>
    </row>
    <row r="801" spans="2:3">
      <c r="B801" s="1"/>
      <c r="C801" s="1"/>
    </row>
    <row r="802" spans="2:3">
      <c r="B802" s="1"/>
      <c r="C802" s="1"/>
    </row>
    <row r="803" spans="2:3">
      <c r="B803" s="1"/>
      <c r="C803" s="1"/>
    </row>
    <row r="804" spans="2:3">
      <c r="B804" s="1"/>
      <c r="C804" s="1"/>
    </row>
    <row r="805" spans="2:3">
      <c r="B805" s="1"/>
      <c r="C805" s="1"/>
    </row>
    <row r="806" spans="2:3">
      <c r="B806" s="1"/>
      <c r="C806" s="1"/>
    </row>
    <row r="807" spans="2:3">
      <c r="B807" s="1"/>
      <c r="C807" s="1"/>
    </row>
    <row r="808" spans="2:3">
      <c r="B808" s="1"/>
      <c r="C808" s="1"/>
    </row>
    <row r="809" spans="2:3">
      <c r="B809" s="1"/>
      <c r="C809" s="1"/>
    </row>
    <row r="810" spans="2:3">
      <c r="B810" s="1"/>
      <c r="C810" s="1"/>
    </row>
    <row r="811" spans="2:3">
      <c r="B811" s="1"/>
      <c r="C811" s="1"/>
    </row>
    <row r="812" spans="2:3">
      <c r="B812" s="1"/>
      <c r="C812" s="1"/>
    </row>
    <row r="813" spans="2:3">
      <c r="B813" s="1"/>
      <c r="C813" s="1"/>
    </row>
    <row r="814" spans="2:3">
      <c r="B814" s="1"/>
      <c r="C814" s="1"/>
    </row>
    <row r="815" spans="2:3">
      <c r="B815" s="1"/>
      <c r="C815" s="1"/>
    </row>
    <row r="816" spans="2:3">
      <c r="B816" s="1"/>
      <c r="C816" s="1"/>
    </row>
    <row r="817" spans="2:3">
      <c r="B817" s="1"/>
      <c r="C817" s="1"/>
    </row>
    <row r="818" spans="2:3">
      <c r="B818" s="1"/>
      <c r="C818" s="1"/>
    </row>
    <row r="819" spans="2:3">
      <c r="B819" s="1"/>
      <c r="C819" s="1"/>
    </row>
    <row r="820" spans="2:3">
      <c r="B820" s="1"/>
      <c r="C820" s="1"/>
    </row>
    <row r="821" spans="2:3">
      <c r="B821" s="1"/>
      <c r="C821" s="1"/>
    </row>
    <row r="822" spans="2:3">
      <c r="B822" s="1"/>
      <c r="C822" s="1"/>
    </row>
    <row r="823" spans="2:3">
      <c r="B823" s="1"/>
      <c r="C823" s="1"/>
    </row>
    <row r="824" spans="2:3">
      <c r="B824" s="1"/>
      <c r="C824" s="1"/>
    </row>
    <row r="825" spans="2:3">
      <c r="B825" s="1"/>
      <c r="C825" s="1"/>
    </row>
    <row r="826" spans="2:3">
      <c r="B826" s="1"/>
      <c r="C826" s="1"/>
    </row>
    <row r="827" spans="2:3">
      <c r="B827" s="1"/>
      <c r="C827" s="1"/>
    </row>
    <row r="828" spans="2:3">
      <c r="B828" s="1"/>
      <c r="C828" s="1"/>
    </row>
    <row r="829" spans="2:3">
      <c r="B829" s="1"/>
      <c r="C829" s="1"/>
    </row>
    <row r="830" spans="2:3">
      <c r="B830" s="1"/>
      <c r="C830" s="1"/>
    </row>
    <row r="831" spans="2:3">
      <c r="B831" s="1"/>
      <c r="C831" s="1"/>
    </row>
    <row r="832" spans="2:3">
      <c r="B832" s="1"/>
      <c r="C832" s="1"/>
    </row>
    <row r="833" spans="2:3">
      <c r="B833" s="1"/>
      <c r="C833" s="1"/>
    </row>
    <row r="834" spans="2:3">
      <c r="B834" s="1"/>
      <c r="C834" s="1"/>
    </row>
    <row r="835" spans="2:3">
      <c r="B835" s="1"/>
      <c r="C835" s="1"/>
    </row>
    <row r="836" spans="2:3">
      <c r="B836" s="1"/>
      <c r="C836" s="1"/>
    </row>
    <row r="837" spans="2:3">
      <c r="B837" s="1"/>
      <c r="C837" s="1"/>
    </row>
    <row r="838" spans="2:3">
      <c r="B838" s="1"/>
      <c r="C838" s="1"/>
    </row>
    <row r="839" spans="2:3">
      <c r="B839" s="1"/>
      <c r="C839" s="1"/>
    </row>
    <row r="840" spans="2:3">
      <c r="B840" s="1"/>
      <c r="C840" s="1"/>
    </row>
    <row r="841" spans="2:3">
      <c r="B841" s="1"/>
      <c r="C841" s="1"/>
    </row>
    <row r="842" spans="2:3">
      <c r="B842" s="1"/>
      <c r="C842" s="1"/>
    </row>
    <row r="843" spans="2:3">
      <c r="B843" s="1"/>
      <c r="C843" s="1"/>
    </row>
    <row r="844" spans="2:3">
      <c r="B844" s="1"/>
      <c r="C844" s="1"/>
    </row>
    <row r="845" spans="2:3">
      <c r="B845" s="1"/>
      <c r="C845" s="1"/>
    </row>
    <row r="846" spans="2:3">
      <c r="B846" s="1"/>
      <c r="C846" s="1"/>
    </row>
    <row r="847" spans="2:3">
      <c r="B847" s="1"/>
      <c r="C847" s="1"/>
    </row>
    <row r="848" spans="2:3">
      <c r="B848" s="1"/>
      <c r="C848" s="1"/>
    </row>
    <row r="849" spans="2:3">
      <c r="B849" s="1"/>
      <c r="C849" s="1"/>
    </row>
    <row r="850" spans="2:3">
      <c r="B850" s="1"/>
      <c r="C850" s="1"/>
    </row>
    <row r="851" spans="2:3">
      <c r="B851" s="1"/>
      <c r="C851" s="1"/>
    </row>
    <row r="852" spans="2:3">
      <c r="B852" s="1"/>
      <c r="C852" s="1"/>
    </row>
    <row r="853" spans="2:3">
      <c r="B853" s="1"/>
      <c r="C853" s="1"/>
    </row>
    <row r="854" spans="2:3">
      <c r="B854" s="1"/>
      <c r="C854" s="1"/>
    </row>
    <row r="855" spans="2:3">
      <c r="B855" s="1"/>
      <c r="C855" s="1"/>
    </row>
    <row r="856" spans="2:3">
      <c r="B856" s="1"/>
      <c r="C856" s="1"/>
    </row>
    <row r="857" spans="2:3">
      <c r="B857" s="1"/>
      <c r="C857" s="1"/>
    </row>
    <row r="858" spans="2:3">
      <c r="B858" s="1"/>
      <c r="C858" s="1"/>
    </row>
    <row r="859" spans="2:3">
      <c r="B859" s="1"/>
      <c r="C859" s="1"/>
    </row>
    <row r="860" spans="2:3">
      <c r="B860" s="1"/>
      <c r="C860" s="1"/>
    </row>
    <row r="861" spans="2:3">
      <c r="B861" s="1"/>
      <c r="C861" s="1"/>
    </row>
    <row r="862" spans="2:3">
      <c r="B862" s="1"/>
      <c r="C862" s="1"/>
    </row>
    <row r="863" spans="2:3">
      <c r="B863" s="1"/>
      <c r="C863" s="1"/>
    </row>
    <row r="864" spans="2:3">
      <c r="B864" s="1"/>
      <c r="C864" s="1"/>
    </row>
    <row r="865" spans="2:3">
      <c r="B865" s="1"/>
      <c r="C865" s="1"/>
    </row>
    <row r="866" spans="2:3">
      <c r="B866" s="1"/>
      <c r="C866" s="1"/>
    </row>
    <row r="867" spans="2:3">
      <c r="B867" s="1"/>
      <c r="C867" s="1"/>
    </row>
    <row r="868" spans="2:3">
      <c r="B868" s="1"/>
      <c r="C868" s="1"/>
    </row>
    <row r="869" spans="2:3">
      <c r="B869" s="1"/>
      <c r="C869" s="1"/>
    </row>
    <row r="870" spans="2:3">
      <c r="B870" s="1"/>
      <c r="C870" s="1"/>
    </row>
    <row r="871" spans="2:3">
      <c r="B871" s="1"/>
      <c r="C871" s="1"/>
    </row>
    <row r="872" spans="2:3">
      <c r="B872" s="1"/>
      <c r="C872" s="1"/>
    </row>
    <row r="873" spans="2:3">
      <c r="B873" s="1"/>
      <c r="C873" s="1"/>
    </row>
    <row r="874" spans="2:3">
      <c r="B874" s="1"/>
      <c r="C874" s="1"/>
    </row>
    <row r="875" spans="2:3">
      <c r="B875" s="1"/>
      <c r="C875" s="1"/>
    </row>
    <row r="876" spans="2:3">
      <c r="B876" s="1"/>
      <c r="C876" s="1"/>
    </row>
    <row r="877" spans="2:3">
      <c r="B877" s="1"/>
      <c r="C877" s="1"/>
    </row>
    <row r="878" spans="2:3">
      <c r="B878" s="1"/>
      <c r="C878" s="1"/>
    </row>
    <row r="879" spans="2:3">
      <c r="B879" s="1"/>
      <c r="C879" s="1"/>
    </row>
    <row r="880" spans="2:3">
      <c r="B880" s="1"/>
      <c r="C880" s="1"/>
    </row>
    <row r="881" spans="2:3">
      <c r="B881" s="1"/>
      <c r="C881" s="1"/>
    </row>
    <row r="882" spans="2:3">
      <c r="B882" s="1"/>
      <c r="C882" s="1"/>
    </row>
    <row r="883" spans="2:3">
      <c r="B883" s="1"/>
      <c r="C883" s="1"/>
    </row>
    <row r="884" spans="2:3">
      <c r="B884" s="1"/>
      <c r="C884" s="1"/>
    </row>
    <row r="885" spans="2:3">
      <c r="B885" s="1"/>
      <c r="C885" s="1"/>
    </row>
    <row r="886" spans="2:3">
      <c r="B886" s="1"/>
      <c r="C886" s="1"/>
    </row>
    <row r="887" spans="2:3">
      <c r="B887" s="1"/>
      <c r="C887" s="1"/>
    </row>
    <row r="888" spans="2:3">
      <c r="B888" s="1"/>
      <c r="C888" s="1"/>
    </row>
    <row r="889" spans="2:3">
      <c r="B889" s="1"/>
      <c r="C889" s="1"/>
    </row>
    <row r="890" spans="2:3">
      <c r="B890" s="1"/>
      <c r="C890" s="1"/>
    </row>
    <row r="891" spans="2:3">
      <c r="B891" s="1"/>
      <c r="C891" s="1"/>
    </row>
    <row r="892" spans="2:3">
      <c r="B892" s="1"/>
      <c r="C892" s="1"/>
    </row>
    <row r="893" spans="2:3">
      <c r="B893" s="1"/>
      <c r="C893" s="1"/>
    </row>
    <row r="894" spans="2:3">
      <c r="B894" s="1"/>
      <c r="C894" s="1"/>
    </row>
    <row r="895" spans="2:3">
      <c r="B895" s="1"/>
      <c r="C895" s="1"/>
    </row>
    <row r="896" spans="2:3">
      <c r="B896" s="1"/>
      <c r="C896" s="1"/>
    </row>
    <row r="897" spans="2:3">
      <c r="B897" s="1"/>
      <c r="C897" s="1"/>
    </row>
    <row r="898" spans="2:3">
      <c r="B898" s="1"/>
      <c r="C898" s="1"/>
    </row>
    <row r="899" spans="2:3">
      <c r="B899" s="1"/>
      <c r="C899" s="1"/>
    </row>
    <row r="900" spans="2:3">
      <c r="B900" s="1"/>
      <c r="C900" s="1"/>
    </row>
    <row r="901" spans="2:3">
      <c r="B901" s="1"/>
      <c r="C901" s="1"/>
    </row>
    <row r="902" spans="2:3">
      <c r="B902" s="1"/>
      <c r="C902" s="1"/>
    </row>
    <row r="903" spans="2:3">
      <c r="B903" s="1"/>
      <c r="C903" s="1"/>
    </row>
    <row r="904" spans="2:3">
      <c r="B904" s="1"/>
      <c r="C904" s="1"/>
    </row>
    <row r="905" spans="2:3">
      <c r="B905" s="1"/>
      <c r="C905" s="1"/>
    </row>
    <row r="906" spans="2:3">
      <c r="B906" s="1"/>
      <c r="C906" s="1"/>
    </row>
    <row r="907" spans="2:3">
      <c r="B907" s="1"/>
      <c r="C907" s="1"/>
    </row>
    <row r="908" spans="2:3">
      <c r="B908" s="1"/>
      <c r="C908" s="1"/>
    </row>
    <row r="909" spans="2:3">
      <c r="B909" s="1"/>
      <c r="C909" s="1"/>
    </row>
    <row r="910" spans="2:3">
      <c r="B910" s="1"/>
      <c r="C910" s="1"/>
    </row>
    <row r="911" spans="2:3">
      <c r="B911" s="1"/>
      <c r="C911" s="1"/>
    </row>
    <row r="912" spans="2:3">
      <c r="B912" s="1"/>
      <c r="C912" s="1"/>
    </row>
    <row r="913" spans="2:3">
      <c r="B913" s="1"/>
      <c r="C913" s="1"/>
    </row>
    <row r="914" spans="2:3">
      <c r="B914" s="1"/>
      <c r="C914" s="1"/>
    </row>
    <row r="915" spans="2:3">
      <c r="B915" s="1"/>
      <c r="C915" s="1"/>
    </row>
    <row r="916" spans="2:3">
      <c r="B916" s="1"/>
      <c r="C916" s="1"/>
    </row>
    <row r="917" spans="2:3">
      <c r="B917" s="1"/>
      <c r="C917" s="1"/>
    </row>
    <row r="918" spans="2:3">
      <c r="B918" s="1"/>
      <c r="C918" s="1"/>
    </row>
    <row r="919" spans="2:3">
      <c r="B919" s="1"/>
      <c r="C919" s="1"/>
    </row>
    <row r="920" spans="2:3">
      <c r="B920" s="1"/>
      <c r="C920" s="1"/>
    </row>
    <row r="921" spans="2:3">
      <c r="B921" s="1"/>
      <c r="C921" s="1"/>
    </row>
    <row r="922" spans="2:3">
      <c r="B922" s="1"/>
      <c r="C922" s="1"/>
    </row>
    <row r="923" spans="2:3">
      <c r="B923" s="1"/>
      <c r="C923" s="1"/>
    </row>
    <row r="924" spans="2:3">
      <c r="B924" s="1"/>
      <c r="C924" s="1"/>
    </row>
    <row r="925" spans="2:3">
      <c r="B925" s="1"/>
      <c r="C925" s="1"/>
    </row>
    <row r="926" spans="2:3">
      <c r="B926" s="1"/>
      <c r="C926" s="1"/>
    </row>
    <row r="927" spans="2:3">
      <c r="B927" s="1"/>
      <c r="C927" s="1"/>
    </row>
    <row r="928" spans="2:3">
      <c r="B928" s="1"/>
      <c r="C928" s="1"/>
    </row>
    <row r="929" spans="2:3">
      <c r="B929" s="1"/>
      <c r="C929" s="1"/>
    </row>
    <row r="930" spans="2:3">
      <c r="B930" s="1"/>
      <c r="C930" s="1"/>
    </row>
    <row r="931" spans="2:3">
      <c r="B931" s="1"/>
      <c r="C931" s="1"/>
    </row>
    <row r="932" spans="2:3">
      <c r="B932" s="1"/>
      <c r="C932" s="1"/>
    </row>
    <row r="933" spans="2:3">
      <c r="B933" s="1"/>
      <c r="C933" s="1"/>
    </row>
    <row r="934" spans="2:3">
      <c r="B934" s="1"/>
      <c r="C934" s="1"/>
    </row>
    <row r="935" spans="2:3">
      <c r="B935" s="1"/>
      <c r="C935" s="1"/>
    </row>
    <row r="936" spans="2:3">
      <c r="B936" s="1"/>
      <c r="C936" s="1"/>
    </row>
    <row r="937" spans="2:3">
      <c r="B937" s="1"/>
      <c r="C937" s="1"/>
    </row>
    <row r="938" spans="2:3">
      <c r="B938" s="1"/>
      <c r="C938" s="1"/>
    </row>
    <row r="939" spans="2:3">
      <c r="B939" s="1"/>
      <c r="C939" s="1"/>
    </row>
    <row r="940" spans="2:3">
      <c r="B940" s="1"/>
      <c r="C940" s="1"/>
    </row>
    <row r="941" spans="2:3">
      <c r="B941" s="1"/>
      <c r="C941" s="1"/>
    </row>
    <row r="942" spans="2:3">
      <c r="B942" s="1"/>
      <c r="C942" s="1"/>
    </row>
    <row r="943" spans="2:3">
      <c r="B943" s="1"/>
      <c r="C943" s="1"/>
    </row>
    <row r="944" spans="2:3">
      <c r="B944" s="1"/>
      <c r="C944" s="1"/>
    </row>
    <row r="945" spans="2:3">
      <c r="B945" s="1"/>
      <c r="C945" s="1"/>
    </row>
    <row r="946" spans="2:3">
      <c r="B946" s="1"/>
      <c r="C946" s="1"/>
    </row>
    <row r="947" spans="2:3">
      <c r="B947" s="1"/>
      <c r="C947" s="1"/>
    </row>
    <row r="948" spans="2:3">
      <c r="B948" s="1"/>
      <c r="C948" s="1"/>
    </row>
    <row r="949" spans="2:3">
      <c r="B949" s="1"/>
      <c r="C949" s="1"/>
    </row>
    <row r="950" spans="2:3">
      <c r="B950" s="1"/>
      <c r="C950" s="1"/>
    </row>
    <row r="951" spans="2:3">
      <c r="B951" s="1"/>
      <c r="C951" s="1"/>
    </row>
    <row r="952" spans="2:3">
      <c r="B952" s="1"/>
      <c r="C952" s="1"/>
    </row>
    <row r="953" spans="2:3">
      <c r="B953" s="1"/>
      <c r="C953" s="1"/>
    </row>
    <row r="954" spans="2:3">
      <c r="B954" s="1"/>
      <c r="C954" s="1"/>
    </row>
    <row r="955" spans="2:3">
      <c r="B955" s="1"/>
      <c r="C955" s="1"/>
    </row>
    <row r="956" spans="2:3">
      <c r="B956" s="1"/>
      <c r="C956" s="1"/>
    </row>
    <row r="957" spans="2:3">
      <c r="B957" s="1"/>
      <c r="C957" s="1"/>
    </row>
    <row r="958" spans="2:3">
      <c r="B958" s="1"/>
      <c r="C958" s="1"/>
    </row>
    <row r="959" spans="2:3">
      <c r="B959" s="1"/>
      <c r="C959" s="1"/>
    </row>
    <row r="960" spans="2:3">
      <c r="B960" s="1"/>
      <c r="C960" s="1"/>
    </row>
    <row r="961" spans="2:3">
      <c r="B961" s="1"/>
      <c r="C961" s="1"/>
    </row>
    <row r="962" spans="2:3">
      <c r="B962" s="1"/>
      <c r="C962" s="1"/>
    </row>
    <row r="963" spans="2:3">
      <c r="B963" s="1"/>
      <c r="C963" s="1"/>
    </row>
    <row r="964" spans="2:3">
      <c r="B964" s="1"/>
      <c r="C964" s="1"/>
    </row>
    <row r="965" spans="2:3">
      <c r="B965" s="1"/>
      <c r="C965" s="1"/>
    </row>
    <row r="966" spans="2:3">
      <c r="B966" s="1"/>
      <c r="C966" s="1"/>
    </row>
    <row r="967" spans="2:3">
      <c r="B967" s="1"/>
      <c r="C967" s="1"/>
    </row>
    <row r="968" spans="2:3">
      <c r="B968" s="1"/>
      <c r="C968" s="1"/>
    </row>
    <row r="969" spans="2:3">
      <c r="B969" s="1"/>
      <c r="C969" s="1"/>
    </row>
    <row r="970" spans="2:3">
      <c r="B970" s="1"/>
      <c r="C970" s="1"/>
    </row>
    <row r="971" spans="2:3">
      <c r="B971" s="1"/>
      <c r="C971" s="1"/>
    </row>
    <row r="972" spans="2:3">
      <c r="B972" s="1"/>
      <c r="C972" s="1"/>
    </row>
    <row r="973" spans="2:3">
      <c r="B973" s="1"/>
      <c r="C973" s="1"/>
    </row>
    <row r="974" spans="2:3">
      <c r="B974" s="1"/>
      <c r="C974" s="1"/>
    </row>
    <row r="975" spans="2:3">
      <c r="B975" s="1"/>
      <c r="C975" s="1"/>
    </row>
    <row r="976" spans="2:3">
      <c r="B976" s="1"/>
      <c r="C976" s="1"/>
    </row>
    <row r="977" spans="2:3">
      <c r="B977" s="1"/>
      <c r="C977" s="1"/>
    </row>
    <row r="978" spans="2:3">
      <c r="B978" s="1"/>
      <c r="C978" s="1"/>
    </row>
    <row r="979" spans="2:3">
      <c r="B979" s="1"/>
      <c r="C979" s="1"/>
    </row>
    <row r="980" spans="2:3">
      <c r="B980" s="1"/>
      <c r="C980" s="1"/>
    </row>
    <row r="981" spans="2:3">
      <c r="B981" s="1"/>
      <c r="C981" s="1"/>
    </row>
    <row r="982" spans="2:3">
      <c r="B982" s="1"/>
      <c r="C982" s="1"/>
    </row>
    <row r="983" spans="2:3">
      <c r="B983" s="1"/>
      <c r="C983" s="1"/>
    </row>
    <row r="984" spans="2:3">
      <c r="B984" s="1"/>
      <c r="C984" s="1"/>
    </row>
    <row r="985" spans="2:3">
      <c r="B985" s="1"/>
      <c r="C985" s="1"/>
    </row>
    <row r="986" spans="2:3">
      <c r="B986" s="1"/>
      <c r="C986" s="1"/>
    </row>
    <row r="987" spans="2:3">
      <c r="B987" s="1"/>
      <c r="C987" s="1"/>
    </row>
    <row r="988" spans="2:3">
      <c r="B988" s="1"/>
      <c r="C988" s="1"/>
    </row>
    <row r="989" spans="2:3">
      <c r="B989" s="1"/>
      <c r="C989" s="1"/>
    </row>
    <row r="990" spans="2:3">
      <c r="B990" s="1"/>
      <c r="C990" s="1"/>
    </row>
    <row r="991" spans="2:3">
      <c r="B991" s="1"/>
      <c r="C991" s="1"/>
    </row>
    <row r="992" spans="2:3">
      <c r="B992" s="1"/>
      <c r="C992" s="1"/>
    </row>
    <row r="993" spans="2:3">
      <c r="B993" s="1"/>
      <c r="C993" s="1"/>
    </row>
    <row r="994" spans="2:3">
      <c r="B994" s="1"/>
      <c r="C994" s="1"/>
    </row>
    <row r="995" spans="2:3">
      <c r="B995" s="1"/>
      <c r="C995" s="1"/>
    </row>
    <row r="996" spans="2:3">
      <c r="B996" s="1"/>
      <c r="C996" s="1"/>
    </row>
    <row r="997" spans="2:3">
      <c r="B997" s="1"/>
      <c r="C997" s="1"/>
    </row>
    <row r="998" spans="2:3">
      <c r="B998" s="1"/>
      <c r="C998" s="1"/>
    </row>
    <row r="999" spans="2:3">
      <c r="B999" s="1"/>
      <c r="C999" s="1"/>
    </row>
    <row r="1000" spans="2:3">
      <c r="B1000" s="1"/>
      <c r="C1000" s="1"/>
    </row>
    <row r="1001" spans="2:3">
      <c r="B1001" s="1"/>
      <c r="C1001" s="1"/>
    </row>
    <row r="1002" spans="2:3">
      <c r="B1002" s="1"/>
      <c r="C1002" s="1"/>
    </row>
    <row r="1003" spans="2:3">
      <c r="B1003" s="1"/>
      <c r="C1003" s="1"/>
    </row>
    <row r="1004" spans="2:3">
      <c r="B1004" s="1"/>
      <c r="C1004" s="1"/>
    </row>
    <row r="1005" spans="2:3">
      <c r="B1005" s="1"/>
      <c r="C1005" s="1"/>
    </row>
    <row r="1006" spans="2:3">
      <c r="B1006" s="1"/>
      <c r="C1006" s="1"/>
    </row>
    <row r="1007" spans="2:3">
      <c r="B1007" s="1"/>
      <c r="C1007" s="1"/>
    </row>
    <row r="1008" spans="2:3">
      <c r="B1008" s="1"/>
      <c r="C1008" s="1"/>
    </row>
    <row r="1009" spans="2:3">
      <c r="B1009" s="1"/>
      <c r="C1009" s="1"/>
    </row>
    <row r="1010" spans="2:3">
      <c r="B1010" s="1"/>
      <c r="C1010" s="1"/>
    </row>
    <row r="1011" spans="2:3">
      <c r="B1011" s="1"/>
      <c r="C1011" s="1"/>
    </row>
    <row r="1012" spans="2:3">
      <c r="B1012" s="1"/>
      <c r="C1012" s="1"/>
    </row>
    <row r="1013" spans="2:3">
      <c r="B1013" s="1"/>
      <c r="C1013" s="1"/>
    </row>
    <row r="1014" spans="2:3">
      <c r="B1014" s="1"/>
      <c r="C1014" s="1"/>
    </row>
    <row r="1015" spans="2:3">
      <c r="B1015" s="1"/>
      <c r="C1015" s="1"/>
    </row>
    <row r="1016" spans="2:3">
      <c r="B1016" s="1"/>
      <c r="C1016" s="1"/>
    </row>
    <row r="1017" spans="2:3">
      <c r="B1017" s="1"/>
      <c r="C1017" s="1"/>
    </row>
    <row r="1018" spans="2:3">
      <c r="B1018" s="1"/>
      <c r="C1018" s="1"/>
    </row>
    <row r="1019" spans="2:3">
      <c r="B1019" s="1"/>
      <c r="C1019" s="1"/>
    </row>
    <row r="1020" spans="2:3">
      <c r="B1020" s="1"/>
      <c r="C1020" s="1"/>
    </row>
    <row r="1021" spans="2:3">
      <c r="B1021" s="1"/>
      <c r="C1021" s="1"/>
    </row>
    <row r="1022" spans="2:3">
      <c r="B1022" s="1"/>
      <c r="C1022" s="1"/>
    </row>
    <row r="1023" spans="2:3">
      <c r="B1023" s="1"/>
      <c r="C1023" s="1"/>
    </row>
    <row r="1024" spans="2:3">
      <c r="B1024" s="1"/>
      <c r="C1024" s="1"/>
    </row>
    <row r="1025" spans="2:3">
      <c r="B1025" s="1"/>
      <c r="C1025" s="1"/>
    </row>
    <row r="1026" spans="2:3">
      <c r="B1026" s="1"/>
      <c r="C1026" s="1"/>
    </row>
    <row r="1027" spans="2:3">
      <c r="B1027" s="1"/>
      <c r="C1027" s="1"/>
    </row>
    <row r="1028" spans="2:3">
      <c r="B1028" s="1"/>
      <c r="C1028" s="1"/>
    </row>
    <row r="1029" spans="2:3">
      <c r="B1029" s="1"/>
      <c r="C1029" s="1"/>
    </row>
    <row r="1030" spans="2:3">
      <c r="B1030" s="1"/>
      <c r="C1030" s="1"/>
    </row>
    <row r="1031" spans="2:3">
      <c r="B1031" s="1"/>
      <c r="C1031" s="1"/>
    </row>
    <row r="1032" spans="2:3">
      <c r="B1032" s="1"/>
      <c r="C1032" s="1"/>
    </row>
    <row r="1033" spans="2:3">
      <c r="B1033" s="1"/>
      <c r="C1033" s="1"/>
    </row>
    <row r="1034" spans="2:3">
      <c r="B1034" s="1"/>
      <c r="C1034" s="1"/>
    </row>
    <row r="1035" spans="2:3">
      <c r="B1035" s="1"/>
      <c r="C1035" s="1"/>
    </row>
    <row r="1036" spans="2:3">
      <c r="B1036" s="1"/>
      <c r="C1036" s="1"/>
    </row>
    <row r="1037" spans="2:3">
      <c r="B1037" s="1"/>
      <c r="C1037" s="1"/>
    </row>
    <row r="1038" spans="2:3">
      <c r="B1038" s="1"/>
      <c r="C1038" s="1"/>
    </row>
    <row r="1039" spans="2:3">
      <c r="B1039" s="1"/>
      <c r="C1039" s="1"/>
    </row>
    <row r="1040" spans="2:3">
      <c r="B1040" s="1"/>
      <c r="C1040" s="1"/>
    </row>
    <row r="1041" spans="2:3">
      <c r="B1041" s="1"/>
      <c r="C1041" s="1"/>
    </row>
    <row r="1042" spans="2:3">
      <c r="B1042" s="1"/>
      <c r="C1042" s="1"/>
    </row>
    <row r="1043" spans="2:3">
      <c r="B1043" s="1"/>
      <c r="C1043" s="1"/>
    </row>
    <row r="1044" spans="2:3">
      <c r="B1044" s="1"/>
      <c r="C1044" s="1"/>
    </row>
    <row r="1045" spans="2:3">
      <c r="B1045" s="1"/>
      <c r="C1045" s="1"/>
    </row>
    <row r="1046" spans="2:3">
      <c r="B1046" s="1"/>
      <c r="C1046" s="1"/>
    </row>
    <row r="1047" spans="2:3">
      <c r="B1047" s="1"/>
      <c r="C1047" s="1"/>
    </row>
    <row r="1048" spans="2:3">
      <c r="B1048" s="1"/>
      <c r="C1048" s="1"/>
    </row>
    <row r="1049" spans="2:3">
      <c r="B1049" s="1"/>
      <c r="C1049" s="1"/>
    </row>
    <row r="1050" spans="2:3">
      <c r="B1050" s="1"/>
      <c r="C1050" s="1"/>
    </row>
    <row r="1051" spans="2:3">
      <c r="B1051" s="1"/>
      <c r="C1051" s="1"/>
    </row>
    <row r="1052" spans="2:3">
      <c r="B1052" s="1"/>
      <c r="C1052" s="1"/>
    </row>
    <row r="1053" spans="2:3">
      <c r="B1053" s="1"/>
      <c r="C1053" s="1"/>
    </row>
    <row r="1054" spans="2:3">
      <c r="B1054" s="1"/>
      <c r="C1054" s="1"/>
    </row>
    <row r="1055" spans="2:3">
      <c r="B1055" s="1"/>
      <c r="C1055" s="1"/>
    </row>
    <row r="1056" spans="2:3">
      <c r="B1056" s="1"/>
      <c r="C1056" s="1"/>
    </row>
    <row r="1057" spans="2:3">
      <c r="B1057" s="1"/>
      <c r="C1057" s="1"/>
    </row>
    <row r="1058" spans="2:3">
      <c r="B1058" s="1"/>
      <c r="C1058" s="1"/>
    </row>
    <row r="1059" spans="2:3">
      <c r="B1059" s="1"/>
      <c r="C1059" s="1"/>
    </row>
    <row r="1060" spans="2:3">
      <c r="B1060" s="1"/>
      <c r="C1060" s="1"/>
    </row>
    <row r="1061" spans="2:3">
      <c r="B1061" s="1"/>
      <c r="C1061" s="1"/>
    </row>
    <row r="1062" spans="2:3">
      <c r="B1062" s="1"/>
      <c r="C1062" s="1"/>
    </row>
    <row r="1063" spans="2:3">
      <c r="B1063" s="1"/>
      <c r="C1063" s="1"/>
    </row>
    <row r="1064" spans="2:3">
      <c r="B1064" s="1"/>
      <c r="C1064" s="1"/>
    </row>
    <row r="1065" spans="2:3">
      <c r="B1065" s="1"/>
      <c r="C1065" s="1"/>
    </row>
    <row r="1066" spans="2:3">
      <c r="B1066" s="1"/>
      <c r="C1066" s="1"/>
    </row>
    <row r="1067" spans="2:3">
      <c r="B1067" s="1"/>
      <c r="C1067" s="1"/>
    </row>
    <row r="1068" spans="2:3">
      <c r="B1068" s="1"/>
      <c r="C1068" s="1"/>
    </row>
    <row r="1069" spans="2:3">
      <c r="B1069" s="1"/>
      <c r="C1069" s="1"/>
    </row>
    <row r="1070" spans="2:3">
      <c r="B1070" s="1"/>
      <c r="C1070" s="1"/>
    </row>
    <row r="1071" spans="2:3">
      <c r="B1071" s="1"/>
      <c r="C1071" s="1"/>
    </row>
    <row r="1072" spans="2:3">
      <c r="B1072" s="1"/>
      <c r="C1072" s="1"/>
    </row>
    <row r="1073" spans="2:3">
      <c r="B1073" s="1"/>
      <c r="C1073" s="1"/>
    </row>
    <row r="1074" spans="2:3">
      <c r="B1074" s="1"/>
      <c r="C1074" s="1"/>
    </row>
    <row r="1075" spans="2:3">
      <c r="B1075" s="1"/>
      <c r="C1075" s="1"/>
    </row>
    <row r="1076" spans="2:3">
      <c r="B1076" s="1"/>
      <c r="C1076" s="1"/>
    </row>
    <row r="1077" spans="2:3">
      <c r="B1077" s="1"/>
      <c r="C1077" s="1"/>
    </row>
    <row r="1078" spans="2:3">
      <c r="B1078" s="1"/>
      <c r="C1078" s="1"/>
    </row>
    <row r="1079" spans="2:3">
      <c r="B1079" s="1"/>
      <c r="C1079" s="1"/>
    </row>
    <row r="1080" spans="2:3">
      <c r="B1080" s="1"/>
      <c r="C1080" s="1"/>
    </row>
    <row r="1081" spans="2:3">
      <c r="B1081" s="1"/>
      <c r="C1081" s="1"/>
    </row>
    <row r="1082" spans="2:3">
      <c r="B1082" s="1"/>
      <c r="C1082" s="1"/>
    </row>
    <row r="1083" spans="2:3">
      <c r="B1083" s="1"/>
      <c r="C1083" s="1"/>
    </row>
    <row r="1084" spans="2:3">
      <c r="B1084" s="1"/>
      <c r="C1084" s="1"/>
    </row>
    <row r="1085" spans="2:3">
      <c r="B1085" s="1"/>
      <c r="C1085" s="1"/>
    </row>
    <row r="1086" spans="2:3">
      <c r="B1086" s="1"/>
      <c r="C1086" s="1"/>
    </row>
    <row r="1087" spans="2:3">
      <c r="B1087" s="1"/>
      <c r="C1087" s="1"/>
    </row>
    <row r="1088" spans="2:3">
      <c r="B1088" s="1"/>
      <c r="C1088" s="1"/>
    </row>
    <row r="1089" spans="2:3">
      <c r="B1089" s="1"/>
      <c r="C1089" s="1"/>
    </row>
    <row r="1090" spans="2:3">
      <c r="B1090" s="1"/>
      <c r="C1090" s="1"/>
    </row>
    <row r="1091" spans="2:3">
      <c r="B1091" s="1"/>
      <c r="C1091" s="1"/>
    </row>
    <row r="1092" spans="2:3">
      <c r="B1092" s="1"/>
      <c r="C1092" s="1"/>
    </row>
    <row r="1093" spans="2:3">
      <c r="B1093" s="1"/>
      <c r="C1093" s="1"/>
    </row>
    <row r="1094" spans="2:3">
      <c r="B1094" s="1"/>
      <c r="C1094" s="1"/>
    </row>
    <row r="1095" spans="2:3">
      <c r="B1095" s="1"/>
      <c r="C1095" s="1"/>
    </row>
    <row r="1096" spans="2:3">
      <c r="B1096" s="1"/>
      <c r="C1096" s="1"/>
    </row>
    <row r="1097" spans="2:3">
      <c r="B1097" s="1"/>
      <c r="C1097" s="1"/>
    </row>
    <row r="1098" spans="2:3">
      <c r="B1098" s="1"/>
      <c r="C1098" s="1"/>
    </row>
    <row r="1099" spans="2:3">
      <c r="B1099" s="1"/>
      <c r="C1099" s="1"/>
    </row>
    <row r="1100" spans="2:3">
      <c r="B1100" s="1"/>
      <c r="C1100" s="1"/>
    </row>
    <row r="1101" spans="2:3">
      <c r="B1101" s="1"/>
      <c r="C1101" s="1"/>
    </row>
    <row r="1102" spans="2:3">
      <c r="B1102" s="1"/>
      <c r="C1102" s="1"/>
    </row>
    <row r="1103" spans="2:3">
      <c r="B1103" s="1"/>
      <c r="C1103" s="1"/>
    </row>
    <row r="1104" spans="2:3">
      <c r="B1104" s="1"/>
      <c r="C1104" s="1"/>
    </row>
    <row r="1105" spans="2:3">
      <c r="B1105" s="1"/>
      <c r="C1105" s="1"/>
    </row>
    <row r="1106" spans="2:3">
      <c r="B1106" s="1"/>
      <c r="C1106" s="1"/>
    </row>
    <row r="1107" spans="2:3">
      <c r="B1107" s="1"/>
      <c r="C1107" s="1"/>
    </row>
    <row r="1108" spans="2:3">
      <c r="B1108" s="1"/>
      <c r="C1108" s="1"/>
    </row>
    <row r="1109" spans="2:3">
      <c r="B1109" s="1"/>
      <c r="C1109" s="1"/>
    </row>
    <row r="1110" spans="2:3">
      <c r="B1110" s="1"/>
      <c r="C1110" s="1"/>
    </row>
    <row r="1111" spans="2:3">
      <c r="B1111" s="1"/>
      <c r="C1111" s="1"/>
    </row>
    <row r="1112" spans="2:3">
      <c r="B1112" s="1"/>
      <c r="C1112" s="1"/>
    </row>
    <row r="1113" spans="2:3">
      <c r="B1113" s="1"/>
      <c r="C1113" s="1"/>
    </row>
    <row r="1114" spans="2:3">
      <c r="B1114" s="1"/>
      <c r="C1114" s="1"/>
    </row>
    <row r="1115" spans="2:3">
      <c r="B1115" s="1"/>
      <c r="C1115" s="1"/>
    </row>
    <row r="1116" spans="2:3">
      <c r="B1116" s="1"/>
      <c r="C1116" s="1"/>
    </row>
    <row r="1117" spans="2:3">
      <c r="B1117" s="1"/>
      <c r="C1117" s="1"/>
    </row>
    <row r="1118" spans="2:3">
      <c r="B1118" s="1"/>
      <c r="C1118" s="1"/>
    </row>
    <row r="1119" spans="2:3">
      <c r="B1119" s="1"/>
      <c r="C1119" s="1"/>
    </row>
    <row r="1120" spans="2:3">
      <c r="B1120" s="1"/>
      <c r="C1120" s="1"/>
    </row>
    <row r="1121" spans="2:3">
      <c r="B1121" s="1"/>
      <c r="C1121" s="1"/>
    </row>
    <row r="1122" spans="2:3">
      <c r="B1122" s="1"/>
      <c r="C1122" s="1"/>
    </row>
    <row r="1123" spans="2:3">
      <c r="B1123" s="1"/>
      <c r="C1123" s="1"/>
    </row>
    <row r="1124" spans="2:3">
      <c r="B1124" s="1"/>
      <c r="C1124" s="1"/>
    </row>
    <row r="1125" spans="2:3">
      <c r="B1125" s="1"/>
      <c r="C1125" s="1"/>
    </row>
    <row r="1126" spans="2:3">
      <c r="B1126" s="1"/>
      <c r="C1126" s="1"/>
    </row>
    <row r="1127" spans="2:3">
      <c r="B1127" s="1"/>
      <c r="C1127" s="1"/>
    </row>
    <row r="1128" spans="2:3">
      <c r="B1128" s="1"/>
      <c r="C1128" s="1"/>
    </row>
    <row r="1129" spans="2:3">
      <c r="B1129" s="1"/>
      <c r="C1129" s="1"/>
    </row>
    <row r="1130" spans="2:3">
      <c r="B1130" s="1"/>
      <c r="C1130" s="1"/>
    </row>
    <row r="1131" spans="2:3">
      <c r="B1131" s="1"/>
      <c r="C1131" s="1"/>
    </row>
    <row r="1132" spans="2:3">
      <c r="B1132" s="1"/>
      <c r="C1132" s="1"/>
    </row>
    <row r="1133" spans="2:3">
      <c r="B1133" s="1"/>
      <c r="C1133" s="1"/>
    </row>
    <row r="1134" spans="2:3">
      <c r="B1134" s="1"/>
      <c r="C1134" s="1"/>
    </row>
    <row r="1135" spans="2:3">
      <c r="B1135" s="1"/>
      <c r="C1135" s="1"/>
    </row>
    <row r="1136" spans="2:3">
      <c r="B1136" s="1"/>
      <c r="C1136" s="1"/>
    </row>
    <row r="1137" spans="2:3">
      <c r="B1137" s="1"/>
      <c r="C1137" s="1"/>
    </row>
    <row r="1138" spans="2:3">
      <c r="B1138" s="1"/>
      <c r="C1138" s="1"/>
    </row>
    <row r="1139" spans="2:3">
      <c r="B1139" s="1"/>
      <c r="C1139" s="1"/>
    </row>
    <row r="1140" spans="2:3">
      <c r="B1140" s="1"/>
      <c r="C1140" s="1"/>
    </row>
    <row r="1141" spans="2:3">
      <c r="B1141" s="1"/>
      <c r="C1141" s="1"/>
    </row>
    <row r="1142" spans="2:3">
      <c r="B1142" s="1"/>
      <c r="C1142" s="1"/>
    </row>
    <row r="1143" spans="2:3">
      <c r="B1143" s="1"/>
      <c r="C1143" s="1"/>
    </row>
    <row r="1144" spans="2:3">
      <c r="B1144" s="1"/>
      <c r="C1144" s="1"/>
    </row>
    <row r="1145" spans="2:3">
      <c r="B1145" s="1"/>
      <c r="C1145" s="1"/>
    </row>
    <row r="1146" spans="2:3">
      <c r="B1146" s="1"/>
      <c r="C1146" s="1"/>
    </row>
    <row r="1147" spans="2:3">
      <c r="B1147" s="1"/>
      <c r="C1147" s="1"/>
    </row>
    <row r="1148" spans="2:3">
      <c r="B1148" s="1"/>
      <c r="C1148" s="1"/>
    </row>
    <row r="1149" spans="2:3">
      <c r="B1149" s="1"/>
      <c r="C1149" s="1"/>
    </row>
    <row r="1150" spans="2:3">
      <c r="B1150" s="1"/>
      <c r="C1150" s="1"/>
    </row>
    <row r="1151" spans="2:3">
      <c r="B1151" s="1"/>
      <c r="C1151" s="1"/>
    </row>
    <row r="1152" spans="2:3">
      <c r="B1152" s="1"/>
      <c r="C1152" s="1"/>
    </row>
    <row r="1153" spans="2:3">
      <c r="B1153" s="1"/>
      <c r="C1153" s="1"/>
    </row>
    <row r="1154" spans="2:3">
      <c r="B1154" s="1"/>
      <c r="C1154" s="1"/>
    </row>
    <row r="1155" spans="2:3">
      <c r="B1155" s="1"/>
      <c r="C1155" s="1"/>
    </row>
    <row r="1156" spans="2:3">
      <c r="B1156" s="1"/>
      <c r="C1156" s="1"/>
    </row>
    <row r="1157" spans="2:3">
      <c r="B1157" s="1"/>
      <c r="C1157" s="1"/>
    </row>
    <row r="1158" spans="2:3">
      <c r="B1158" s="1"/>
      <c r="C1158" s="1"/>
    </row>
    <row r="1159" spans="2:3">
      <c r="B1159" s="1"/>
      <c r="C1159" s="1"/>
    </row>
    <row r="1160" spans="2:3">
      <c r="B1160" s="1"/>
      <c r="C1160" s="1"/>
    </row>
    <row r="1161" spans="2:3">
      <c r="B1161" s="1"/>
      <c r="C1161" s="1"/>
    </row>
    <row r="1162" spans="2:3">
      <c r="B1162" s="1"/>
      <c r="C1162" s="1"/>
    </row>
    <row r="1163" spans="2:3">
      <c r="B1163" s="1"/>
      <c r="C1163" s="1"/>
    </row>
    <row r="1164" spans="2:3">
      <c r="B1164" s="1"/>
      <c r="C1164" s="1"/>
    </row>
    <row r="1165" spans="2:3">
      <c r="B1165" s="1"/>
      <c r="C1165" s="1"/>
    </row>
    <row r="1166" spans="2:3">
      <c r="B1166" s="1"/>
      <c r="C1166" s="1"/>
    </row>
    <row r="1167" spans="2:3">
      <c r="B1167" s="1"/>
      <c r="C1167" s="1"/>
    </row>
    <row r="1168" spans="2:3">
      <c r="B1168" s="1"/>
      <c r="C1168" s="1"/>
    </row>
    <row r="1169" spans="2:3">
      <c r="B1169" s="1"/>
      <c r="C1169" s="1"/>
    </row>
    <row r="1170" spans="2:3">
      <c r="B1170" s="1"/>
      <c r="C1170" s="1"/>
    </row>
    <row r="1171" spans="2:3">
      <c r="B1171" s="1"/>
      <c r="C1171" s="1"/>
    </row>
    <row r="1172" spans="2:3">
      <c r="B1172" s="1"/>
      <c r="C1172" s="1"/>
    </row>
    <row r="1173" spans="2:3">
      <c r="B1173" s="1"/>
      <c r="C1173" s="1"/>
    </row>
    <row r="1174" spans="2:3">
      <c r="B1174" s="1"/>
      <c r="C1174" s="1"/>
    </row>
    <row r="1175" spans="2:3">
      <c r="B1175" s="1"/>
      <c r="C1175" s="1"/>
    </row>
    <row r="1176" spans="2:3">
      <c r="B1176" s="1"/>
      <c r="C1176" s="1"/>
    </row>
    <row r="1177" spans="2:3">
      <c r="B1177" s="1"/>
      <c r="C1177" s="1"/>
    </row>
    <row r="1178" spans="2:3">
      <c r="B1178" s="1"/>
      <c r="C1178" s="1"/>
    </row>
    <row r="1179" spans="2:3">
      <c r="B1179" s="1"/>
      <c r="C1179" s="1"/>
    </row>
    <row r="1180" spans="2:3">
      <c r="B1180" s="1"/>
      <c r="C1180" s="1"/>
    </row>
    <row r="1181" spans="2:3">
      <c r="B1181" s="1"/>
      <c r="C1181" s="1"/>
    </row>
    <row r="1182" spans="2:3">
      <c r="B1182" s="1"/>
      <c r="C1182" s="1"/>
    </row>
    <row r="1183" spans="2:3">
      <c r="B1183" s="1"/>
      <c r="C1183" s="1"/>
    </row>
    <row r="1184" spans="2:3">
      <c r="B1184" s="1"/>
      <c r="C1184" s="1"/>
    </row>
    <row r="1185" spans="2:3">
      <c r="B1185" s="1"/>
      <c r="C1185" s="1"/>
    </row>
    <row r="1186" spans="2:3">
      <c r="B1186" s="1"/>
      <c r="C1186" s="1"/>
    </row>
    <row r="1187" spans="2:3">
      <c r="B1187" s="1"/>
      <c r="C1187" s="1"/>
    </row>
    <row r="1188" spans="2:3">
      <c r="B1188" s="1"/>
      <c r="C1188" s="1"/>
    </row>
    <row r="1189" spans="2:3">
      <c r="B1189" s="1"/>
      <c r="C1189" s="1"/>
    </row>
    <row r="1190" spans="2:3">
      <c r="B1190" s="1"/>
      <c r="C1190" s="1"/>
    </row>
    <row r="1191" spans="2:3">
      <c r="B1191" s="1"/>
      <c r="C1191" s="1"/>
    </row>
    <row r="1192" spans="2:3">
      <c r="B1192" s="1"/>
      <c r="C1192" s="1"/>
    </row>
    <row r="1193" spans="2:3">
      <c r="B1193" s="1"/>
      <c r="C1193" s="1"/>
    </row>
    <row r="1194" spans="2:3">
      <c r="B1194" s="1"/>
      <c r="C1194" s="1"/>
    </row>
    <row r="1195" spans="2:3">
      <c r="B1195" s="1"/>
      <c r="C1195" s="1"/>
    </row>
    <row r="1196" spans="2:3">
      <c r="B1196" s="1"/>
      <c r="C1196" s="1"/>
    </row>
    <row r="1197" spans="2:3">
      <c r="B1197" s="1"/>
      <c r="C1197" s="1"/>
    </row>
    <row r="1198" spans="2:3">
      <c r="B1198" s="1"/>
      <c r="C1198" s="1"/>
    </row>
    <row r="1199" spans="2:3">
      <c r="B1199" s="1"/>
      <c r="C1199" s="1"/>
    </row>
    <row r="1200" spans="2:3">
      <c r="B1200" s="1"/>
      <c r="C1200" s="1"/>
    </row>
    <row r="1201" spans="2:3">
      <c r="B1201" s="1"/>
      <c r="C1201" s="1"/>
    </row>
    <row r="1202" spans="2:3">
      <c r="B1202" s="1"/>
      <c r="C1202" s="1"/>
    </row>
    <row r="1203" spans="2:3">
      <c r="B1203" s="1"/>
      <c r="C1203" s="1"/>
    </row>
    <row r="1204" spans="2:3">
      <c r="B1204" s="1"/>
      <c r="C1204" s="1"/>
    </row>
    <row r="1205" spans="2:3">
      <c r="B1205" s="1"/>
      <c r="C1205" s="1"/>
    </row>
    <row r="1206" spans="2:3">
      <c r="B1206" s="1"/>
      <c r="C1206" s="1"/>
    </row>
    <row r="1207" spans="2:3">
      <c r="B1207" s="1"/>
      <c r="C1207" s="1"/>
    </row>
    <row r="1208" spans="2:3">
      <c r="B1208" s="1"/>
      <c r="C1208" s="1"/>
    </row>
    <row r="1209" spans="2:3">
      <c r="B1209" s="1"/>
      <c r="C1209" s="1"/>
    </row>
    <row r="1210" spans="2:3">
      <c r="B1210" s="1"/>
      <c r="C1210" s="1"/>
    </row>
    <row r="1211" spans="2:3">
      <c r="B1211" s="1"/>
      <c r="C1211" s="1"/>
    </row>
    <row r="1212" spans="2:3">
      <c r="B1212" s="1"/>
      <c r="C1212" s="1"/>
    </row>
    <row r="1213" spans="2:3">
      <c r="B1213" s="1"/>
      <c r="C1213" s="1"/>
    </row>
    <row r="1214" spans="2:3">
      <c r="B1214" s="1"/>
      <c r="C1214" s="1"/>
    </row>
    <row r="1215" spans="2:3">
      <c r="B1215" s="1"/>
      <c r="C1215" s="1"/>
    </row>
    <row r="1216" spans="2:3">
      <c r="B1216" s="1"/>
      <c r="C1216" s="1"/>
    </row>
    <row r="1217" spans="2:3">
      <c r="B1217" s="1"/>
      <c r="C1217" s="1"/>
    </row>
    <row r="1218" spans="2:3">
      <c r="B1218" s="1"/>
      <c r="C1218" s="1"/>
    </row>
    <row r="1219" spans="2:3">
      <c r="B1219" s="1"/>
      <c r="C1219" s="1"/>
    </row>
    <row r="1220" spans="2:3">
      <c r="B1220" s="1"/>
      <c r="C1220" s="1"/>
    </row>
    <row r="1221" spans="2:3">
      <c r="B1221" s="1"/>
      <c r="C1221" s="1"/>
    </row>
    <row r="1222" spans="2:3">
      <c r="B1222" s="1"/>
      <c r="C1222" s="1"/>
    </row>
    <row r="1223" spans="2:3">
      <c r="B1223" s="1"/>
      <c r="C1223" s="1"/>
    </row>
    <row r="1224" spans="2:3">
      <c r="B1224" s="1"/>
      <c r="C1224" s="1"/>
    </row>
    <row r="1225" spans="2:3">
      <c r="B1225" s="1"/>
      <c r="C1225" s="1"/>
    </row>
    <row r="1226" spans="2:3">
      <c r="B1226" s="1"/>
      <c r="C1226" s="1"/>
    </row>
    <row r="1227" spans="2:3">
      <c r="B1227" s="1"/>
      <c r="C1227" s="1"/>
    </row>
    <row r="1228" spans="2:3">
      <c r="B1228" s="1"/>
      <c r="C1228" s="1"/>
    </row>
    <row r="1229" spans="2:3">
      <c r="B1229" s="1"/>
      <c r="C1229" s="1"/>
    </row>
    <row r="1230" spans="2:3">
      <c r="B1230" s="1"/>
      <c r="C1230" s="1"/>
    </row>
    <row r="1231" spans="2:3">
      <c r="B1231" s="1"/>
      <c r="C1231" s="1"/>
    </row>
    <row r="1232" spans="2:3">
      <c r="B1232" s="1"/>
      <c r="C1232" s="1"/>
    </row>
    <row r="1233" spans="2:3">
      <c r="B1233" s="1"/>
      <c r="C1233" s="1"/>
    </row>
    <row r="1234" spans="2:3">
      <c r="B1234" s="1"/>
      <c r="C1234" s="1"/>
    </row>
    <row r="1235" spans="2:3">
      <c r="B1235" s="1"/>
      <c r="C1235" s="1"/>
    </row>
    <row r="1236" spans="2:3">
      <c r="B1236" s="1"/>
      <c r="C1236" s="1"/>
    </row>
    <row r="1237" spans="2:3">
      <c r="B1237" s="1"/>
      <c r="C1237" s="1"/>
    </row>
    <row r="1238" spans="2:3">
      <c r="B1238" s="1"/>
      <c r="C1238" s="1"/>
    </row>
    <row r="1239" spans="2:3">
      <c r="B1239" s="1"/>
      <c r="C1239" s="1"/>
    </row>
    <row r="1240" spans="2:3">
      <c r="B1240" s="1"/>
      <c r="C1240" s="1"/>
    </row>
    <row r="1241" spans="2:3">
      <c r="B1241" s="1"/>
      <c r="C1241" s="1"/>
    </row>
    <row r="1242" spans="2:3">
      <c r="B1242" s="1"/>
      <c r="C1242" s="1"/>
    </row>
    <row r="1243" spans="2:3">
      <c r="B1243" s="1"/>
      <c r="C1243" s="1"/>
    </row>
    <row r="1244" spans="2:3">
      <c r="B1244" s="1"/>
      <c r="C1244" s="1"/>
    </row>
    <row r="1245" spans="2:3">
      <c r="B1245" s="1"/>
      <c r="C1245" s="1"/>
    </row>
    <row r="1246" spans="2:3">
      <c r="B1246" s="1"/>
      <c r="C1246" s="1"/>
    </row>
    <row r="1247" spans="2:3">
      <c r="B1247" s="1"/>
      <c r="C1247" s="1"/>
    </row>
    <row r="1248" spans="2:3">
      <c r="B1248" s="1"/>
      <c r="C1248" s="1"/>
    </row>
    <row r="1249" spans="2:3">
      <c r="B1249" s="1"/>
      <c r="C1249" s="1"/>
    </row>
    <row r="1250" spans="2:3">
      <c r="B1250" s="1"/>
      <c r="C1250" s="1"/>
    </row>
    <row r="1251" spans="2:3">
      <c r="B1251" s="1"/>
      <c r="C1251" s="1"/>
    </row>
    <row r="1252" spans="2:3">
      <c r="B1252" s="1"/>
      <c r="C1252" s="1"/>
    </row>
    <row r="1253" spans="2:3">
      <c r="B1253" s="1"/>
      <c r="C1253" s="1"/>
    </row>
    <row r="1254" spans="2:3">
      <c r="B1254" s="1"/>
      <c r="C1254" s="1"/>
    </row>
    <row r="1255" spans="2:3">
      <c r="B1255" s="1"/>
      <c r="C1255" s="1"/>
    </row>
    <row r="1256" spans="2:3">
      <c r="B1256" s="1"/>
      <c r="C1256" s="1"/>
    </row>
    <row r="1257" spans="2:3">
      <c r="B1257" s="1"/>
      <c r="C1257" s="1"/>
    </row>
    <row r="1258" spans="2:3">
      <c r="B1258" s="1"/>
      <c r="C1258" s="1"/>
    </row>
    <row r="1259" spans="2:3">
      <c r="B1259" s="1"/>
      <c r="C1259" s="1"/>
    </row>
    <row r="1260" spans="2:3">
      <c r="B1260" s="1"/>
      <c r="C1260" s="1"/>
    </row>
    <row r="1261" spans="2:3">
      <c r="B1261" s="1"/>
      <c r="C1261" s="1"/>
    </row>
    <row r="1262" spans="2:3">
      <c r="B1262" s="1"/>
      <c r="C1262" s="1"/>
    </row>
    <row r="1263" spans="2:3">
      <c r="B1263" s="1"/>
      <c r="C1263" s="1"/>
    </row>
    <row r="1264" spans="2:3">
      <c r="B1264" s="1"/>
      <c r="C1264" s="1"/>
    </row>
    <row r="1265" spans="2:3">
      <c r="B1265" s="1"/>
      <c r="C1265" s="1"/>
    </row>
    <row r="1266" spans="2:3">
      <c r="B1266" s="1"/>
      <c r="C1266" s="1"/>
    </row>
    <row r="1267" spans="2:3">
      <c r="B1267" s="1"/>
      <c r="C1267" s="1"/>
    </row>
    <row r="1268" spans="2:3">
      <c r="B1268" s="1"/>
      <c r="C1268" s="1"/>
    </row>
    <row r="1269" spans="2:3">
      <c r="B1269" s="1"/>
      <c r="C1269" s="1"/>
    </row>
    <row r="1270" spans="2:3">
      <c r="B1270" s="1"/>
      <c r="C1270" s="1"/>
    </row>
    <row r="1271" spans="2:3">
      <c r="B1271" s="1"/>
      <c r="C1271" s="1"/>
    </row>
    <row r="1272" spans="2:3">
      <c r="B1272" s="1"/>
      <c r="C1272" s="1"/>
    </row>
    <row r="1273" spans="2:3">
      <c r="B1273" s="1"/>
      <c r="C1273" s="1"/>
    </row>
    <row r="1274" spans="2:3">
      <c r="B1274" s="1"/>
      <c r="C1274" s="1"/>
    </row>
    <row r="1275" spans="2:3">
      <c r="B1275" s="1"/>
      <c r="C1275" s="1"/>
    </row>
    <row r="1276" spans="2:3">
      <c r="B1276" s="1"/>
      <c r="C1276" s="1"/>
    </row>
    <row r="1277" spans="2:3">
      <c r="B1277" s="1"/>
      <c r="C1277" s="1"/>
    </row>
    <row r="1278" spans="2:3">
      <c r="B1278" s="1"/>
      <c r="C1278" s="1"/>
    </row>
    <row r="1279" spans="2:3">
      <c r="B1279" s="1"/>
      <c r="C1279" s="1"/>
    </row>
    <row r="1280" spans="2:3">
      <c r="B1280" s="1"/>
      <c r="C1280" s="1"/>
    </row>
    <row r="1281" spans="2:3">
      <c r="B1281" s="1"/>
      <c r="C1281" s="1"/>
    </row>
    <row r="1282" spans="2:3">
      <c r="B1282" s="1"/>
      <c r="C1282" s="1"/>
    </row>
    <row r="1283" spans="2:3">
      <c r="B1283" s="1"/>
      <c r="C1283" s="1"/>
    </row>
    <row r="1284" spans="2:3">
      <c r="B1284" s="1"/>
      <c r="C1284" s="1"/>
    </row>
    <row r="1285" spans="2:3">
      <c r="B1285" s="1"/>
      <c r="C1285" s="1"/>
    </row>
    <row r="1286" spans="2:3">
      <c r="B1286" s="1"/>
      <c r="C1286" s="1"/>
    </row>
    <row r="1287" spans="2:3">
      <c r="B1287" s="1"/>
      <c r="C1287" s="1"/>
    </row>
    <row r="1288" spans="2:3">
      <c r="B1288" s="1"/>
      <c r="C1288" s="1"/>
    </row>
    <row r="1289" spans="2:3">
      <c r="B1289" s="1"/>
      <c r="C1289" s="1"/>
    </row>
    <row r="1290" spans="2:3">
      <c r="B1290" s="1"/>
      <c r="C1290" s="1"/>
    </row>
    <row r="1291" spans="2:3">
      <c r="B1291" s="1"/>
      <c r="C1291" s="1"/>
    </row>
    <row r="1292" spans="2:3">
      <c r="B1292" s="1"/>
      <c r="C1292" s="1"/>
    </row>
    <row r="1293" spans="2:3">
      <c r="B1293" s="1"/>
      <c r="C1293" s="1"/>
    </row>
    <row r="1294" spans="2:3">
      <c r="B1294" s="1"/>
      <c r="C1294" s="1"/>
    </row>
    <row r="1295" spans="2:3">
      <c r="B1295" s="1"/>
      <c r="C1295" s="1"/>
    </row>
    <row r="1296" spans="2:3">
      <c r="B1296" s="1"/>
      <c r="C1296" s="1"/>
    </row>
    <row r="1297" spans="2:3">
      <c r="B1297" s="1"/>
      <c r="C1297" s="1"/>
    </row>
    <row r="1298" spans="2:3">
      <c r="B1298" s="1"/>
      <c r="C1298" s="1"/>
    </row>
    <row r="1299" spans="2:3">
      <c r="B1299" s="1"/>
      <c r="C1299" s="1"/>
    </row>
    <row r="1300" spans="2:3">
      <c r="B1300" s="1"/>
      <c r="C1300" s="1"/>
    </row>
    <row r="1301" spans="2:3">
      <c r="B1301" s="1"/>
      <c r="C1301" s="1"/>
    </row>
    <row r="1302" spans="2:3">
      <c r="B1302" s="1"/>
      <c r="C1302" s="1"/>
    </row>
    <row r="1303" spans="2:3">
      <c r="B1303" s="1"/>
      <c r="C1303" s="1"/>
    </row>
    <row r="1304" spans="2:3">
      <c r="B1304" s="1"/>
      <c r="C1304" s="1"/>
    </row>
    <row r="1305" spans="2:3">
      <c r="B1305" s="1"/>
      <c r="C1305" s="1"/>
    </row>
    <row r="1306" spans="2:3">
      <c r="B1306" s="1"/>
      <c r="C1306" s="1"/>
    </row>
    <row r="1307" spans="2:3">
      <c r="B1307" s="1"/>
      <c r="C1307" s="1"/>
    </row>
    <row r="1308" spans="2:3">
      <c r="B1308" s="1"/>
      <c r="C1308" s="1"/>
    </row>
    <row r="1309" spans="2:3">
      <c r="B1309" s="1"/>
      <c r="C1309" s="1"/>
    </row>
    <row r="1310" spans="2:3">
      <c r="B1310" s="1"/>
      <c r="C1310" s="1"/>
    </row>
    <row r="1311" spans="2:3">
      <c r="B1311" s="1"/>
      <c r="C1311" s="1"/>
    </row>
    <row r="1312" spans="2:3">
      <c r="B1312" s="1"/>
      <c r="C1312" s="1"/>
    </row>
    <row r="1313" spans="2:3">
      <c r="B1313" s="1"/>
      <c r="C1313" s="1"/>
    </row>
    <row r="1314" spans="2:3">
      <c r="B1314" s="1"/>
      <c r="C1314" s="1"/>
    </row>
    <row r="1315" spans="2:3">
      <c r="B1315" s="1"/>
      <c r="C1315" s="1"/>
    </row>
    <row r="1316" spans="2:3">
      <c r="B1316" s="1"/>
      <c r="C1316" s="1"/>
    </row>
    <row r="1317" spans="2:3">
      <c r="B1317" s="1"/>
      <c r="C1317" s="1"/>
    </row>
    <row r="1318" spans="2:3">
      <c r="B1318" s="1"/>
      <c r="C1318" s="1"/>
    </row>
    <row r="1319" spans="2:3">
      <c r="B1319" s="1"/>
      <c r="C1319" s="1"/>
    </row>
    <row r="1320" spans="2:3">
      <c r="B1320" s="1"/>
      <c r="C1320" s="1"/>
    </row>
    <row r="1321" spans="2:3">
      <c r="B1321" s="1"/>
      <c r="C1321" s="1"/>
    </row>
    <row r="1322" spans="2:3">
      <c r="B1322" s="1"/>
      <c r="C1322" s="1"/>
    </row>
    <row r="1323" spans="2:3">
      <c r="B1323" s="1"/>
      <c r="C1323" s="1"/>
    </row>
    <row r="1324" spans="2:3">
      <c r="B1324" s="1"/>
      <c r="C1324" s="1"/>
    </row>
    <row r="1325" spans="2:3">
      <c r="B1325" s="1"/>
      <c r="C1325" s="1"/>
    </row>
    <row r="1326" spans="2:3">
      <c r="B1326" s="1"/>
      <c r="C1326" s="1"/>
    </row>
    <row r="1327" spans="2:3">
      <c r="B1327" s="1"/>
      <c r="C1327" s="1"/>
    </row>
    <row r="1328" spans="2:3">
      <c r="B1328" s="1"/>
      <c r="C1328" s="1"/>
    </row>
    <row r="1329" spans="2:3">
      <c r="B1329" s="1"/>
      <c r="C1329" s="1"/>
    </row>
    <row r="1330" spans="2:3">
      <c r="B1330" s="1"/>
      <c r="C1330" s="1"/>
    </row>
    <row r="1331" spans="2:3">
      <c r="B1331" s="1"/>
      <c r="C1331" s="1"/>
    </row>
    <row r="1332" spans="2:3">
      <c r="B1332" s="1"/>
      <c r="C1332" s="1"/>
    </row>
    <row r="1333" spans="2:3">
      <c r="B1333" s="1"/>
      <c r="C1333" s="1"/>
    </row>
    <row r="1334" spans="2:3">
      <c r="B1334" s="1"/>
      <c r="C1334" s="1"/>
    </row>
    <row r="1335" spans="2:3">
      <c r="B1335" s="1"/>
      <c r="C1335" s="1"/>
    </row>
    <row r="1336" spans="2:3">
      <c r="B1336" s="1"/>
      <c r="C1336" s="1"/>
    </row>
    <row r="1337" spans="2:3">
      <c r="B1337" s="1"/>
      <c r="C1337" s="1"/>
    </row>
    <row r="1338" spans="2:3">
      <c r="B1338" s="1"/>
      <c r="C1338" s="1"/>
    </row>
    <row r="1339" spans="2:3">
      <c r="B1339" s="1"/>
      <c r="C1339" s="1"/>
    </row>
    <row r="1340" spans="2:3">
      <c r="B1340" s="1"/>
      <c r="C1340" s="1"/>
    </row>
    <row r="1341" spans="2:3">
      <c r="B1341" s="1"/>
      <c r="C1341" s="1"/>
    </row>
    <row r="1342" spans="2:3">
      <c r="B1342" s="1"/>
      <c r="C1342" s="1"/>
    </row>
    <row r="1343" spans="2:3">
      <c r="B1343" s="1"/>
      <c r="C1343" s="1"/>
    </row>
    <row r="1344" spans="2:3">
      <c r="B1344" s="1"/>
      <c r="C1344" s="1"/>
    </row>
    <row r="1345" spans="2:3">
      <c r="B1345" s="1"/>
      <c r="C1345" s="1"/>
    </row>
    <row r="1346" spans="2:3">
      <c r="B1346" s="1"/>
      <c r="C1346" s="1"/>
    </row>
    <row r="1347" spans="2:3">
      <c r="B1347" s="1"/>
      <c r="C1347" s="1"/>
    </row>
    <row r="1348" spans="2:3">
      <c r="B1348" s="1"/>
      <c r="C1348" s="1"/>
    </row>
    <row r="1349" spans="2:3">
      <c r="B1349" s="1"/>
      <c r="C1349" s="1"/>
    </row>
    <row r="1350" spans="2:3">
      <c r="B1350" s="1"/>
      <c r="C1350" s="1"/>
    </row>
    <row r="1351" spans="2:3">
      <c r="B1351" s="1"/>
      <c r="C1351" s="1"/>
    </row>
    <row r="1352" spans="2:3">
      <c r="B1352" s="1"/>
      <c r="C1352" s="1"/>
    </row>
    <row r="1353" spans="2:3">
      <c r="B1353" s="1"/>
      <c r="C1353" s="1"/>
    </row>
    <row r="1354" spans="2:3">
      <c r="B1354" s="1"/>
      <c r="C1354" s="1"/>
    </row>
    <row r="1355" spans="2:3">
      <c r="B1355" s="1"/>
      <c r="C1355" s="1"/>
    </row>
    <row r="1356" spans="2:3">
      <c r="B1356" s="1"/>
      <c r="C1356" s="1"/>
    </row>
    <row r="1357" spans="2:3">
      <c r="B1357" s="1"/>
      <c r="C1357" s="1"/>
    </row>
    <row r="1358" spans="2:3">
      <c r="B1358" s="1"/>
      <c r="C1358" s="1"/>
    </row>
    <row r="1359" spans="2:3">
      <c r="B1359" s="1"/>
      <c r="C1359" s="1"/>
    </row>
    <row r="1360" spans="2:3">
      <c r="B1360" s="1"/>
      <c r="C1360" s="1"/>
    </row>
    <row r="1361" spans="2:3">
      <c r="B1361" s="1"/>
      <c r="C1361" s="1"/>
    </row>
    <row r="1362" spans="2:3">
      <c r="B1362" s="1"/>
      <c r="C1362" s="1"/>
    </row>
    <row r="1363" spans="2:3">
      <c r="B1363" s="1"/>
      <c r="C1363" s="1"/>
    </row>
    <row r="1364" spans="2:3">
      <c r="B1364" s="1"/>
      <c r="C1364" s="1"/>
    </row>
    <row r="1365" spans="2:3">
      <c r="B1365" s="1"/>
      <c r="C1365" s="1"/>
    </row>
    <row r="1366" spans="2:3">
      <c r="B1366" s="1"/>
      <c r="C1366" s="1"/>
    </row>
    <row r="1367" spans="2:3">
      <c r="B1367" s="1"/>
      <c r="C1367" s="1"/>
    </row>
    <row r="1368" spans="2:3">
      <c r="B1368" s="1"/>
      <c r="C1368" s="1"/>
    </row>
    <row r="1369" spans="2:3">
      <c r="B1369" s="1"/>
      <c r="C1369" s="1"/>
    </row>
    <row r="1370" spans="2:3">
      <c r="B1370" s="1"/>
      <c r="C1370" s="1"/>
    </row>
    <row r="1371" spans="2:3">
      <c r="B1371" s="1"/>
      <c r="C1371" s="1"/>
    </row>
    <row r="1372" spans="2:3">
      <c r="B1372" s="1"/>
      <c r="C1372" s="1"/>
    </row>
    <row r="1373" spans="2:3">
      <c r="B1373" s="1"/>
      <c r="C1373" s="1"/>
    </row>
    <row r="1374" spans="2:3">
      <c r="B1374" s="1"/>
      <c r="C1374" s="1"/>
    </row>
    <row r="1375" spans="2:3">
      <c r="B1375" s="1"/>
      <c r="C1375" s="1"/>
    </row>
    <row r="1376" spans="2:3">
      <c r="B1376" s="1"/>
      <c r="C1376" s="1"/>
    </row>
    <row r="1377" spans="2:3">
      <c r="B1377" s="1"/>
      <c r="C1377" s="1"/>
    </row>
    <row r="1378" spans="2:3">
      <c r="B1378" s="1"/>
      <c r="C1378" s="1"/>
    </row>
    <row r="1379" spans="2:3">
      <c r="B1379" s="1"/>
      <c r="C1379" s="1"/>
    </row>
    <row r="1380" spans="2:3">
      <c r="B1380" s="1"/>
      <c r="C1380" s="1"/>
    </row>
    <row r="1381" spans="2:3">
      <c r="B1381" s="1"/>
      <c r="C1381" s="1"/>
    </row>
    <row r="1382" spans="2:3">
      <c r="B1382" s="1"/>
      <c r="C1382" s="1"/>
    </row>
    <row r="1383" spans="2:3">
      <c r="B1383" s="1"/>
      <c r="C1383" s="1"/>
    </row>
    <row r="1384" spans="2:3">
      <c r="B1384" s="1"/>
      <c r="C1384" s="1"/>
    </row>
    <row r="1385" spans="2:3">
      <c r="B1385" s="1"/>
      <c r="C1385" s="1"/>
    </row>
    <row r="1386" spans="2:3">
      <c r="B1386" s="1"/>
      <c r="C1386" s="1"/>
    </row>
    <row r="1387" spans="2:3">
      <c r="B1387" s="1"/>
      <c r="C1387" s="1"/>
    </row>
    <row r="1388" spans="2:3">
      <c r="B1388" s="1"/>
      <c r="C1388" s="1"/>
    </row>
    <row r="1389" spans="2:3">
      <c r="B1389" s="1"/>
      <c r="C1389" s="1"/>
    </row>
    <row r="1390" spans="2:3">
      <c r="B1390" s="1"/>
      <c r="C1390" s="1"/>
    </row>
    <row r="1391" spans="2:3">
      <c r="B1391" s="1"/>
      <c r="C1391" s="1"/>
    </row>
    <row r="1392" spans="2:3">
      <c r="B1392" s="1"/>
      <c r="C1392" s="1"/>
    </row>
    <row r="1393" spans="2:3">
      <c r="B1393" s="1"/>
      <c r="C1393" s="1"/>
    </row>
    <row r="1394" spans="2:3">
      <c r="B1394" s="1"/>
      <c r="C1394" s="1"/>
    </row>
    <row r="1395" spans="2:3">
      <c r="B1395" s="1"/>
      <c r="C1395" s="1"/>
    </row>
    <row r="1396" spans="2:3">
      <c r="B1396" s="1"/>
      <c r="C1396" s="1"/>
    </row>
    <row r="1397" spans="2:3">
      <c r="B1397" s="1"/>
      <c r="C1397" s="1"/>
    </row>
    <row r="1398" spans="2:3">
      <c r="B1398" s="1"/>
      <c r="C1398" s="1"/>
    </row>
    <row r="1399" spans="2:3">
      <c r="B1399" s="1"/>
      <c r="C1399" s="1"/>
    </row>
    <row r="1400" spans="2:3">
      <c r="B1400" s="1"/>
      <c r="C1400" s="1"/>
    </row>
    <row r="1401" spans="2:3">
      <c r="B1401" s="1"/>
      <c r="C1401" s="1"/>
    </row>
    <row r="1402" spans="2:3">
      <c r="B1402" s="1"/>
      <c r="C1402" s="1"/>
    </row>
    <row r="1403" spans="2:3">
      <c r="B1403" s="1"/>
      <c r="C1403" s="1"/>
    </row>
    <row r="1404" spans="2:3">
      <c r="B1404" s="1"/>
      <c r="C1404" s="1"/>
    </row>
    <row r="1405" spans="2:3">
      <c r="B1405" s="1"/>
      <c r="C1405" s="1"/>
    </row>
    <row r="1406" spans="2:3">
      <c r="B1406" s="1"/>
      <c r="C1406" s="1"/>
    </row>
    <row r="1407" spans="2:3">
      <c r="B1407" s="1"/>
      <c r="C1407" s="1"/>
    </row>
    <row r="1408" spans="2:3">
      <c r="B1408" s="1"/>
      <c r="C1408" s="1"/>
    </row>
    <row r="1409" spans="2:3">
      <c r="B1409" s="1"/>
      <c r="C1409" s="1"/>
    </row>
    <row r="1410" spans="2:3">
      <c r="B1410" s="1"/>
      <c r="C1410" s="1"/>
    </row>
    <row r="1411" spans="2:3">
      <c r="B1411" s="1"/>
      <c r="C1411" s="1"/>
    </row>
    <row r="1412" spans="2:3">
      <c r="B1412" s="1"/>
      <c r="C1412" s="1"/>
    </row>
    <row r="1413" spans="2:3">
      <c r="B1413" s="1"/>
      <c r="C1413" s="1"/>
    </row>
    <row r="1414" spans="2:3">
      <c r="B1414" s="1"/>
      <c r="C1414" s="1"/>
    </row>
    <row r="1415" spans="2:3">
      <c r="B1415" s="1"/>
      <c r="C1415" s="1"/>
    </row>
    <row r="1416" spans="2:3">
      <c r="B1416" s="1"/>
      <c r="C1416" s="1"/>
    </row>
    <row r="1417" spans="2:3">
      <c r="B1417" s="1"/>
      <c r="C1417" s="1"/>
    </row>
    <row r="1418" spans="2:3">
      <c r="B1418" s="1"/>
      <c r="C1418" s="1"/>
    </row>
    <row r="1419" spans="2:3">
      <c r="B1419" s="1"/>
      <c r="C1419" s="1"/>
    </row>
    <row r="1420" spans="2:3">
      <c r="B1420" s="1"/>
      <c r="C1420" s="1"/>
    </row>
    <row r="1421" spans="2:3">
      <c r="B1421" s="1"/>
      <c r="C1421" s="1"/>
    </row>
    <row r="1422" spans="2:3">
      <c r="B1422" s="1"/>
      <c r="C1422" s="1"/>
    </row>
    <row r="1423" spans="2:3">
      <c r="B1423" s="1"/>
      <c r="C1423" s="1"/>
    </row>
    <row r="1424" spans="2:3">
      <c r="B1424" s="1"/>
      <c r="C1424" s="1"/>
    </row>
    <row r="1425" spans="2:3">
      <c r="B1425" s="1"/>
      <c r="C1425" s="1"/>
    </row>
    <row r="1426" spans="2:3">
      <c r="B1426" s="1"/>
      <c r="C1426" s="1"/>
    </row>
    <row r="1427" spans="2:3">
      <c r="B1427" s="1"/>
      <c r="C1427" s="1"/>
    </row>
    <row r="1428" spans="2:3">
      <c r="B1428" s="1"/>
      <c r="C1428" s="1"/>
    </row>
    <row r="1429" spans="2:3">
      <c r="B1429" s="1"/>
      <c r="C1429" s="1"/>
    </row>
    <row r="1430" spans="2:3">
      <c r="B1430" s="1"/>
      <c r="C1430" s="1"/>
    </row>
    <row r="1431" spans="2:3">
      <c r="B1431" s="1"/>
      <c r="C1431" s="1"/>
    </row>
    <row r="1432" spans="2:3">
      <c r="B1432" s="1"/>
      <c r="C1432" s="1"/>
    </row>
    <row r="1433" spans="2:3">
      <c r="B1433" s="1"/>
      <c r="C1433" s="1"/>
    </row>
    <row r="1434" spans="2:3">
      <c r="B1434" s="1"/>
      <c r="C1434" s="1"/>
    </row>
    <row r="1435" spans="2:3">
      <c r="B1435" s="1"/>
      <c r="C1435" s="1"/>
    </row>
    <row r="1436" spans="2:3">
      <c r="B1436" s="1"/>
      <c r="C1436" s="1"/>
    </row>
    <row r="1437" spans="2:3">
      <c r="B1437" s="1"/>
      <c r="C1437" s="1"/>
    </row>
    <row r="1438" spans="2:3">
      <c r="B1438" s="1"/>
      <c r="C1438" s="1"/>
    </row>
    <row r="1439" spans="2:3">
      <c r="B1439" s="1"/>
      <c r="C1439" s="1"/>
    </row>
    <row r="1440" spans="2:3">
      <c r="B1440" s="1"/>
      <c r="C1440" s="1"/>
    </row>
    <row r="1441" spans="2:3">
      <c r="B1441" s="1"/>
      <c r="C1441" s="1"/>
    </row>
    <row r="1442" spans="2:3">
      <c r="B1442" s="1"/>
      <c r="C1442" s="1"/>
    </row>
    <row r="1443" spans="2:3">
      <c r="B1443" s="1"/>
      <c r="C1443" s="1"/>
    </row>
    <row r="1444" spans="2:3">
      <c r="B1444" s="1"/>
      <c r="C1444" s="1"/>
    </row>
    <row r="1445" spans="2:3">
      <c r="B1445" s="1"/>
      <c r="C1445" s="1"/>
    </row>
    <row r="1446" spans="2:3">
      <c r="B1446" s="1"/>
      <c r="C1446" s="1"/>
    </row>
    <row r="1447" spans="2:3">
      <c r="B1447" s="1"/>
      <c r="C1447" s="1"/>
    </row>
    <row r="1448" spans="2:3">
      <c r="B1448" s="1"/>
      <c r="C1448" s="1"/>
    </row>
    <row r="1449" spans="2:3">
      <c r="B1449" s="1"/>
      <c r="C1449" s="1"/>
    </row>
    <row r="1450" spans="2:3">
      <c r="B1450" s="1"/>
      <c r="C1450" s="1"/>
    </row>
    <row r="1451" spans="2:3">
      <c r="B1451" s="1"/>
      <c r="C1451" s="1"/>
    </row>
    <row r="1452" spans="2:3">
      <c r="B1452" s="1"/>
      <c r="C1452" s="1"/>
    </row>
    <row r="1453" spans="2:3">
      <c r="B1453" s="1"/>
      <c r="C1453" s="1"/>
    </row>
    <row r="1454" spans="2:3">
      <c r="B1454" s="1"/>
      <c r="C1454" s="1"/>
    </row>
    <row r="1455" spans="2:3">
      <c r="B1455" s="1"/>
      <c r="C1455" s="1"/>
    </row>
    <row r="1456" spans="2:3">
      <c r="B1456" s="1"/>
      <c r="C1456" s="1"/>
    </row>
    <row r="1457" spans="2:3">
      <c r="B1457" s="1"/>
      <c r="C1457" s="1"/>
    </row>
    <row r="1458" spans="2:3">
      <c r="B1458" s="1"/>
      <c r="C1458" s="1"/>
    </row>
    <row r="1459" spans="2:3">
      <c r="B1459" s="1"/>
      <c r="C1459" s="1"/>
    </row>
    <row r="1460" spans="2:3">
      <c r="B1460" s="1"/>
      <c r="C1460" s="1"/>
    </row>
    <row r="1461" spans="2:3">
      <c r="B1461" s="1"/>
      <c r="C1461" s="1"/>
    </row>
    <row r="1462" spans="2:3">
      <c r="B1462" s="1"/>
      <c r="C1462" s="1"/>
    </row>
    <row r="1463" spans="2:3">
      <c r="B1463" s="1"/>
      <c r="C14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2:F200"/>
  <sheetViews>
    <sheetView workbookViewId="0">
      <selection activeCell="E5" sqref="E5"/>
    </sheetView>
  </sheetViews>
  <sheetFormatPr defaultRowHeight="12.75"/>
  <sheetData>
    <row r="2" spans="3:6">
      <c r="D2" t="s">
        <v>11</v>
      </c>
    </row>
    <row r="4" spans="3:6">
      <c r="C4" t="s">
        <v>1</v>
      </c>
      <c r="D4" t="s">
        <v>12</v>
      </c>
      <c r="E4" t="s">
        <v>13</v>
      </c>
      <c r="F4" t="s">
        <v>5</v>
      </c>
    </row>
    <row r="5" spans="3:6">
      <c r="C5" s="21">
        <v>32143</v>
      </c>
      <c r="D5">
        <v>3.2000000000000028</v>
      </c>
      <c r="E5" s="22" t="s">
        <v>14</v>
      </c>
      <c r="F5">
        <v>1.0010166024244718</v>
      </c>
    </row>
    <row r="6" spans="3:6">
      <c r="C6" s="21">
        <v>32174</v>
      </c>
      <c r="D6">
        <v>5.8999999999999941</v>
      </c>
      <c r="E6" s="22" t="s">
        <v>14</v>
      </c>
      <c r="F6">
        <v>1.001978681446809</v>
      </c>
    </row>
    <row r="7" spans="3:6">
      <c r="C7" s="21">
        <v>32203</v>
      </c>
      <c r="D7">
        <v>6.4000000000000057</v>
      </c>
      <c r="E7" s="22" t="s">
        <v>14</v>
      </c>
      <c r="F7">
        <v>1.0020031452627862</v>
      </c>
    </row>
    <row r="8" spans="3:6">
      <c r="C8" s="21">
        <v>32234</v>
      </c>
      <c r="D8">
        <v>6.6000000000000059</v>
      </c>
      <c r="E8" s="22" t="s">
        <v>14</v>
      </c>
      <c r="F8">
        <v>1.0021327152001476</v>
      </c>
    </row>
    <row r="9" spans="3:6">
      <c r="C9" s="21">
        <v>32264</v>
      </c>
      <c r="D9">
        <v>3.8000000000000034</v>
      </c>
      <c r="E9" s="22" t="s">
        <v>14</v>
      </c>
      <c r="F9">
        <v>1.0012038138333297</v>
      </c>
    </row>
    <row r="10" spans="3:6">
      <c r="C10" s="21">
        <v>32295</v>
      </c>
      <c r="D10">
        <v>21.100000000000009</v>
      </c>
      <c r="E10" s="22" t="s">
        <v>14</v>
      </c>
      <c r="F10">
        <v>1.0064019542847622</v>
      </c>
    </row>
    <row r="11" spans="3:6">
      <c r="C11" s="21">
        <v>32325</v>
      </c>
      <c r="D11">
        <v>11.20000000000001</v>
      </c>
      <c r="E11" s="22" t="s">
        <v>14</v>
      </c>
      <c r="F11">
        <v>1.0034303928222346</v>
      </c>
    </row>
    <row r="12" spans="3:6">
      <c r="C12" s="21">
        <v>32356</v>
      </c>
      <c r="D12">
        <v>14.700000000000003</v>
      </c>
      <c r="E12" s="22" t="s">
        <v>14</v>
      </c>
      <c r="F12">
        <v>1.0044339894972514</v>
      </c>
    </row>
    <row r="13" spans="3:6">
      <c r="C13" s="21">
        <v>32387</v>
      </c>
      <c r="D13">
        <v>15.399999999999991</v>
      </c>
      <c r="E13" s="22" t="s">
        <v>14</v>
      </c>
      <c r="F13">
        <v>1.0047858882234106</v>
      </c>
    </row>
    <row r="14" spans="3:6">
      <c r="C14" s="21">
        <v>32417</v>
      </c>
      <c r="D14">
        <v>19.100000000000005</v>
      </c>
      <c r="E14" s="22" t="s">
        <v>14</v>
      </c>
      <c r="F14">
        <v>1.0056544194600692</v>
      </c>
    </row>
    <row r="15" spans="3:6">
      <c r="C15" s="21">
        <v>32448</v>
      </c>
      <c r="D15">
        <v>13.3</v>
      </c>
      <c r="E15" s="22" t="s">
        <v>14</v>
      </c>
      <c r="F15">
        <v>1.0041709738006561</v>
      </c>
    </row>
    <row r="16" spans="3:6">
      <c r="C16" s="21">
        <v>32478</v>
      </c>
      <c r="D16">
        <v>13.39999999999999</v>
      </c>
      <c r="E16" s="22" t="s">
        <v>14</v>
      </c>
      <c r="F16">
        <v>1.0040647291875848</v>
      </c>
    </row>
    <row r="17" spans="3:6">
      <c r="C17" s="21">
        <v>32509</v>
      </c>
      <c r="D17">
        <v>15.199999999999992</v>
      </c>
      <c r="E17" s="22" t="s">
        <v>14</v>
      </c>
      <c r="F17">
        <v>1.0045749352162154</v>
      </c>
    </row>
    <row r="18" spans="3:6">
      <c r="C18" s="21">
        <v>32540</v>
      </c>
      <c r="D18">
        <v>21.70000000000001</v>
      </c>
      <c r="E18" s="22" t="s">
        <v>14</v>
      </c>
      <c r="F18">
        <v>1.0070385411229268</v>
      </c>
    </row>
    <row r="19" spans="3:6">
      <c r="C19" s="21">
        <v>32568</v>
      </c>
      <c r="D19">
        <v>18.500000000000007</v>
      </c>
      <c r="E19" s="22" t="s">
        <v>14</v>
      </c>
      <c r="F19">
        <v>1.0054905917245112</v>
      </c>
    </row>
    <row r="20" spans="3:6">
      <c r="C20" s="21">
        <v>32599</v>
      </c>
      <c r="D20">
        <v>26.400000000000002</v>
      </c>
      <c r="E20" s="22" t="s">
        <v>14</v>
      </c>
      <c r="F20">
        <v>1.0078399492377952</v>
      </c>
    </row>
    <row r="21" spans="3:6">
      <c r="C21" s="21">
        <v>32629</v>
      </c>
      <c r="D21">
        <v>23.4</v>
      </c>
      <c r="E21" s="22" t="s">
        <v>14</v>
      </c>
      <c r="F21">
        <v>1.0068056644946679</v>
      </c>
    </row>
    <row r="22" spans="3:6">
      <c r="C22" s="21">
        <v>32660</v>
      </c>
      <c r="D22">
        <v>29.800000000000004</v>
      </c>
      <c r="E22" s="22" t="s">
        <v>14</v>
      </c>
      <c r="F22">
        <v>1.0087320578670054</v>
      </c>
    </row>
    <row r="23" spans="3:6">
      <c r="C23" s="21">
        <v>32690</v>
      </c>
      <c r="D23">
        <v>31.299999999999994</v>
      </c>
      <c r="E23" s="22" t="s">
        <v>14</v>
      </c>
      <c r="F23">
        <v>1.0088230373368259</v>
      </c>
    </row>
    <row r="24" spans="3:6">
      <c r="C24" s="21">
        <v>32721</v>
      </c>
      <c r="D24">
        <v>28.29999999999999</v>
      </c>
      <c r="E24" s="22" t="s">
        <v>14</v>
      </c>
      <c r="F24">
        <v>1.0080711421594686</v>
      </c>
    </row>
    <row r="25" spans="3:6">
      <c r="C25" s="21">
        <v>32752</v>
      </c>
      <c r="D25">
        <v>48</v>
      </c>
      <c r="E25" s="22" t="s">
        <v>14</v>
      </c>
      <c r="F25">
        <v>1.013153829981035</v>
      </c>
    </row>
    <row r="26" spans="3:6">
      <c r="C26" s="21">
        <v>32782</v>
      </c>
      <c r="D26">
        <v>45.599999999999994</v>
      </c>
      <c r="E26" s="22" t="s">
        <v>14</v>
      </c>
      <c r="F26">
        <v>1.0121928616003051</v>
      </c>
    </row>
    <row r="27" spans="3:6">
      <c r="C27" s="21">
        <v>32813</v>
      </c>
      <c r="D27">
        <v>42.399999999999991</v>
      </c>
      <c r="E27" s="22" t="s">
        <v>14</v>
      </c>
      <c r="F27">
        <v>1.0118520121306136</v>
      </c>
    </row>
    <row r="28" spans="3:6">
      <c r="C28" s="21">
        <v>32843</v>
      </c>
      <c r="D28">
        <v>58.800000000000011</v>
      </c>
      <c r="E28" s="22" t="s">
        <v>14</v>
      </c>
      <c r="F28">
        <v>1.0150303972664976</v>
      </c>
    </row>
    <row r="29" spans="3:6">
      <c r="C29" s="21">
        <v>32874</v>
      </c>
      <c r="D29">
        <v>41.5</v>
      </c>
      <c r="E29" s="22" t="s">
        <v>14</v>
      </c>
      <c r="F29">
        <v>1.0112606560210649</v>
      </c>
    </row>
    <row r="30" spans="3:6">
      <c r="C30" s="21">
        <v>32905</v>
      </c>
      <c r="D30">
        <v>13.599999999999991</v>
      </c>
      <c r="E30" s="22" t="s">
        <v>14</v>
      </c>
      <c r="F30">
        <v>1.0045644325855367</v>
      </c>
    </row>
    <row r="31" spans="3:6">
      <c r="C31" s="21">
        <v>32933</v>
      </c>
      <c r="D31">
        <v>5.2000000000000046</v>
      </c>
      <c r="E31" s="22" t="s">
        <v>14</v>
      </c>
      <c r="F31">
        <v>1.0016365995217142</v>
      </c>
    </row>
    <row r="32" spans="3:6">
      <c r="C32" s="21">
        <v>32964</v>
      </c>
      <c r="D32">
        <v>2.8000000000000025</v>
      </c>
      <c r="E32" s="22" t="s">
        <v>14</v>
      </c>
      <c r="F32">
        <v>1.0009209293630412</v>
      </c>
    </row>
    <row r="33" spans="3:6">
      <c r="C33" s="21">
        <v>32994</v>
      </c>
      <c r="D33">
        <v>0.20000000000000018</v>
      </c>
      <c r="E33" s="22" t="s">
        <v>14</v>
      </c>
      <c r="F33">
        <v>1.0000644537758512</v>
      </c>
    </row>
    <row r="34" spans="3:6">
      <c r="C34" s="21">
        <v>33025</v>
      </c>
      <c r="D34" s="23">
        <v>0</v>
      </c>
      <c r="E34" s="22" t="s">
        <v>14</v>
      </c>
      <c r="F34">
        <v>1</v>
      </c>
    </row>
    <row r="35" spans="3:6">
      <c r="C35" s="21">
        <v>33055</v>
      </c>
      <c r="D35">
        <v>2.200000000000002</v>
      </c>
      <c r="E35" s="22" t="s">
        <v>14</v>
      </c>
      <c r="F35">
        <v>1.0007022300540109</v>
      </c>
    </row>
    <row r="36" spans="3:6">
      <c r="C36" s="21">
        <v>33086</v>
      </c>
      <c r="D36">
        <v>1.8999999999999906</v>
      </c>
      <c r="E36" s="22" t="s">
        <v>14</v>
      </c>
      <c r="F36">
        <v>1.0006073377175111</v>
      </c>
    </row>
    <row r="37" spans="3:6">
      <c r="C37" s="21">
        <v>33117</v>
      </c>
      <c r="D37">
        <v>7.0999999999999952</v>
      </c>
      <c r="E37" s="22" t="s">
        <v>14</v>
      </c>
      <c r="F37">
        <v>1.0022890422482695</v>
      </c>
    </row>
    <row r="38" spans="3:6">
      <c r="C38" s="21">
        <v>33147</v>
      </c>
      <c r="D38">
        <v>8.0999999999999961</v>
      </c>
      <c r="E38" s="22" t="s">
        <v>14</v>
      </c>
      <c r="F38">
        <v>1.0025156278841361</v>
      </c>
    </row>
    <row r="39" spans="3:6">
      <c r="C39" s="21">
        <v>33178</v>
      </c>
      <c r="D39">
        <v>3.0000000000000027</v>
      </c>
      <c r="E39" s="22" t="s">
        <v>14</v>
      </c>
      <c r="F39">
        <v>1.0009857789690617</v>
      </c>
    </row>
    <row r="40" spans="3:6">
      <c r="C40" s="21">
        <v>33208</v>
      </c>
      <c r="D40">
        <v>2.6999999999999913</v>
      </c>
      <c r="E40" s="22" t="s">
        <v>14</v>
      </c>
      <c r="F40">
        <v>1.0008597865320199</v>
      </c>
    </row>
    <row r="41" spans="3:6">
      <c r="C41" s="21">
        <v>33239</v>
      </c>
      <c r="D41">
        <v>5.600000000000005</v>
      </c>
      <c r="E41" s="22" t="s">
        <v>14</v>
      </c>
      <c r="F41">
        <v>1.0017592290271651</v>
      </c>
    </row>
    <row r="42" spans="3:6">
      <c r="C42" s="21">
        <v>33270</v>
      </c>
      <c r="D42">
        <v>9.2000000000000082</v>
      </c>
      <c r="E42" s="22" t="s">
        <v>14</v>
      </c>
      <c r="F42">
        <v>1.0031481907951219</v>
      </c>
    </row>
    <row r="43" spans="3:6">
      <c r="C43" s="21">
        <v>33298</v>
      </c>
      <c r="D43">
        <v>3.2000000000000028</v>
      </c>
      <c r="E43" s="22" t="s">
        <v>14</v>
      </c>
      <c r="F43">
        <v>1.0010166024244718</v>
      </c>
    </row>
    <row r="44" spans="3:6">
      <c r="C44" s="21">
        <v>33329</v>
      </c>
      <c r="D44">
        <v>4.8999999999999932</v>
      </c>
      <c r="E44" s="22" t="s">
        <v>14</v>
      </c>
      <c r="F44">
        <v>1.001595849662094</v>
      </c>
    </row>
    <row r="45" spans="3:6">
      <c r="C45" s="21">
        <v>33359</v>
      </c>
      <c r="D45">
        <v>11.400000000000009</v>
      </c>
      <c r="E45" s="22" t="s">
        <v>14</v>
      </c>
      <c r="F45">
        <v>1.0034885593437437</v>
      </c>
    </row>
    <row r="46" spans="3:6">
      <c r="C46" s="21">
        <v>33390</v>
      </c>
      <c r="D46">
        <v>10.299999999999997</v>
      </c>
      <c r="E46" s="22" t="s">
        <v>14</v>
      </c>
      <c r="F46">
        <v>1.0032731363930918</v>
      </c>
    </row>
    <row r="47" spans="3:6">
      <c r="C47" s="21">
        <v>33420</v>
      </c>
      <c r="D47">
        <v>5.8000000000000052</v>
      </c>
      <c r="E47" s="22" t="s">
        <v>14</v>
      </c>
      <c r="F47">
        <v>1.00182037530853</v>
      </c>
    </row>
    <row r="48" spans="3:6">
      <c r="C48" s="21">
        <v>33451</v>
      </c>
      <c r="D48">
        <v>8.0000000000000071</v>
      </c>
      <c r="E48" s="22" t="s">
        <v>14</v>
      </c>
      <c r="F48">
        <v>1.0024856984687023</v>
      </c>
    </row>
    <row r="49" spans="3:6">
      <c r="C49" s="21">
        <v>33482</v>
      </c>
      <c r="D49">
        <v>14.399999999999991</v>
      </c>
      <c r="E49" s="22" t="s">
        <v>14</v>
      </c>
      <c r="F49">
        <v>1.0044944329013776</v>
      </c>
    </row>
    <row r="50" spans="3:6">
      <c r="C50" s="21">
        <v>33512</v>
      </c>
      <c r="D50">
        <v>18.999999999999993</v>
      </c>
      <c r="E50" s="22" t="s">
        <v>14</v>
      </c>
      <c r="F50">
        <v>1.0056271703819104</v>
      </c>
    </row>
    <row r="51" spans="3:6">
      <c r="C51" s="21">
        <v>33543</v>
      </c>
      <c r="D51">
        <v>18.900000000000006</v>
      </c>
      <c r="E51" s="22" t="s">
        <v>14</v>
      </c>
      <c r="F51">
        <v>1.0057871015371074</v>
      </c>
    </row>
    <row r="52" spans="3:6">
      <c r="C52" s="21">
        <v>33573</v>
      </c>
      <c r="D52">
        <v>18.199999999999996</v>
      </c>
      <c r="E52" s="22" t="s">
        <v>14</v>
      </c>
      <c r="F52">
        <v>1.0054083765871817</v>
      </c>
    </row>
    <row r="53" spans="3:6">
      <c r="C53" s="21">
        <v>33604</v>
      </c>
      <c r="D53">
        <v>29.099999999999994</v>
      </c>
      <c r="E53" s="22" t="s">
        <v>14</v>
      </c>
      <c r="F53">
        <v>1.0082732978028162</v>
      </c>
    </row>
    <row r="54" spans="3:6">
      <c r="C54" s="21">
        <v>33635</v>
      </c>
      <c r="D54">
        <v>50.699999999999989</v>
      </c>
      <c r="E54" s="22" t="s">
        <v>14</v>
      </c>
      <c r="F54">
        <v>1.014242573255578</v>
      </c>
    </row>
    <row r="55" spans="3:6">
      <c r="C55" s="21">
        <v>33664</v>
      </c>
      <c r="D55">
        <v>41.900000000000006</v>
      </c>
      <c r="E55" s="22" t="s">
        <v>14</v>
      </c>
      <c r="F55">
        <v>1.0113527458402456</v>
      </c>
    </row>
    <row r="56" spans="3:6">
      <c r="C56" s="21">
        <v>33695</v>
      </c>
      <c r="D56">
        <v>77.499999999999986</v>
      </c>
      <c r="E56" s="22" t="s">
        <v>14</v>
      </c>
      <c r="F56">
        <v>1.0193107675058275</v>
      </c>
    </row>
    <row r="57" spans="3:6">
      <c r="C57" s="21">
        <v>33725</v>
      </c>
      <c r="D57">
        <v>80.800000000000011</v>
      </c>
      <c r="E57" s="22" t="s">
        <v>14</v>
      </c>
      <c r="F57">
        <v>1.0192875589936912</v>
      </c>
    </row>
    <row r="58" spans="3:6">
      <c r="C58" s="21">
        <v>33756</v>
      </c>
      <c r="D58">
        <v>102.30000000000001</v>
      </c>
      <c r="E58" s="22" t="s">
        <v>14</v>
      </c>
      <c r="F58">
        <v>1.0237640211245593</v>
      </c>
    </row>
    <row r="59" spans="3:6">
      <c r="C59" s="21">
        <v>33786</v>
      </c>
      <c r="D59">
        <v>62</v>
      </c>
      <c r="E59" s="22" t="s">
        <v>14</v>
      </c>
      <c r="F59">
        <v>1.0156838544425653</v>
      </c>
    </row>
    <row r="60" spans="3:6">
      <c r="C60" s="21">
        <v>33817</v>
      </c>
      <c r="D60">
        <v>42.399999999999991</v>
      </c>
      <c r="E60" s="22" t="s">
        <v>14</v>
      </c>
      <c r="F60">
        <v>1.0114675054838931</v>
      </c>
    </row>
    <row r="61" spans="3:6">
      <c r="C61" s="21">
        <v>33848</v>
      </c>
      <c r="D61">
        <v>64.399999999999991</v>
      </c>
      <c r="E61" s="22" t="s">
        <v>14</v>
      </c>
      <c r="F61">
        <v>1.0167091384004237</v>
      </c>
    </row>
    <row r="62" spans="3:6">
      <c r="C62" s="21">
        <v>33878</v>
      </c>
      <c r="D62">
        <v>49.8</v>
      </c>
      <c r="E62" s="22" t="s">
        <v>14</v>
      </c>
      <c r="F62">
        <v>1.0131218255363927</v>
      </c>
    </row>
    <row r="63" spans="3:6">
      <c r="C63" s="21">
        <v>33909</v>
      </c>
      <c r="D63">
        <v>33.299999999999997</v>
      </c>
      <c r="E63" s="22" t="s">
        <v>14</v>
      </c>
      <c r="F63">
        <v>1.0096271134093977</v>
      </c>
    </row>
    <row r="64" spans="3:6">
      <c r="C64" s="21">
        <v>33939</v>
      </c>
      <c r="D64">
        <v>46.599999999999994</v>
      </c>
      <c r="E64" s="22" t="s">
        <v>14</v>
      </c>
      <c r="F64">
        <v>1.0124163736812197</v>
      </c>
    </row>
    <row r="65" spans="3:6">
      <c r="C65" s="21">
        <v>33970</v>
      </c>
      <c r="D65">
        <v>100.59999999999998</v>
      </c>
      <c r="E65" s="22" t="s">
        <v>14</v>
      </c>
      <c r="F65">
        <v>1.0227102546252183</v>
      </c>
    </row>
    <row r="66" spans="3:6">
      <c r="C66" s="21">
        <v>34001</v>
      </c>
      <c r="D66">
        <v>211.79999999999998</v>
      </c>
      <c r="E66" s="22" t="s">
        <v>14</v>
      </c>
      <c r="F66">
        <v>1.0414500197075238</v>
      </c>
    </row>
    <row r="67" spans="3:6">
      <c r="C67" s="21">
        <v>34029</v>
      </c>
      <c r="D67">
        <v>225.8</v>
      </c>
      <c r="E67" s="22" t="s">
        <v>14</v>
      </c>
      <c r="F67">
        <v>1.0388355639327842</v>
      </c>
    </row>
    <row r="68" spans="3:6">
      <c r="C68" s="21">
        <v>34060</v>
      </c>
      <c r="D68">
        <v>114.1</v>
      </c>
      <c r="E68" s="22" t="s">
        <v>14</v>
      </c>
      <c r="F68">
        <v>1.0257004724946499</v>
      </c>
    </row>
    <row r="69" spans="3:6">
      <c r="C69" s="21">
        <v>34090</v>
      </c>
      <c r="D69">
        <v>205.20000000000002</v>
      </c>
      <c r="E69" s="22" t="s">
        <v>14</v>
      </c>
      <c r="F69">
        <v>1.0366490618822533</v>
      </c>
    </row>
    <row r="70" spans="3:6">
      <c r="C70" s="21">
        <v>34121</v>
      </c>
      <c r="D70">
        <v>366.7</v>
      </c>
      <c r="E70" s="22" t="s">
        <v>14</v>
      </c>
      <c r="F70">
        <v>1.0526918485794137</v>
      </c>
    </row>
    <row r="71" spans="3:6">
      <c r="C71" s="21">
        <v>34151</v>
      </c>
      <c r="D71" s="23">
        <v>431.6</v>
      </c>
      <c r="E71" s="22" t="s">
        <v>14</v>
      </c>
      <c r="F71">
        <v>1.0553729698219241</v>
      </c>
    </row>
    <row r="72" spans="3:6">
      <c r="C72" s="21">
        <v>34153</v>
      </c>
      <c r="D72" s="23">
        <v>436.8</v>
      </c>
      <c r="E72" s="22" t="s">
        <v>14</v>
      </c>
      <c r="F72">
        <v>1.0557044177817261</v>
      </c>
    </row>
    <row r="73" spans="3:6">
      <c r="C73" s="21">
        <v>34182</v>
      </c>
      <c r="D73">
        <v>1.9032</v>
      </c>
      <c r="E73" s="22" t="s">
        <v>14</v>
      </c>
      <c r="F73">
        <v>1.0006083513282071</v>
      </c>
    </row>
    <row r="74" spans="3:6">
      <c r="C74" s="21">
        <v>34213</v>
      </c>
      <c r="D74">
        <v>650.90000000000009</v>
      </c>
      <c r="E74" s="22" t="s">
        <v>14</v>
      </c>
      <c r="F74">
        <v>1.06951300573055</v>
      </c>
    </row>
    <row r="75" spans="3:6">
      <c r="C75" s="21">
        <v>34243</v>
      </c>
      <c r="D75">
        <v>1918.3</v>
      </c>
      <c r="E75" s="22" t="s">
        <v>14</v>
      </c>
      <c r="F75">
        <v>1.1017836251760216</v>
      </c>
    </row>
    <row r="76" spans="3:6">
      <c r="C76" s="21">
        <v>34274</v>
      </c>
      <c r="D76">
        <v>20432.400000000001</v>
      </c>
      <c r="E76" s="22" t="s">
        <v>14</v>
      </c>
      <c r="F76">
        <v>1.1942117058193027</v>
      </c>
    </row>
    <row r="77" spans="3:6">
      <c r="C77" s="21">
        <v>34304</v>
      </c>
      <c r="D77">
        <v>181029.78400000001</v>
      </c>
      <c r="E77" s="22" t="s">
        <v>14</v>
      </c>
      <c r="F77">
        <v>1.2737859298626999</v>
      </c>
    </row>
    <row r="78" spans="3:6">
      <c r="C78" s="21">
        <v>34316</v>
      </c>
      <c r="D78">
        <v>181029.78400000001</v>
      </c>
      <c r="E78" s="22" t="s">
        <v>14</v>
      </c>
      <c r="F78">
        <v>1.2737859298626999</v>
      </c>
    </row>
    <row r="79" spans="3:6">
      <c r="C79" s="21">
        <v>34335</v>
      </c>
      <c r="D79" s="23">
        <v>317326320.69959998</v>
      </c>
      <c r="E79" s="22" t="s">
        <v>14</v>
      </c>
      <c r="F79">
        <v>1.6207872346541359</v>
      </c>
    </row>
    <row r="80" spans="3:6">
      <c r="C80" s="21">
        <v>34359</v>
      </c>
      <c r="D80" s="24">
        <v>15</v>
      </c>
      <c r="E80" s="22" t="s">
        <v>15</v>
      </c>
      <c r="F80">
        <v>1.000382982750339</v>
      </c>
    </row>
    <row r="81" spans="3:6">
      <c r="C81" s="21">
        <v>34366</v>
      </c>
      <c r="D81" s="24">
        <v>15</v>
      </c>
      <c r="E81" s="22" t="s">
        <v>15</v>
      </c>
      <c r="F81">
        <v>1.000382982750339</v>
      </c>
    </row>
    <row r="82" spans="3:6">
      <c r="C82" s="21">
        <v>34394</v>
      </c>
      <c r="D82" s="24">
        <v>15</v>
      </c>
      <c r="E82" s="22" t="s">
        <v>15</v>
      </c>
      <c r="F82">
        <v>1.000382982750339</v>
      </c>
    </row>
    <row r="83" spans="3:6">
      <c r="C83" s="21">
        <v>34425</v>
      </c>
      <c r="D83" s="24">
        <v>15</v>
      </c>
      <c r="E83" s="22" t="s">
        <v>15</v>
      </c>
      <c r="F83">
        <v>1.000382982750339</v>
      </c>
    </row>
    <row r="84" spans="3:6">
      <c r="C84" s="21">
        <v>34432</v>
      </c>
      <c r="D84" s="24">
        <v>1.2</v>
      </c>
      <c r="E84" s="22" t="s">
        <v>14</v>
      </c>
      <c r="F84">
        <v>1.0003976980897669</v>
      </c>
    </row>
    <row r="85" spans="3:6">
      <c r="C85" s="21">
        <v>34455</v>
      </c>
      <c r="D85" s="24">
        <v>1.2</v>
      </c>
      <c r="E85" s="22" t="s">
        <v>14</v>
      </c>
      <c r="F85">
        <v>1.0003848666507296</v>
      </c>
    </row>
    <row r="86" spans="3:6">
      <c r="C86" s="21">
        <v>34486</v>
      </c>
      <c r="D86" s="24">
        <v>1.2</v>
      </c>
      <c r="E86" s="22" t="s">
        <v>14</v>
      </c>
      <c r="F86">
        <v>1.0003976980897669</v>
      </c>
    </row>
    <row r="87" spans="3:6">
      <c r="C87" s="21">
        <v>34516</v>
      </c>
      <c r="D87" s="24">
        <v>1.2</v>
      </c>
      <c r="E87" s="22" t="s">
        <v>14</v>
      </c>
      <c r="F87">
        <v>1.0003848666507296</v>
      </c>
    </row>
    <row r="88" spans="3:6">
      <c r="C88" s="21">
        <v>34547</v>
      </c>
      <c r="D88" s="24">
        <v>1.2</v>
      </c>
      <c r="E88" s="22" t="s">
        <v>14</v>
      </c>
      <c r="F88">
        <v>1.0003848666507296</v>
      </c>
    </row>
    <row r="89" spans="3:6">
      <c r="C89" s="21">
        <v>34578</v>
      </c>
      <c r="D89" s="24">
        <v>1.2</v>
      </c>
      <c r="E89" s="22" t="s">
        <v>14</v>
      </c>
      <c r="F89">
        <v>1.0003976980897669</v>
      </c>
    </row>
    <row r="90" spans="3:6">
      <c r="C90" s="21">
        <v>34608</v>
      </c>
      <c r="D90" s="24">
        <v>2.62</v>
      </c>
      <c r="E90" s="22" t="s">
        <v>14</v>
      </c>
      <c r="F90">
        <v>1.0008346274473474</v>
      </c>
    </row>
    <row r="91" spans="3:6">
      <c r="C91" s="21">
        <v>34639</v>
      </c>
      <c r="D91" s="24">
        <v>8.2799999999999994</v>
      </c>
      <c r="E91" s="22" t="s">
        <v>14</v>
      </c>
      <c r="F91">
        <v>1.0026551947608486</v>
      </c>
    </row>
    <row r="92" spans="3:6">
      <c r="C92" s="21">
        <v>34669</v>
      </c>
      <c r="D92" s="24">
        <v>3.73</v>
      </c>
      <c r="E92" s="22" t="s">
        <v>14</v>
      </c>
      <c r="F92">
        <v>1.0011820265419258</v>
      </c>
    </row>
    <row r="93" spans="3:6">
      <c r="C93" s="21">
        <v>34700</v>
      </c>
      <c r="D93" s="24">
        <v>13.75</v>
      </c>
      <c r="E93" s="22" t="s">
        <v>14</v>
      </c>
      <c r="F93">
        <v>1.0041645468158786</v>
      </c>
    </row>
    <row r="94" spans="3:6">
      <c r="C94" s="21">
        <v>34731</v>
      </c>
      <c r="D94" s="24">
        <v>3.12</v>
      </c>
      <c r="E94" s="22" t="s">
        <v>14</v>
      </c>
      <c r="F94">
        <v>1.0010978583716004</v>
      </c>
    </row>
    <row r="95" spans="3:6">
      <c r="C95" s="21">
        <v>34759</v>
      </c>
      <c r="D95" s="24">
        <v>3.33</v>
      </c>
      <c r="E95" s="22" t="s">
        <v>14</v>
      </c>
      <c r="F95">
        <v>1.0010572541201075</v>
      </c>
    </row>
    <row r="96" spans="3:6">
      <c r="C96" s="21">
        <v>34790</v>
      </c>
      <c r="D96" s="24">
        <v>9.49</v>
      </c>
      <c r="E96" s="22" t="s">
        <v>14</v>
      </c>
      <c r="F96">
        <v>1.0030266723146293</v>
      </c>
    </row>
    <row r="97" spans="3:6">
      <c r="C97" s="21">
        <v>34820</v>
      </c>
      <c r="D97" s="24">
        <v>6.36</v>
      </c>
      <c r="E97" s="22" t="s">
        <v>14</v>
      </c>
      <c r="F97">
        <v>1.0019909916675767</v>
      </c>
    </row>
    <row r="98" spans="3:6">
      <c r="C98" s="21">
        <v>34851</v>
      </c>
      <c r="D98" s="24">
        <v>6.56</v>
      </c>
      <c r="E98" s="22" t="s">
        <v>14</v>
      </c>
      <c r="F98">
        <v>1.0021201784332925</v>
      </c>
    </row>
    <row r="99" spans="3:6">
      <c r="C99" s="21">
        <v>34881</v>
      </c>
      <c r="D99" s="24">
        <v>7.88</v>
      </c>
      <c r="E99" s="22" t="s">
        <v>14</v>
      </c>
      <c r="F99">
        <v>1.0024497477496199</v>
      </c>
    </row>
    <row r="100" spans="3:6">
      <c r="C100" s="21">
        <v>34912</v>
      </c>
      <c r="D100" s="24">
        <v>8.89</v>
      </c>
      <c r="E100" s="22" t="s">
        <v>14</v>
      </c>
      <c r="F100">
        <v>1.0027511326766692</v>
      </c>
    </row>
    <row r="101" spans="3:6">
      <c r="C101" s="21">
        <v>34943</v>
      </c>
      <c r="D101" s="24">
        <v>11.52</v>
      </c>
      <c r="E101" s="22" t="s">
        <v>14</v>
      </c>
      <c r="F101">
        <v>1.0036410713545401</v>
      </c>
    </row>
    <row r="102" spans="3:6">
      <c r="C102" s="21">
        <v>34973</v>
      </c>
      <c r="D102" s="24">
        <v>11.22</v>
      </c>
      <c r="E102" s="22" t="s">
        <v>14</v>
      </c>
      <c r="F102">
        <v>1.0034362140283</v>
      </c>
    </row>
    <row r="103" spans="3:6">
      <c r="C103" s="21">
        <v>35004</v>
      </c>
      <c r="D103" s="24">
        <v>6.77</v>
      </c>
      <c r="E103" s="22" t="s">
        <v>14</v>
      </c>
      <c r="F103">
        <v>1.0021859457768274</v>
      </c>
    </row>
    <row r="104" spans="3:6">
      <c r="C104" s="21">
        <v>35034</v>
      </c>
      <c r="D104" s="24">
        <v>8.69</v>
      </c>
      <c r="E104" s="22" t="s">
        <v>14</v>
      </c>
      <c r="F104">
        <v>1.002691667908358</v>
      </c>
    </row>
    <row r="105" spans="3:6">
      <c r="C105" s="21">
        <v>35065</v>
      </c>
      <c r="D105" s="24">
        <v>10.81</v>
      </c>
      <c r="E105" s="22" t="s">
        <v>14</v>
      </c>
      <c r="F105">
        <v>1.0033166763286185</v>
      </c>
    </row>
    <row r="106" spans="3:6">
      <c r="C106" s="21">
        <v>35096</v>
      </c>
      <c r="D106" s="24">
        <v>6.06</v>
      </c>
      <c r="E106" s="22" t="s">
        <v>14</v>
      </c>
      <c r="F106">
        <v>1.0020308450926947</v>
      </c>
    </row>
    <row r="107" spans="3:6">
      <c r="C107" s="21">
        <v>35125</v>
      </c>
      <c r="D107" s="24">
        <v>8.49</v>
      </c>
      <c r="E107" s="22" t="s">
        <v>14</v>
      </c>
      <c r="F107">
        <v>1.0026320971544616</v>
      </c>
    </row>
    <row r="108" spans="3:6">
      <c r="C108" s="21">
        <v>35156</v>
      </c>
      <c r="D108" s="24">
        <v>4.34</v>
      </c>
      <c r="E108" s="22" t="s">
        <v>14</v>
      </c>
      <c r="F108">
        <v>1.0014171569393997</v>
      </c>
    </row>
    <row r="109" spans="3:6">
      <c r="C109" s="21">
        <v>35186</v>
      </c>
      <c r="D109" s="24">
        <v>3.02</v>
      </c>
      <c r="E109" s="22" t="s">
        <v>14</v>
      </c>
      <c r="F109">
        <v>1.0009602335728696</v>
      </c>
    </row>
    <row r="110" spans="3:6">
      <c r="C110" s="21">
        <v>35217</v>
      </c>
      <c r="D110" s="24">
        <v>4.54</v>
      </c>
      <c r="E110" s="22" t="s">
        <v>14</v>
      </c>
      <c r="F110">
        <v>1.0014810819633464</v>
      </c>
    </row>
    <row r="111" spans="3:6">
      <c r="C111" s="21">
        <v>35247</v>
      </c>
      <c r="D111" s="24">
        <v>7.88</v>
      </c>
      <c r="E111" s="22" t="s">
        <v>14</v>
      </c>
      <c r="F111">
        <v>1.0024497477496199</v>
      </c>
    </row>
    <row r="112" spans="3:6">
      <c r="C112" s="21">
        <v>35278</v>
      </c>
      <c r="D112" s="24">
        <v>3.53</v>
      </c>
      <c r="E112" s="22" t="s">
        <v>14</v>
      </c>
      <c r="F112">
        <v>1.0011196986462785</v>
      </c>
    </row>
    <row r="113" spans="3:6">
      <c r="C113" s="21">
        <v>35309</v>
      </c>
      <c r="D113" s="24">
        <v>2.41</v>
      </c>
      <c r="E113" s="22" t="s">
        <v>14</v>
      </c>
      <c r="F113">
        <v>1.0007941210839575</v>
      </c>
    </row>
    <row r="114" spans="3:6">
      <c r="C114" s="21">
        <v>35339</v>
      </c>
      <c r="D114" s="24">
        <v>2.62</v>
      </c>
      <c r="E114" s="22" t="s">
        <v>14</v>
      </c>
      <c r="F114">
        <v>1.0008346274473474</v>
      </c>
    </row>
    <row r="115" spans="3:6">
      <c r="C115" s="21">
        <v>35370</v>
      </c>
      <c r="D115" s="24">
        <v>3.02</v>
      </c>
      <c r="E115" s="22" t="s">
        <v>14</v>
      </c>
      <c r="F115">
        <v>1.0009922572334453</v>
      </c>
    </row>
    <row r="116" spans="3:6">
      <c r="C116" s="21">
        <v>35400</v>
      </c>
      <c r="D116" s="24">
        <v>5.65</v>
      </c>
      <c r="E116" s="22" t="s">
        <v>14</v>
      </c>
      <c r="F116">
        <v>1.001774526097541</v>
      </c>
    </row>
    <row r="117" spans="3:6">
      <c r="C117" s="21">
        <v>35431</v>
      </c>
      <c r="D117" s="24">
        <v>2.61</v>
      </c>
      <c r="E117" s="22" t="s">
        <v>14</v>
      </c>
      <c r="F117">
        <v>1.0008314812272761</v>
      </c>
    </row>
    <row r="118" spans="3:6">
      <c r="C118" s="21">
        <v>35462</v>
      </c>
      <c r="D118" s="24">
        <v>1.81</v>
      </c>
      <c r="E118" s="22" t="s">
        <v>14</v>
      </c>
      <c r="F118">
        <v>1.0006408532991797</v>
      </c>
    </row>
    <row r="119" spans="3:6">
      <c r="C119" s="21">
        <v>35490</v>
      </c>
      <c r="D119" s="24">
        <v>2.21</v>
      </c>
      <c r="E119" s="22" t="s">
        <v>14</v>
      </c>
      <c r="F119">
        <v>1.000705388487362</v>
      </c>
    </row>
    <row r="120" spans="3:6">
      <c r="C120" s="21">
        <v>35521</v>
      </c>
      <c r="D120" s="24">
        <v>1.3</v>
      </c>
      <c r="E120" s="22" t="s">
        <v>14</v>
      </c>
      <c r="F120">
        <v>1.0004306335382294</v>
      </c>
    </row>
    <row r="121" spans="3:6">
      <c r="C121" s="21">
        <v>35551</v>
      </c>
      <c r="D121" s="24">
        <v>1.4</v>
      </c>
      <c r="E121" s="22" t="s">
        <v>14</v>
      </c>
      <c r="F121">
        <v>1.0004485813944581</v>
      </c>
    </row>
    <row r="122" spans="3:6">
      <c r="C122" s="21">
        <v>35582</v>
      </c>
      <c r="D122" s="24">
        <v>1.2</v>
      </c>
      <c r="E122" s="22" t="s">
        <v>14</v>
      </c>
      <c r="F122">
        <v>1.0003976980897669</v>
      </c>
    </row>
    <row r="123" spans="3:6">
      <c r="C123" s="21">
        <v>35612</v>
      </c>
      <c r="D123" s="24">
        <v>1.3</v>
      </c>
      <c r="E123" s="22" t="s">
        <v>14</v>
      </c>
      <c r="F123">
        <v>1.0004167392396324</v>
      </c>
    </row>
    <row r="124" spans="3:6">
      <c r="C124" s="21">
        <v>35643</v>
      </c>
      <c r="D124" s="24">
        <v>1.2</v>
      </c>
      <c r="E124" s="22" t="s">
        <v>14</v>
      </c>
      <c r="F124">
        <v>1.0003848666507296</v>
      </c>
    </row>
    <row r="125" spans="3:6">
      <c r="C125" s="21">
        <v>35674</v>
      </c>
      <c r="D125" s="24">
        <v>1.4</v>
      </c>
      <c r="E125" s="22" t="s">
        <v>14</v>
      </c>
      <c r="F125">
        <v>1.0004635375726523</v>
      </c>
    </row>
    <row r="126" spans="3:6">
      <c r="C126" s="21">
        <v>35704</v>
      </c>
      <c r="D126" s="24">
        <v>1.3</v>
      </c>
      <c r="E126" s="22" t="s">
        <v>14</v>
      </c>
      <c r="F126">
        <v>1.0004167392396324</v>
      </c>
    </row>
    <row r="127" spans="3:6">
      <c r="C127" s="21">
        <v>35735</v>
      </c>
      <c r="D127" s="24">
        <v>6.16</v>
      </c>
      <c r="E127" s="22" t="s">
        <v>14</v>
      </c>
      <c r="F127">
        <v>1.0019945599615669</v>
      </c>
    </row>
    <row r="128" spans="3:6">
      <c r="C128" s="21">
        <v>35765</v>
      </c>
      <c r="D128" s="24">
        <v>2.21</v>
      </c>
      <c r="E128" s="22" t="s">
        <v>14</v>
      </c>
      <c r="F128">
        <v>1.000705388487362</v>
      </c>
    </row>
    <row r="129" spans="3:6">
      <c r="C129" s="21">
        <v>35796</v>
      </c>
      <c r="D129" s="24">
        <v>3.33</v>
      </c>
      <c r="E129" s="22" t="s">
        <v>14</v>
      </c>
      <c r="F129">
        <v>1.0010572541201075</v>
      </c>
    </row>
    <row r="130" spans="3:6">
      <c r="C130" s="21">
        <v>35827</v>
      </c>
      <c r="D130" s="24">
        <v>4.54</v>
      </c>
      <c r="E130" s="22" t="s">
        <v>14</v>
      </c>
      <c r="F130">
        <v>1.0015869574326244</v>
      </c>
    </row>
    <row r="131" spans="3:6">
      <c r="C131" s="21">
        <v>35855</v>
      </c>
      <c r="D131" s="24">
        <v>2.82</v>
      </c>
      <c r="E131" s="22" t="s">
        <v>14</v>
      </c>
      <c r="F131">
        <v>1.0008974896203948</v>
      </c>
    </row>
    <row r="132" spans="3:6">
      <c r="C132" s="21">
        <v>35886</v>
      </c>
      <c r="D132" s="24">
        <v>6.56</v>
      </c>
      <c r="E132" s="22" t="s">
        <v>14</v>
      </c>
      <c r="F132">
        <v>1.0021201784332925</v>
      </c>
    </row>
    <row r="133" spans="3:6">
      <c r="C133" s="21">
        <v>35916</v>
      </c>
      <c r="D133" s="24">
        <v>5.65</v>
      </c>
      <c r="E133" s="22" t="s">
        <v>14</v>
      </c>
      <c r="F133">
        <v>1.001774526097541</v>
      </c>
    </row>
    <row r="134" spans="3:6">
      <c r="C134" s="21">
        <v>35947</v>
      </c>
      <c r="D134" s="24">
        <v>3.63</v>
      </c>
      <c r="E134" s="22" t="s">
        <v>14</v>
      </c>
      <c r="F134">
        <v>1.0011892625194283</v>
      </c>
    </row>
    <row r="135" spans="3:6">
      <c r="C135" s="21">
        <v>35977</v>
      </c>
      <c r="D135" s="24">
        <v>3.43</v>
      </c>
      <c r="E135" s="22" t="s">
        <v>14</v>
      </c>
      <c r="F135">
        <v>1.0010884909897375</v>
      </c>
    </row>
    <row r="136" spans="3:6">
      <c r="C136" s="21">
        <v>36008</v>
      </c>
      <c r="D136" s="24">
        <v>5.14</v>
      </c>
      <c r="E136" s="22" t="s">
        <v>14</v>
      </c>
      <c r="F136">
        <v>1.0016181661880947</v>
      </c>
    </row>
    <row r="137" spans="3:6">
      <c r="C137" s="21">
        <v>36039</v>
      </c>
      <c r="D137" s="24">
        <v>4.84</v>
      </c>
      <c r="E137" s="22" t="s">
        <v>14</v>
      </c>
      <c r="F137">
        <v>1.0015767481778524</v>
      </c>
    </row>
    <row r="138" spans="3:6">
      <c r="C138" s="21">
        <v>36069</v>
      </c>
      <c r="D138" s="24">
        <v>6.16</v>
      </c>
      <c r="E138" s="22" t="s">
        <v>14</v>
      </c>
      <c r="F138">
        <v>1.0019301572644417</v>
      </c>
    </row>
    <row r="139" spans="3:6">
      <c r="C139" s="21">
        <v>36100</v>
      </c>
      <c r="D139" s="24">
        <v>2.92</v>
      </c>
      <c r="E139" s="22" t="s">
        <v>14</v>
      </c>
      <c r="F139">
        <v>1.0009598537458899</v>
      </c>
    </row>
    <row r="140" spans="3:6">
      <c r="C140" s="21">
        <v>36130</v>
      </c>
      <c r="D140" s="24">
        <v>3.32</v>
      </c>
      <c r="E140" s="22" t="s">
        <v>14</v>
      </c>
      <c r="F140">
        <v>1.0010541288242831</v>
      </c>
    </row>
    <row r="141" spans="3:6">
      <c r="C141" s="21">
        <v>36161</v>
      </c>
      <c r="D141" s="24">
        <v>2.82</v>
      </c>
      <c r="E141" s="22" t="s">
        <v>14</v>
      </c>
      <c r="F141">
        <v>1.0008974896203948</v>
      </c>
    </row>
    <row r="142" spans="3:6">
      <c r="C142" s="21">
        <v>36192</v>
      </c>
      <c r="D142" s="24">
        <v>2.92</v>
      </c>
      <c r="E142" s="22" t="s">
        <v>14</v>
      </c>
      <c r="F142">
        <v>1.0010284499718318</v>
      </c>
    </row>
    <row r="143" spans="3:6">
      <c r="C143" s="21">
        <v>36220</v>
      </c>
      <c r="D143" s="24">
        <v>3.12</v>
      </c>
      <c r="E143" s="22" t="s">
        <v>14</v>
      </c>
      <c r="F143">
        <v>1.0009915613574916</v>
      </c>
    </row>
    <row r="144" spans="3:6">
      <c r="C144" s="21">
        <v>36251</v>
      </c>
      <c r="D144" s="24">
        <v>4.9400000000000004</v>
      </c>
      <c r="E144" s="22" t="s">
        <v>14</v>
      </c>
      <c r="F144">
        <v>1.001608578118391</v>
      </c>
    </row>
    <row r="145" spans="3:6">
      <c r="C145" s="21">
        <v>36281</v>
      </c>
      <c r="D145" s="24">
        <v>2.31</v>
      </c>
      <c r="E145" s="22" t="s">
        <v>14</v>
      </c>
      <c r="F145">
        <v>1.0007369563836197</v>
      </c>
    </row>
    <row r="146" spans="3:6">
      <c r="C146" s="21">
        <v>36312</v>
      </c>
      <c r="D146" s="24">
        <v>2.61</v>
      </c>
      <c r="E146" s="22" t="s">
        <v>14</v>
      </c>
      <c r="F146">
        <v>1.0008592091717698</v>
      </c>
    </row>
    <row r="147" spans="3:6">
      <c r="C147" s="21">
        <v>36342</v>
      </c>
      <c r="D147" s="24">
        <v>3.02</v>
      </c>
      <c r="E147" s="22" t="s">
        <v>14</v>
      </c>
      <c r="F147">
        <v>1.0009602335728696</v>
      </c>
    </row>
    <row r="148" spans="3:6">
      <c r="C148" s="21">
        <v>36373</v>
      </c>
      <c r="D148" s="24">
        <v>5.04</v>
      </c>
      <c r="E148" s="22" t="s">
        <v>14</v>
      </c>
      <c r="F148">
        <v>1.0015874213313281</v>
      </c>
    </row>
    <row r="149" spans="3:6">
      <c r="C149" s="21">
        <v>36404</v>
      </c>
      <c r="D149" s="24">
        <v>13.75</v>
      </c>
      <c r="E149" s="22" t="s">
        <v>14</v>
      </c>
      <c r="F149">
        <v>1.0043036633358278</v>
      </c>
    </row>
    <row r="150" spans="3:6">
      <c r="C150" s="21">
        <v>36434</v>
      </c>
      <c r="D150" s="24">
        <v>10.41</v>
      </c>
      <c r="E150" s="22" t="s">
        <v>14</v>
      </c>
      <c r="F150">
        <v>1.003199640973258</v>
      </c>
    </row>
    <row r="151" spans="3:6">
      <c r="C151" s="21">
        <v>36465</v>
      </c>
      <c r="D151" s="24">
        <v>3.73</v>
      </c>
      <c r="E151" s="22" t="s">
        <v>14</v>
      </c>
      <c r="F151">
        <v>1.0012214514801576</v>
      </c>
    </row>
    <row r="152" spans="3:6">
      <c r="C152" s="21">
        <v>36495</v>
      </c>
      <c r="D152" s="24">
        <v>2.0099999999999998</v>
      </c>
      <c r="E152" s="22" t="s">
        <v>14</v>
      </c>
      <c r="F152">
        <v>1.0006421629276216</v>
      </c>
    </row>
    <row r="153" spans="3:6">
      <c r="C153" s="21">
        <v>36526</v>
      </c>
      <c r="D153" s="24">
        <v>1.71</v>
      </c>
      <c r="E153" s="22" t="s">
        <v>14</v>
      </c>
      <c r="F153">
        <v>1.0005470993026286</v>
      </c>
    </row>
    <row r="154" spans="3:6">
      <c r="C154" s="21">
        <v>36557</v>
      </c>
      <c r="D154" s="24">
        <v>3.02</v>
      </c>
      <c r="E154" s="22" t="s">
        <v>14</v>
      </c>
      <c r="F154">
        <v>1.001026490555291</v>
      </c>
    </row>
    <row r="155" spans="3:6">
      <c r="C155" s="21">
        <v>36586</v>
      </c>
      <c r="D155" s="24">
        <v>4.13</v>
      </c>
      <c r="E155" s="22" t="s">
        <v>14</v>
      </c>
      <c r="F155">
        <v>1.0013063342074486</v>
      </c>
    </row>
    <row r="156" spans="3:6">
      <c r="C156" s="21">
        <v>36617</v>
      </c>
      <c r="D156" s="24">
        <v>4.84</v>
      </c>
      <c r="E156" s="22" t="s">
        <v>14</v>
      </c>
      <c r="F156">
        <v>1.0015767481778524</v>
      </c>
    </row>
    <row r="157" spans="3:6">
      <c r="C157" s="21">
        <v>36647</v>
      </c>
      <c r="D157" s="24">
        <v>6.46</v>
      </c>
      <c r="E157" s="22" t="s">
        <v>14</v>
      </c>
      <c r="F157">
        <v>1.002021367367568</v>
      </c>
    </row>
    <row r="158" spans="3:6">
      <c r="C158" s="21">
        <v>36678</v>
      </c>
      <c r="D158" s="24">
        <v>5.45</v>
      </c>
      <c r="E158" s="22" t="s">
        <v>14</v>
      </c>
      <c r="F158">
        <v>1.0017704561079173</v>
      </c>
    </row>
    <row r="159" spans="3:6">
      <c r="C159" s="21">
        <v>36708</v>
      </c>
      <c r="D159" s="24">
        <v>4.13</v>
      </c>
      <c r="E159" s="22" t="s">
        <v>14</v>
      </c>
      <c r="F159">
        <v>1.0013063342074486</v>
      </c>
    </row>
    <row r="160" spans="3:6">
      <c r="C160" s="21">
        <v>36739</v>
      </c>
      <c r="D160" s="24">
        <v>6.66</v>
      </c>
      <c r="E160" s="22" t="s">
        <v>14</v>
      </c>
      <c r="F160">
        <v>1.0020820360198217</v>
      </c>
    </row>
    <row r="161" spans="3:6">
      <c r="C161" s="21">
        <v>36770</v>
      </c>
      <c r="D161" s="24">
        <v>9.8000000000000007</v>
      </c>
      <c r="E161" s="22" t="s">
        <v>14</v>
      </c>
      <c r="F161">
        <v>1.0031212056199899</v>
      </c>
    </row>
    <row r="162" spans="3:6">
      <c r="C162" s="21">
        <v>36800</v>
      </c>
      <c r="D162" s="24">
        <v>27.19</v>
      </c>
      <c r="E162" s="22" t="s">
        <v>14</v>
      </c>
      <c r="F162">
        <v>1.0077886213611493</v>
      </c>
    </row>
    <row r="163" spans="3:6">
      <c r="C163" s="21">
        <v>36831</v>
      </c>
      <c r="D163" s="24">
        <v>18.3</v>
      </c>
      <c r="E163" s="22" t="s">
        <v>14</v>
      </c>
      <c r="F163">
        <v>1.0056175055090941</v>
      </c>
    </row>
    <row r="164" spans="3:6">
      <c r="C164" s="21">
        <v>36861</v>
      </c>
      <c r="D164" s="24">
        <v>3.93</v>
      </c>
      <c r="E164" s="22" t="s">
        <v>14</v>
      </c>
      <c r="F164">
        <v>1.0012442382491298</v>
      </c>
    </row>
    <row r="165" spans="3:6">
      <c r="C165" s="21">
        <v>36892</v>
      </c>
      <c r="D165" s="24">
        <v>4.2300000000000004</v>
      </c>
      <c r="E165" s="22" t="s">
        <v>14</v>
      </c>
      <c r="F165">
        <v>1.0013373389174534</v>
      </c>
    </row>
    <row r="166" spans="3:6">
      <c r="C166" s="21">
        <v>36923</v>
      </c>
      <c r="D166" s="24">
        <v>4.4400000000000004</v>
      </c>
      <c r="E166" s="22" t="s">
        <v>14</v>
      </c>
      <c r="F166">
        <v>1.0015527241527091</v>
      </c>
    </row>
    <row r="167" spans="3:6">
      <c r="C167" s="21">
        <v>36951</v>
      </c>
      <c r="D167" s="24">
        <v>2.11</v>
      </c>
      <c r="E167" s="22" t="s">
        <v>14</v>
      </c>
      <c r="F167">
        <v>1.000673790687914</v>
      </c>
    </row>
    <row r="168" spans="3:6">
      <c r="C168" s="21">
        <v>36953</v>
      </c>
      <c r="D168" s="24">
        <v>1.4</v>
      </c>
      <c r="E168" s="22" t="s">
        <v>14</v>
      </c>
      <c r="F168">
        <v>1.0004485813944581</v>
      </c>
    </row>
    <row r="169" spans="3:6">
      <c r="C169" s="21">
        <v>36982</v>
      </c>
      <c r="D169" s="24">
        <v>9.14</v>
      </c>
      <c r="E169" s="22" t="s">
        <v>14</v>
      </c>
      <c r="F169">
        <v>1.0029196297000433</v>
      </c>
    </row>
    <row r="170" spans="3:6">
      <c r="C170" s="21">
        <v>37012</v>
      </c>
      <c r="D170" s="24">
        <v>2.41</v>
      </c>
      <c r="E170" s="22" t="s">
        <v>14</v>
      </c>
      <c r="F170">
        <v>1.0007684944341724</v>
      </c>
    </row>
    <row r="171" spans="3:6">
      <c r="C171" s="21">
        <v>37043</v>
      </c>
      <c r="D171" s="24">
        <v>4.2190000000000003</v>
      </c>
      <c r="E171" s="22" t="s">
        <v>14</v>
      </c>
      <c r="F171">
        <v>1.0013784247672812</v>
      </c>
    </row>
    <row r="172" spans="3:6">
      <c r="C172" s="21">
        <v>37073</v>
      </c>
      <c r="D172" s="24">
        <v>2.9119999999999999</v>
      </c>
      <c r="E172" s="22" t="s">
        <v>14</v>
      </c>
      <c r="F172">
        <v>1.0009263664941959</v>
      </c>
    </row>
    <row r="173" spans="3:6">
      <c r="C173" s="21">
        <v>37104</v>
      </c>
      <c r="D173" s="24">
        <v>3.214</v>
      </c>
      <c r="E173" s="22" t="s">
        <v>14</v>
      </c>
      <c r="F173">
        <v>1.0010209826797238</v>
      </c>
    </row>
    <row r="174" spans="3:6">
      <c r="C174" s="21">
        <v>37135</v>
      </c>
      <c r="D174" s="24">
        <v>1.907</v>
      </c>
      <c r="E174" s="22" t="s">
        <v>14</v>
      </c>
      <c r="F174">
        <v>1.0006298798470499</v>
      </c>
    </row>
    <row r="175" spans="3:6">
      <c r="C175" s="21">
        <v>37165</v>
      </c>
      <c r="D175" s="24">
        <v>2.9119999999999999</v>
      </c>
      <c r="E175" s="22" t="s">
        <v>14</v>
      </c>
      <c r="F175">
        <v>1.0009263664941959</v>
      </c>
    </row>
    <row r="176" spans="3:6">
      <c r="C176" s="21">
        <v>37196</v>
      </c>
      <c r="D176" s="24">
        <v>2.11</v>
      </c>
      <c r="E176" s="22" t="s">
        <v>14</v>
      </c>
      <c r="F176">
        <v>1.0006962581945977</v>
      </c>
    </row>
    <row r="177" spans="3:6">
      <c r="C177" s="21">
        <v>37226</v>
      </c>
      <c r="D177" s="24">
        <v>2.3090000000000002</v>
      </c>
      <c r="E177" s="22" t="s">
        <v>14</v>
      </c>
      <c r="F177">
        <v>1.0007366408524889</v>
      </c>
    </row>
    <row r="178" spans="3:6">
      <c r="C178" s="21">
        <v>37257</v>
      </c>
      <c r="D178" s="24">
        <v>1.204</v>
      </c>
      <c r="E178" s="22" t="s">
        <v>14</v>
      </c>
      <c r="F178">
        <v>1.0003861421393621</v>
      </c>
    </row>
    <row r="179" spans="3:6">
      <c r="C179" s="21">
        <v>37288</v>
      </c>
      <c r="D179" s="24">
        <v>1.5049999999999999</v>
      </c>
      <c r="E179" s="22" t="s">
        <v>14</v>
      </c>
      <c r="F179">
        <v>1.0005336377755822</v>
      </c>
    </row>
    <row r="180" spans="3:6">
      <c r="C180" s="21">
        <v>37316</v>
      </c>
      <c r="D180" s="24">
        <v>1.3</v>
      </c>
      <c r="E180" s="22" t="s">
        <v>14</v>
      </c>
      <c r="F180">
        <v>1.0004167392396324</v>
      </c>
    </row>
    <row r="181" spans="3:6">
      <c r="C181" s="21">
        <v>37347</v>
      </c>
      <c r="D181" s="24">
        <v>1.4039999999999999</v>
      </c>
      <c r="E181" s="22" t="s">
        <v>14</v>
      </c>
      <c r="F181">
        <v>1.000464853081479</v>
      </c>
    </row>
    <row r="182" spans="3:6">
      <c r="C182" s="21">
        <v>37377</v>
      </c>
      <c r="D182" s="24">
        <v>1.002</v>
      </c>
      <c r="E182" s="22" t="s">
        <v>14</v>
      </c>
      <c r="F182">
        <v>1.0003216689061996</v>
      </c>
    </row>
    <row r="183" spans="3:6">
      <c r="C183" s="21">
        <v>37408</v>
      </c>
      <c r="D183" s="24">
        <v>1.002</v>
      </c>
      <c r="E183" s="22" t="s">
        <v>14</v>
      </c>
      <c r="F183">
        <v>1.0003323929848866</v>
      </c>
    </row>
    <row r="184" spans="3:6">
      <c r="C184" s="21">
        <v>37438</v>
      </c>
      <c r="D184" s="24">
        <v>4.4189999999999996</v>
      </c>
      <c r="E184" s="22" t="s">
        <v>14</v>
      </c>
      <c r="F184">
        <v>1.0013958592813921</v>
      </c>
    </row>
    <row r="185" spans="3:6">
      <c r="C185" s="21">
        <v>37469</v>
      </c>
      <c r="D185" s="24">
        <v>0.90200000000000002</v>
      </c>
      <c r="E185" s="22" t="s">
        <v>14</v>
      </c>
      <c r="F185">
        <v>1.0002897052719717</v>
      </c>
    </row>
    <row r="186" spans="3:6">
      <c r="C186" s="21">
        <v>37500</v>
      </c>
      <c r="D186" s="24">
        <v>1.4039999999999999</v>
      </c>
      <c r="E186" s="22" t="s">
        <v>14</v>
      </c>
      <c r="F186">
        <v>1.000464853081479</v>
      </c>
    </row>
    <row r="187" spans="3:6">
      <c r="C187" s="21">
        <v>37530</v>
      </c>
      <c r="D187" s="24">
        <v>1.91</v>
      </c>
      <c r="E187" s="22" t="s">
        <v>14</v>
      </c>
      <c r="F187">
        <v>1.0006105051486645</v>
      </c>
    </row>
    <row r="188" spans="3:6">
      <c r="C188" s="21">
        <v>37561</v>
      </c>
      <c r="D188" s="24">
        <v>2.3090000000000002</v>
      </c>
      <c r="E188" s="22" t="s">
        <v>14</v>
      </c>
      <c r="F188">
        <v>1.0007612048908168</v>
      </c>
    </row>
    <row r="189" spans="3:6">
      <c r="C189" s="21">
        <v>37591</v>
      </c>
      <c r="D189" s="24">
        <v>1.2030000000000001</v>
      </c>
      <c r="E189" s="22" t="s">
        <v>14</v>
      </c>
      <c r="F189">
        <v>1.0003858232717777</v>
      </c>
    </row>
    <row r="190" spans="3:6">
      <c r="C190" s="21">
        <v>37622</v>
      </c>
      <c r="D190" s="24">
        <v>1.304</v>
      </c>
      <c r="E190" s="22" t="s">
        <v>14</v>
      </c>
      <c r="F190">
        <v>1.0004180135097662</v>
      </c>
    </row>
    <row r="191" spans="3:6">
      <c r="C191" s="21">
        <v>37653</v>
      </c>
      <c r="D191" s="24">
        <v>1.103</v>
      </c>
      <c r="E191" s="22" t="s">
        <v>14</v>
      </c>
      <c r="F191">
        <v>1.0003918486522259</v>
      </c>
    </row>
    <row r="192" spans="3:6">
      <c r="C192" s="21">
        <v>37681</v>
      </c>
      <c r="D192" s="24">
        <v>0.90200000000000002</v>
      </c>
      <c r="E192" s="22" t="s">
        <v>14</v>
      </c>
      <c r="F192">
        <v>1.0002897052719717</v>
      </c>
    </row>
    <row r="193" spans="3:6">
      <c r="C193" s="21">
        <v>37712</v>
      </c>
      <c r="D193" s="24">
        <v>1.304</v>
      </c>
      <c r="E193" s="22" t="s">
        <v>14</v>
      </c>
      <c r="F193">
        <v>1.0004319503023498</v>
      </c>
    </row>
    <row r="194" spans="3:6">
      <c r="C194" s="21">
        <v>37742</v>
      </c>
      <c r="D194" s="24">
        <v>1.002</v>
      </c>
      <c r="E194" s="22" t="s">
        <v>14</v>
      </c>
      <c r="F194">
        <v>1.0003216689061996</v>
      </c>
    </row>
    <row r="195" spans="3:6">
      <c r="C195" s="21">
        <v>37773</v>
      </c>
      <c r="D195" s="24">
        <v>1.2030000000000001</v>
      </c>
      <c r="E195" s="22" t="s">
        <v>14</v>
      </c>
      <c r="F195">
        <v>1.0003986866108781</v>
      </c>
    </row>
    <row r="196" spans="3:6">
      <c r="C196" s="21">
        <v>37803</v>
      </c>
      <c r="D196" s="24">
        <v>1.103</v>
      </c>
      <c r="E196" s="22" t="s">
        <v>14</v>
      </c>
      <c r="F196">
        <v>1.0003539211052552</v>
      </c>
    </row>
    <row r="197" spans="3:6">
      <c r="C197" s="21">
        <v>37834</v>
      </c>
      <c r="D197" s="24">
        <v>1.103</v>
      </c>
      <c r="E197" s="22" t="s">
        <v>14</v>
      </c>
      <c r="F197">
        <v>1.0003539211052552</v>
      </c>
    </row>
    <row r="198" spans="3:6">
      <c r="C198" s="21">
        <v>37865</v>
      </c>
      <c r="D198" s="24">
        <v>1.1000000000000001</v>
      </c>
      <c r="E198" s="22" t="s">
        <v>14</v>
      </c>
      <c r="F198">
        <v>1.0003647311661874</v>
      </c>
    </row>
    <row r="199" spans="3:6">
      <c r="C199" s="21">
        <v>37895</v>
      </c>
      <c r="D199" s="24">
        <v>0.9</v>
      </c>
      <c r="E199" s="22" t="s">
        <v>14</v>
      </c>
      <c r="F199">
        <v>1.0002890656866448</v>
      </c>
    </row>
    <row r="200" spans="3:6">
      <c r="C200" s="21">
        <v>37926</v>
      </c>
      <c r="D200" s="24">
        <v>1.304</v>
      </c>
      <c r="E200" s="22" t="s">
        <v>14</v>
      </c>
      <c r="F200">
        <v>1.0004319503023498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Radni</vt:lpstr>
      <vt:lpstr>Pregled</vt:lpstr>
      <vt:lpstr>Stope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Lazar i Milica</dc:creator>
  <cp:lastModifiedBy>Lazar i Milica</cp:lastModifiedBy>
  <dcterms:created xsi:type="dcterms:W3CDTF">2007-09-04T13:31:46Z</dcterms:created>
  <dcterms:modified xsi:type="dcterms:W3CDTF">2007-09-04T13:55:10Z</dcterms:modified>
</cp:coreProperties>
</file>