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895" activeTab="0"/>
  </bookViews>
  <sheets>
    <sheet name="Sheet1" sheetId="1" r:id="rId1"/>
    <sheet name="Sheet2" sheetId="2" r:id="rId2"/>
    <sheet name="Sheet3" sheetId="3" r:id="rId3"/>
  </sheets>
  <definedNames>
    <definedName name="God">'Sheet1'!$A$2</definedName>
    <definedName name="MDana">'Sheet1'!$C$2</definedName>
    <definedName name="Mes">'Sheet1'!$B$2</definedName>
    <definedName name="MKalendar">'Sheet1'!$C$4:$AG$4</definedName>
  </definedNames>
  <calcPr fullCalcOnLoad="1"/>
</workbook>
</file>

<file path=xl/sharedStrings.xml><?xml version="1.0" encoding="utf-8"?>
<sst xmlns="http://schemas.openxmlformats.org/spreadsheetml/2006/main" count="19" uniqueCount="11">
  <si>
    <t>GO</t>
  </si>
  <si>
    <t xml:space="preserve">Pera </t>
  </si>
  <si>
    <t>Petrovic</t>
  </si>
  <si>
    <t>KrajGO</t>
  </si>
  <si>
    <t>PocGO</t>
  </si>
  <si>
    <t>Dana GO</t>
  </si>
  <si>
    <t>PeriodGO</t>
  </si>
  <si>
    <t>Period GO</t>
  </si>
  <si>
    <t>Godina</t>
  </si>
  <si>
    <t>Mesec</t>
  </si>
  <si>
    <t>Dana u mesecu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</si>
</sst>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11.28125" style="0" customWidth="1"/>
    <col min="3" max="28" width="3.421875" style="0" customWidth="1"/>
    <col min="29" max="29" width="4.140625" style="0" customWidth="1"/>
    <col min="30" max="30" width="4.28125" style="0" customWidth="1"/>
    <col min="31" max="31" width="4.57421875" style="0" customWidth="1"/>
    <col min="32" max="32" width="4.8515625" style="0" customWidth="1"/>
    <col min="33" max="33" width="4.7109375" style="0" customWidth="1"/>
  </cols>
  <sheetData>
    <row r="1" spans="1:3" ht="15">
      <c r="A1" t="s">
        <v>8</v>
      </c>
      <c r="B1" t="s">
        <v>9</v>
      </c>
      <c r="C1" t="s">
        <v>10</v>
      </c>
    </row>
    <row r="2" spans="1:3" ht="15">
      <c r="A2">
        <v>2007</v>
      </c>
      <c r="B2">
        <v>2</v>
      </c>
      <c r="C2">
        <f>DAY(DATE(God,Mes+1,1)-1)</f>
        <v>28</v>
      </c>
    </row>
    <row r="4" spans="3:33" ht="15">
      <c r="C4" s="2">
        <f>DATE(God,Mes,1)</f>
        <v>39114</v>
      </c>
      <c r="D4" s="2">
        <f>C4+1</f>
        <v>39115</v>
      </c>
      <c r="E4" s="2">
        <f aca="true" t="shared" si="0" ref="E4:AD4">D4+1</f>
        <v>39116</v>
      </c>
      <c r="F4" s="2">
        <f t="shared" si="0"/>
        <v>39117</v>
      </c>
      <c r="G4" s="2">
        <f t="shared" si="0"/>
        <v>39118</v>
      </c>
      <c r="H4" s="2">
        <f t="shared" si="0"/>
        <v>39119</v>
      </c>
      <c r="I4" s="2">
        <f t="shared" si="0"/>
        <v>39120</v>
      </c>
      <c r="J4" s="2">
        <f t="shared" si="0"/>
        <v>39121</v>
      </c>
      <c r="K4" s="2">
        <f t="shared" si="0"/>
        <v>39122</v>
      </c>
      <c r="L4" s="2">
        <f t="shared" si="0"/>
        <v>39123</v>
      </c>
      <c r="M4" s="2">
        <f t="shared" si="0"/>
        <v>39124</v>
      </c>
      <c r="N4" s="2">
        <f t="shared" si="0"/>
        <v>39125</v>
      </c>
      <c r="O4" s="2">
        <f t="shared" si="0"/>
        <v>39126</v>
      </c>
      <c r="P4" s="2">
        <f t="shared" si="0"/>
        <v>39127</v>
      </c>
      <c r="Q4" s="2">
        <f t="shared" si="0"/>
        <v>39128</v>
      </c>
      <c r="R4" s="2">
        <f t="shared" si="0"/>
        <v>39129</v>
      </c>
      <c r="S4" s="2">
        <f t="shared" si="0"/>
        <v>39130</v>
      </c>
      <c r="T4" s="2">
        <f t="shared" si="0"/>
        <v>39131</v>
      </c>
      <c r="U4" s="2">
        <f t="shared" si="0"/>
        <v>39132</v>
      </c>
      <c r="V4" s="2">
        <f t="shared" si="0"/>
        <v>39133</v>
      </c>
      <c r="W4" s="2">
        <f t="shared" si="0"/>
        <v>39134</v>
      </c>
      <c r="X4" s="2">
        <f t="shared" si="0"/>
        <v>39135</v>
      </c>
      <c r="Y4" s="2">
        <f t="shared" si="0"/>
        <v>39136</v>
      </c>
      <c r="Z4" s="2">
        <f t="shared" si="0"/>
        <v>39137</v>
      </c>
      <c r="AA4" s="2">
        <f t="shared" si="0"/>
        <v>39138</v>
      </c>
      <c r="AB4" s="2">
        <f t="shared" si="0"/>
        <v>39139</v>
      </c>
      <c r="AC4" s="2">
        <f t="shared" si="0"/>
        <v>39140</v>
      </c>
      <c r="AD4" s="2">
        <f t="shared" si="0"/>
        <v>39141</v>
      </c>
      <c r="AE4" s="3">
        <f>IF(ISNUMBER(AD4),IF(DAY(AD4)&lt;MDana,AD4+1,""),"")</f>
      </c>
      <c r="AF4" s="3">
        <f>IF(ISNUMBER(AE4),IF(DAY(AE4)&lt;MDana,AE4+1,""),"")</f>
      </c>
      <c r="AG4" s="3">
        <f>IF(ISNUMBER(AF4),IF(DAY(AF4)&lt;MDana,AF4+1,""),"")</f>
      </c>
    </row>
    <row r="5" spans="1:30" ht="15">
      <c r="A5" t="s">
        <v>1</v>
      </c>
      <c r="B5" t="s">
        <v>2</v>
      </c>
      <c r="C5">
        <v>8</v>
      </c>
      <c r="D5">
        <v>8</v>
      </c>
      <c r="E5">
        <v>8</v>
      </c>
      <c r="F5">
        <v>4</v>
      </c>
      <c r="G5">
        <v>4</v>
      </c>
      <c r="H5">
        <v>4</v>
      </c>
      <c r="I5">
        <v>8</v>
      </c>
      <c r="J5">
        <v>8</v>
      </c>
      <c r="K5">
        <v>8</v>
      </c>
      <c r="M5">
        <v>4</v>
      </c>
      <c r="N5">
        <v>8</v>
      </c>
      <c r="O5">
        <v>8</v>
      </c>
      <c r="P5">
        <v>8</v>
      </c>
      <c r="Q5">
        <v>8</v>
      </c>
      <c r="R5">
        <v>8</v>
      </c>
      <c r="S5">
        <v>8</v>
      </c>
      <c r="U5">
        <v>8</v>
      </c>
      <c r="V5" t="s">
        <v>0</v>
      </c>
      <c r="W5" t="s">
        <v>0</v>
      </c>
      <c r="X5" t="s">
        <v>0</v>
      </c>
      <c r="Y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</row>
    <row r="7" spans="1:2" ht="15">
      <c r="A7" t="s">
        <v>5</v>
      </c>
      <c r="B7">
        <f>COUNTIF(C5:AG5,"GO")</f>
        <v>9</v>
      </c>
    </row>
    <row r="8" spans="1:2" ht="15">
      <c r="A8" t="s">
        <v>3</v>
      </c>
      <c r="B8" s="1">
        <f>IF(B7&gt;0,LOOKUP("GO",C5:AG5,MKalendar),"")</f>
        <v>39141</v>
      </c>
    </row>
    <row r="9" spans="1:2" ht="15">
      <c r="A9" t="s">
        <v>4</v>
      </c>
      <c r="B9" s="1">
        <f>IF(B7&gt;0,B8-B7+1,"")</f>
        <v>39133</v>
      </c>
    </row>
    <row r="10" spans="1:2" ht="15">
      <c r="A10" t="s">
        <v>6</v>
      </c>
      <c r="B10" t="str">
        <f>TEXT(B9,"dd.mm.yy")&amp;"-"&amp;TEXT(B8,"dd.mm.yy")</f>
        <v>20.02.07-28.02.07</v>
      </c>
    </row>
    <row r="12" spans="1:2" ht="15">
      <c r="A12" t="s">
        <v>7</v>
      </c>
      <c r="B12" t="str">
        <f>IF(COUNTIF(C5:AG5,"GO"),TEXT(LOOKUP("GO",C5:AG5,MKalendar),"dd.mm.yy")&amp;"-"&amp;TEXT(LOOKUP("GO",C5:AG5,MKalendar)-COUNTIF(C5:AG5,"GO")+1,"dd.mm.yy"),"")</f>
        <v>28.02.07-20.02.07</v>
      </c>
    </row>
  </sheetData>
  <sheetProtection/>
  <conditionalFormatting sqref="C4:AG4">
    <cfRule type="expression" priority="1" dxfId="1">
      <formula>WEEKDAY(C4,2)=7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2007-02-16T07:48:56Z</dcterms:created>
  <dcterms:modified xsi:type="dcterms:W3CDTF">2007-02-16T10:00:49Z</dcterms:modified>
  <cp:category/>
  <cp:version/>
  <cp:contentType/>
  <cp:contentStatus/>
</cp:coreProperties>
</file>