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125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<sst xmlns="http://schemas.openxmlformats.org/spreadsheetml/2006/main" count="114" uniqueCount="35">
  <si>
    <t>Godina</t>
  </si>
  <si>
    <t>Datum od</t>
  </si>
  <si>
    <t>Datum do</t>
  </si>
  <si>
    <t>Dokument</t>
  </si>
  <si>
    <t>Mesec</t>
  </si>
  <si>
    <t>Osnovica</t>
  </si>
  <si>
    <t>Stopa</t>
  </si>
  <si>
    <t>Br.dana</t>
  </si>
  <si>
    <t>Koeficijent</t>
  </si>
  <si>
    <t>Iznos</t>
  </si>
  <si>
    <t>Kamata</t>
  </si>
  <si>
    <t>Година</t>
  </si>
  <si>
    <t>Назив</t>
  </si>
  <si>
    <t>од</t>
  </si>
  <si>
    <t>до</t>
  </si>
  <si>
    <t>Бр.д.</t>
  </si>
  <si>
    <t>Каматна</t>
  </si>
  <si>
    <t>Конформ.</t>
  </si>
  <si>
    <t>месеца</t>
  </si>
  <si>
    <t>у мес.</t>
  </si>
  <si>
    <t>за обр.</t>
  </si>
  <si>
    <t>стопа</t>
  </si>
  <si>
    <t>коефиц.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</si>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</sst>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"/>
    <numFmt numFmtId="165" formatCode="0.000000"/>
    <numFmt numFmtId="166" formatCode="0.000"/>
  </numFmts>
  <fonts count="3">
    <font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165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workbookViewId="0" topLeftCell="A3">
      <selection activeCell="F4" sqref="F4"/>
    </sheetView>
  </sheetViews>
  <sheetFormatPr defaultColWidth="9.140625" defaultRowHeight="12.75"/>
  <cols>
    <col min="5" max="5" width="17.00390625" style="0" customWidth="1"/>
    <col min="9" max="9" width="10.57421875" style="0" customWidth="1"/>
  </cols>
  <sheetData>
    <row r="2" spans="1:11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 ht="18">
      <c r="A3" s="11">
        <v>2003</v>
      </c>
      <c r="E3" s="11" t="s">
        <v>23</v>
      </c>
      <c r="F3">
        <v>0</v>
      </c>
      <c r="G3">
        <f>Sheet2!H6</f>
        <v>1.304</v>
      </c>
      <c r="H3">
        <f>Sheet2!G6</f>
        <v>31</v>
      </c>
      <c r="I3">
        <f>Sheet2!I6+1</f>
        <v>1.01304</v>
      </c>
      <c r="J3" s="27">
        <f>F3*I3</f>
        <v>0</v>
      </c>
      <c r="K3" s="27">
        <f>J3-F3</f>
        <v>0</v>
      </c>
    </row>
    <row r="4" spans="1:11" ht="18">
      <c r="A4" s="17"/>
      <c r="E4" s="11" t="s">
        <v>24</v>
      </c>
      <c r="F4" s="27">
        <f>J3</f>
        <v>0</v>
      </c>
      <c r="G4">
        <f>Sheet2!H7</f>
        <v>1.103</v>
      </c>
      <c r="H4">
        <f>Sheet2!G7</f>
        <v>28</v>
      </c>
      <c r="I4">
        <f>Sheet2!I7+1</f>
        <v>1.01103</v>
      </c>
      <c r="J4" s="27">
        <f aca="true" t="shared" si="0" ref="J4:J47">F4*I4</f>
        <v>0</v>
      </c>
      <c r="K4" s="27">
        <f aca="true" t="shared" si="1" ref="K4:K47">J4-F4</f>
        <v>0</v>
      </c>
    </row>
    <row r="5" spans="1:11" ht="18">
      <c r="A5" s="17"/>
      <c r="E5" s="11" t="s">
        <v>25</v>
      </c>
      <c r="F5" s="27">
        <f aca="true" t="shared" si="2" ref="F5:F47">J4</f>
        <v>0</v>
      </c>
      <c r="G5">
        <f>Sheet2!H8</f>
        <v>0.902</v>
      </c>
      <c r="H5">
        <f>Sheet2!G8</f>
        <v>31</v>
      </c>
      <c r="I5">
        <f>Sheet2!I8+1</f>
        <v>1.00902</v>
      </c>
      <c r="J5" s="27">
        <f t="shared" si="0"/>
        <v>0</v>
      </c>
      <c r="K5" s="27">
        <f t="shared" si="1"/>
        <v>0</v>
      </c>
    </row>
    <row r="6" spans="1:11" ht="18">
      <c r="A6" s="17"/>
      <c r="E6" s="11" t="s">
        <v>26</v>
      </c>
      <c r="F6" s="27">
        <f t="shared" si="2"/>
        <v>0</v>
      </c>
      <c r="G6">
        <f>Sheet2!H9</f>
        <v>1.304</v>
      </c>
      <c r="H6">
        <f>Sheet2!G9</f>
        <v>30</v>
      </c>
      <c r="I6">
        <f>Sheet2!I9+1</f>
        <v>1.01304</v>
      </c>
      <c r="J6" s="27">
        <f t="shared" si="0"/>
        <v>0</v>
      </c>
      <c r="K6" s="27">
        <f t="shared" si="1"/>
        <v>0</v>
      </c>
    </row>
    <row r="7" spans="1:11" ht="18">
      <c r="A7" s="17"/>
      <c r="E7" s="11" t="s">
        <v>27</v>
      </c>
      <c r="F7" s="27">
        <f t="shared" si="2"/>
        <v>0</v>
      </c>
      <c r="G7">
        <f>Sheet2!H10</f>
        <v>1.0025</v>
      </c>
      <c r="H7">
        <f>Sheet2!G10</f>
        <v>31</v>
      </c>
      <c r="I7">
        <f>Sheet2!I10+1</f>
        <v>1.010025</v>
      </c>
      <c r="J7" s="27">
        <f t="shared" si="0"/>
        <v>0</v>
      </c>
      <c r="K7" s="27">
        <f t="shared" si="1"/>
        <v>0</v>
      </c>
    </row>
    <row r="8" spans="1:11" ht="18">
      <c r="A8" s="17"/>
      <c r="E8" s="11" t="s">
        <v>28</v>
      </c>
      <c r="F8" s="27">
        <f t="shared" si="2"/>
        <v>0</v>
      </c>
      <c r="G8">
        <f>Sheet2!H11</f>
        <v>1.2035</v>
      </c>
      <c r="H8">
        <f>Sheet2!G11</f>
        <v>30</v>
      </c>
      <c r="I8">
        <f>Sheet2!I11+1</f>
        <v>1.012035</v>
      </c>
      <c r="J8" s="27">
        <f t="shared" si="0"/>
        <v>0</v>
      </c>
      <c r="K8" s="27">
        <f t="shared" si="1"/>
        <v>0</v>
      </c>
    </row>
    <row r="9" spans="1:11" ht="18">
      <c r="A9" s="19"/>
      <c r="E9" s="11" t="s">
        <v>29</v>
      </c>
      <c r="F9" s="27">
        <f t="shared" si="2"/>
        <v>0</v>
      </c>
      <c r="G9">
        <f>Sheet2!H12</f>
        <v>1.103</v>
      </c>
      <c r="H9">
        <f>Sheet2!G12</f>
        <v>31</v>
      </c>
      <c r="I9">
        <f>Sheet2!I12+1</f>
        <v>1.01103</v>
      </c>
      <c r="J9" s="27">
        <f t="shared" si="0"/>
        <v>0</v>
      </c>
      <c r="K9" s="27">
        <f t="shared" si="1"/>
        <v>0</v>
      </c>
    </row>
    <row r="10" spans="1:11" ht="18">
      <c r="A10" s="17"/>
      <c r="E10" s="11" t="s">
        <v>30</v>
      </c>
      <c r="F10" s="27">
        <f t="shared" si="2"/>
        <v>0</v>
      </c>
      <c r="G10">
        <f>Sheet2!H13</f>
        <v>1.103</v>
      </c>
      <c r="H10">
        <f>Sheet2!G13</f>
        <v>31</v>
      </c>
      <c r="I10">
        <f>Sheet2!I13+1</f>
        <v>1.01103</v>
      </c>
      <c r="J10" s="27">
        <f t="shared" si="0"/>
        <v>0</v>
      </c>
      <c r="K10" s="27">
        <f t="shared" si="1"/>
        <v>0</v>
      </c>
    </row>
    <row r="11" spans="1:11" ht="18">
      <c r="A11" s="17"/>
      <c r="E11" s="11" t="s">
        <v>31</v>
      </c>
      <c r="F11" s="27">
        <f t="shared" si="2"/>
        <v>0</v>
      </c>
      <c r="G11">
        <f>Sheet2!H14</f>
        <v>1.103</v>
      </c>
      <c r="H11">
        <f>Sheet2!G14</f>
        <v>30</v>
      </c>
      <c r="I11">
        <f>Sheet2!I14+1</f>
        <v>1.01103</v>
      </c>
      <c r="J11" s="27">
        <f t="shared" si="0"/>
        <v>0</v>
      </c>
      <c r="K11" s="27">
        <f t="shared" si="1"/>
        <v>0</v>
      </c>
    </row>
    <row r="12" spans="1:11" ht="18">
      <c r="A12" s="19"/>
      <c r="E12" s="11" t="s">
        <v>32</v>
      </c>
      <c r="F12" s="27">
        <f t="shared" si="2"/>
        <v>0</v>
      </c>
      <c r="G12">
        <f>Sheet2!H15</f>
        <v>0.902</v>
      </c>
      <c r="H12">
        <f>Sheet2!G15</f>
        <v>31</v>
      </c>
      <c r="I12">
        <f>Sheet2!I15+1</f>
        <v>1.00902</v>
      </c>
      <c r="J12" s="27">
        <f t="shared" si="0"/>
        <v>0</v>
      </c>
      <c r="K12" s="27">
        <f t="shared" si="1"/>
        <v>0</v>
      </c>
    </row>
    <row r="13" spans="1:11" ht="18">
      <c r="A13" s="19"/>
      <c r="E13" s="11" t="s">
        <v>33</v>
      </c>
      <c r="F13" s="27">
        <f t="shared" si="2"/>
        <v>0</v>
      </c>
      <c r="G13">
        <f>Sheet2!H16</f>
        <v>1.304</v>
      </c>
      <c r="H13">
        <f>Sheet2!G16</f>
        <v>30</v>
      </c>
      <c r="I13">
        <f>Sheet2!I16+1</f>
        <v>1.01304</v>
      </c>
      <c r="J13" s="27">
        <f t="shared" si="0"/>
        <v>0</v>
      </c>
      <c r="K13" s="27">
        <f t="shared" si="1"/>
        <v>0</v>
      </c>
    </row>
    <row r="14" spans="1:11" ht="18">
      <c r="A14" s="19"/>
      <c r="E14" s="2" t="s">
        <v>34</v>
      </c>
      <c r="F14" s="27">
        <f t="shared" si="2"/>
        <v>0</v>
      </c>
      <c r="G14">
        <f>Sheet2!H17</f>
        <v>1.2035</v>
      </c>
      <c r="H14">
        <f>Sheet2!G17</f>
        <v>31</v>
      </c>
      <c r="I14">
        <f>Sheet2!I17+1</f>
        <v>1.012035</v>
      </c>
      <c r="J14" s="27">
        <f t="shared" si="0"/>
        <v>0</v>
      </c>
      <c r="K14" s="27">
        <f t="shared" si="1"/>
        <v>0</v>
      </c>
    </row>
    <row r="15" spans="1:11" ht="18">
      <c r="A15" s="2">
        <v>2004</v>
      </c>
      <c r="E15" s="21" t="s">
        <v>23</v>
      </c>
      <c r="F15" s="27">
        <f t="shared" si="2"/>
        <v>0</v>
      </c>
      <c r="G15">
        <f>Sheet2!H18</f>
        <v>0.902</v>
      </c>
      <c r="H15">
        <f>Sheet2!G18</f>
        <v>31</v>
      </c>
      <c r="I15">
        <f>Sheet2!I18+1</f>
        <v>1.00902</v>
      </c>
      <c r="J15" s="27">
        <f t="shared" si="0"/>
        <v>0</v>
      </c>
      <c r="K15" s="27">
        <f t="shared" si="1"/>
        <v>0</v>
      </c>
    </row>
    <row r="16" spans="1:11" ht="18">
      <c r="A16" s="2"/>
      <c r="E16" s="21" t="s">
        <v>24</v>
      </c>
      <c r="F16" s="27">
        <f t="shared" si="2"/>
        <v>0</v>
      </c>
      <c r="G16">
        <f>Sheet2!H19</f>
        <v>1.4045</v>
      </c>
      <c r="H16">
        <f>Sheet2!G19</f>
        <v>29</v>
      </c>
      <c r="I16">
        <f>Sheet2!I19+1</f>
        <v>1.014045</v>
      </c>
      <c r="J16" s="27">
        <f t="shared" si="0"/>
        <v>0</v>
      </c>
      <c r="K16" s="27">
        <f t="shared" si="1"/>
        <v>0</v>
      </c>
    </row>
    <row r="17" spans="1:11" ht="18">
      <c r="A17" s="19"/>
      <c r="E17" s="21" t="s">
        <v>25</v>
      </c>
      <c r="F17" s="27">
        <f t="shared" si="2"/>
        <v>0</v>
      </c>
      <c r="G17">
        <f>Sheet2!H20</f>
        <v>0.902</v>
      </c>
      <c r="H17">
        <f>Sheet2!G20</f>
        <v>31</v>
      </c>
      <c r="I17">
        <f>Sheet2!I20+1</f>
        <v>1.00902</v>
      </c>
      <c r="J17" s="27">
        <f t="shared" si="0"/>
        <v>0</v>
      </c>
      <c r="K17" s="27">
        <f t="shared" si="1"/>
        <v>0</v>
      </c>
    </row>
    <row r="18" spans="1:11" ht="18">
      <c r="A18" s="19"/>
      <c r="E18" s="21" t="s">
        <v>26</v>
      </c>
      <c r="F18" s="27">
        <f t="shared" si="2"/>
        <v>0</v>
      </c>
      <c r="G18">
        <f>Sheet2!H21</f>
        <v>1.304</v>
      </c>
      <c r="H18">
        <f>Sheet2!G21</f>
        <v>30</v>
      </c>
      <c r="I18">
        <f>Sheet2!I21+1</f>
        <v>1.01304</v>
      </c>
      <c r="J18" s="27">
        <f t="shared" si="0"/>
        <v>0</v>
      </c>
      <c r="K18" s="27">
        <f t="shared" si="1"/>
        <v>0</v>
      </c>
    </row>
    <row r="19" spans="1:11" ht="18">
      <c r="A19" s="17"/>
      <c r="E19" s="23" t="s">
        <v>27</v>
      </c>
      <c r="F19" s="27">
        <f t="shared" si="2"/>
        <v>0</v>
      </c>
      <c r="G19">
        <f>Sheet2!H22</f>
        <v>1.505</v>
      </c>
      <c r="H19">
        <f>Sheet2!G22</f>
        <v>31</v>
      </c>
      <c r="I19">
        <f>Sheet2!I22+1</f>
        <v>1.01505</v>
      </c>
      <c r="J19" s="27">
        <f t="shared" si="0"/>
        <v>0</v>
      </c>
      <c r="K19" s="27">
        <f t="shared" si="1"/>
        <v>0</v>
      </c>
    </row>
    <row r="20" spans="1:11" ht="18">
      <c r="A20" s="17"/>
      <c r="E20" s="23" t="s">
        <v>28</v>
      </c>
      <c r="F20" s="27">
        <f t="shared" si="2"/>
        <v>0</v>
      </c>
      <c r="G20">
        <f>Sheet2!H23</f>
        <v>1.907</v>
      </c>
      <c r="H20">
        <f>Sheet2!G23</f>
        <v>30</v>
      </c>
      <c r="I20">
        <f>Sheet2!I23+1</f>
        <v>1.01907</v>
      </c>
      <c r="J20" s="27">
        <f t="shared" si="0"/>
        <v>0</v>
      </c>
      <c r="K20" s="27">
        <f t="shared" si="1"/>
        <v>0</v>
      </c>
    </row>
    <row r="21" spans="1:11" ht="18">
      <c r="A21" s="17"/>
      <c r="E21" s="23" t="s">
        <v>29</v>
      </c>
      <c r="F21" s="27">
        <f t="shared" si="2"/>
        <v>0</v>
      </c>
      <c r="G21">
        <f>Sheet2!H24</f>
        <v>1.8065</v>
      </c>
      <c r="H21">
        <f>Sheet2!G24</f>
        <v>31</v>
      </c>
      <c r="I21">
        <f>Sheet2!I24+1</f>
        <v>1.018065</v>
      </c>
      <c r="J21" s="27">
        <f t="shared" si="0"/>
        <v>0</v>
      </c>
      <c r="K21" s="27">
        <f t="shared" si="1"/>
        <v>0</v>
      </c>
    </row>
    <row r="22" spans="1:11" ht="18">
      <c r="A22" s="17"/>
      <c r="E22" s="23" t="s">
        <v>30</v>
      </c>
      <c r="F22" s="27">
        <f t="shared" si="2"/>
        <v>0</v>
      </c>
      <c r="G22">
        <f>Sheet2!H25</f>
        <v>1.103</v>
      </c>
      <c r="H22">
        <f>Sheet2!G25</f>
        <v>31</v>
      </c>
      <c r="I22">
        <f>Sheet2!I25+1</f>
        <v>1.01103</v>
      </c>
      <c r="J22" s="27">
        <f t="shared" si="0"/>
        <v>0</v>
      </c>
      <c r="K22" s="27">
        <f t="shared" si="1"/>
        <v>0</v>
      </c>
    </row>
    <row r="23" spans="1:11" ht="18">
      <c r="A23" s="17"/>
      <c r="E23" s="24" t="s">
        <v>31</v>
      </c>
      <c r="F23" s="27">
        <f t="shared" si="2"/>
        <v>0</v>
      </c>
      <c r="G23">
        <f>Sheet2!H26</f>
        <v>2.2085</v>
      </c>
      <c r="H23">
        <f>Sheet2!G26</f>
        <v>30</v>
      </c>
      <c r="I23">
        <f>Sheet2!I26+1</f>
        <v>1.022085</v>
      </c>
      <c r="J23" s="27">
        <f t="shared" si="0"/>
        <v>0</v>
      </c>
      <c r="K23" s="27">
        <f t="shared" si="1"/>
        <v>0</v>
      </c>
    </row>
    <row r="24" spans="1:11" ht="18">
      <c r="A24" s="17"/>
      <c r="E24" s="24" t="s">
        <v>32</v>
      </c>
      <c r="F24" s="27">
        <f t="shared" si="2"/>
        <v>0</v>
      </c>
      <c r="G24">
        <f>Sheet2!H27</f>
        <v>1.0025</v>
      </c>
      <c r="H24">
        <f>Sheet2!G27</f>
        <v>31</v>
      </c>
      <c r="I24">
        <f>Sheet2!I27+1</f>
        <v>1.010025</v>
      </c>
      <c r="J24" s="27">
        <f t="shared" si="0"/>
        <v>0</v>
      </c>
      <c r="K24" s="27">
        <f t="shared" si="1"/>
        <v>0</v>
      </c>
    </row>
    <row r="25" spans="1:11" ht="18">
      <c r="A25" s="17"/>
      <c r="E25" s="24" t="s">
        <v>33</v>
      </c>
      <c r="F25" s="27">
        <f t="shared" si="2"/>
        <v>0</v>
      </c>
      <c r="G25">
        <f>Sheet2!H28</f>
        <v>1.6055</v>
      </c>
      <c r="H25">
        <f>Sheet2!G28</f>
        <v>30</v>
      </c>
      <c r="I25">
        <f>Sheet2!I28+1</f>
        <v>1.016055</v>
      </c>
      <c r="J25" s="27">
        <f t="shared" si="0"/>
        <v>0</v>
      </c>
      <c r="K25" s="27">
        <f t="shared" si="1"/>
        <v>0</v>
      </c>
    </row>
    <row r="26" spans="1:11" ht="18">
      <c r="A26" s="19"/>
      <c r="E26" s="24" t="s">
        <v>34</v>
      </c>
      <c r="F26" s="27">
        <f t="shared" si="2"/>
        <v>0</v>
      </c>
      <c r="G26">
        <f>Sheet2!H29</f>
        <v>3.0125</v>
      </c>
      <c r="H26">
        <f>Sheet2!G29</f>
        <v>31</v>
      </c>
      <c r="I26">
        <f>Sheet2!I29+1</f>
        <v>1.030125</v>
      </c>
      <c r="J26" s="27">
        <f t="shared" si="0"/>
        <v>0</v>
      </c>
      <c r="K26" s="27">
        <f t="shared" si="1"/>
        <v>0</v>
      </c>
    </row>
    <row r="27" spans="1:11" ht="18">
      <c r="A27" s="11">
        <v>2005</v>
      </c>
      <c r="E27" s="21" t="s">
        <v>23</v>
      </c>
      <c r="F27" s="27">
        <f t="shared" si="2"/>
        <v>0</v>
      </c>
      <c r="G27">
        <f>Sheet2!H30</f>
        <v>3.0125</v>
      </c>
      <c r="H27">
        <f>Sheet2!G30</f>
        <v>31</v>
      </c>
      <c r="I27">
        <f>Sheet2!I30+1</f>
        <v>1.030125</v>
      </c>
      <c r="J27" s="27">
        <f t="shared" si="0"/>
        <v>0</v>
      </c>
      <c r="K27" s="27">
        <f t="shared" si="1"/>
        <v>0</v>
      </c>
    </row>
    <row r="28" spans="1:11" ht="18">
      <c r="A28" s="17"/>
      <c r="E28" s="21" t="s">
        <v>24</v>
      </c>
      <c r="F28" s="27">
        <f t="shared" si="2"/>
        <v>0</v>
      </c>
      <c r="G28">
        <f>Sheet2!H31</f>
        <v>1.907</v>
      </c>
      <c r="H28">
        <f>Sheet2!G31</f>
        <v>29</v>
      </c>
      <c r="I28">
        <f>Sheet2!I31+1</f>
        <v>1.01907</v>
      </c>
      <c r="J28" s="27">
        <f t="shared" si="0"/>
        <v>0</v>
      </c>
      <c r="K28" s="27">
        <f t="shared" si="1"/>
        <v>0</v>
      </c>
    </row>
    <row r="29" spans="1:11" ht="18">
      <c r="A29" s="17"/>
      <c r="E29" s="21" t="s">
        <v>25</v>
      </c>
      <c r="F29" s="27">
        <f t="shared" si="2"/>
        <v>0</v>
      </c>
      <c r="G29">
        <f>Sheet2!H32</f>
        <v>1.304</v>
      </c>
      <c r="H29">
        <f>Sheet2!G32</f>
        <v>31</v>
      </c>
      <c r="I29">
        <f>Sheet2!I32+1</f>
        <v>1.01304</v>
      </c>
      <c r="J29" s="27">
        <f t="shared" si="0"/>
        <v>0</v>
      </c>
      <c r="K29" s="27">
        <f t="shared" si="1"/>
        <v>0</v>
      </c>
    </row>
    <row r="30" spans="1:11" ht="18">
      <c r="A30" s="17"/>
      <c r="E30" s="21" t="s">
        <v>26</v>
      </c>
      <c r="F30" s="27">
        <f t="shared" si="2"/>
        <v>0</v>
      </c>
      <c r="G30">
        <f>Sheet2!H33</f>
        <v>1.304</v>
      </c>
      <c r="H30">
        <f>Sheet2!G33</f>
        <v>30</v>
      </c>
      <c r="I30">
        <f>Sheet2!I33+1</f>
        <v>1.01304</v>
      </c>
      <c r="J30" s="27">
        <f t="shared" si="0"/>
        <v>0</v>
      </c>
      <c r="K30" s="27">
        <f t="shared" si="1"/>
        <v>0</v>
      </c>
    </row>
    <row r="31" spans="1:11" ht="18">
      <c r="A31" s="17"/>
      <c r="E31" s="23" t="s">
        <v>27</v>
      </c>
      <c r="F31" s="27">
        <f t="shared" si="2"/>
        <v>0</v>
      </c>
      <c r="G31">
        <f>Sheet2!H34</f>
        <v>1.6055</v>
      </c>
      <c r="H31">
        <f>Sheet2!G34</f>
        <v>31</v>
      </c>
      <c r="I31">
        <f>Sheet2!I34+1</f>
        <v>1.016055</v>
      </c>
      <c r="J31" s="27">
        <f t="shared" si="0"/>
        <v>0</v>
      </c>
      <c r="K31" s="27">
        <f t="shared" si="1"/>
        <v>0</v>
      </c>
    </row>
    <row r="32" spans="1:11" ht="18">
      <c r="A32" s="17"/>
      <c r="E32" s="23" t="s">
        <v>28</v>
      </c>
      <c r="F32" s="27">
        <f t="shared" si="2"/>
        <v>0</v>
      </c>
      <c r="G32">
        <f>Sheet2!H35</f>
        <v>1.304</v>
      </c>
      <c r="H32">
        <f>Sheet2!G35</f>
        <v>30</v>
      </c>
      <c r="I32">
        <f>Sheet2!I35+1</f>
        <v>1.01304</v>
      </c>
      <c r="J32" s="27">
        <f t="shared" si="0"/>
        <v>0</v>
      </c>
      <c r="K32" s="27">
        <f t="shared" si="1"/>
        <v>0</v>
      </c>
    </row>
    <row r="33" spans="1:11" ht="18">
      <c r="A33" s="17"/>
      <c r="E33" s="23" t="s">
        <v>29</v>
      </c>
      <c r="F33" s="27">
        <f t="shared" si="2"/>
        <v>0</v>
      </c>
      <c r="G33">
        <f>Sheet2!H36</f>
        <v>2.4095</v>
      </c>
      <c r="H33">
        <f>Sheet2!G36</f>
        <v>31</v>
      </c>
      <c r="I33">
        <f>Sheet2!I36+1</f>
        <v>1.024095</v>
      </c>
      <c r="J33" s="27">
        <f t="shared" si="0"/>
        <v>0</v>
      </c>
      <c r="K33" s="27">
        <f t="shared" si="1"/>
        <v>0</v>
      </c>
    </row>
    <row r="34" spans="1:11" ht="18">
      <c r="A34" s="17"/>
      <c r="E34" s="23" t="s">
        <v>30</v>
      </c>
      <c r="F34" s="27">
        <f t="shared" si="2"/>
        <v>0</v>
      </c>
      <c r="G34">
        <f>Sheet2!H37</f>
        <v>0.902</v>
      </c>
      <c r="H34">
        <f>Sheet2!G37</f>
        <v>31</v>
      </c>
      <c r="I34">
        <f>Sheet2!I37+1</f>
        <v>1.00902</v>
      </c>
      <c r="J34" s="27">
        <f t="shared" si="0"/>
        <v>0</v>
      </c>
      <c r="K34" s="27">
        <f t="shared" si="1"/>
        <v>0</v>
      </c>
    </row>
    <row r="35" spans="1:11" ht="18">
      <c r="A35" s="17"/>
      <c r="E35" s="24" t="s">
        <v>31</v>
      </c>
      <c r="F35" s="27">
        <f t="shared" si="2"/>
        <v>0</v>
      </c>
      <c r="G35">
        <f>Sheet2!H38</f>
        <v>1.6055</v>
      </c>
      <c r="H35">
        <f>Sheet2!G38</f>
        <v>30</v>
      </c>
      <c r="I35">
        <f>Sheet2!I38+1</f>
        <v>1.016055</v>
      </c>
      <c r="J35" s="27">
        <f t="shared" si="0"/>
        <v>0</v>
      </c>
      <c r="K35" s="27">
        <f t="shared" si="1"/>
        <v>0</v>
      </c>
    </row>
    <row r="36" spans="1:11" ht="18">
      <c r="A36" s="17"/>
      <c r="E36" s="24" t="s">
        <v>32</v>
      </c>
      <c r="F36" s="27">
        <f t="shared" si="2"/>
        <v>0</v>
      </c>
      <c r="G36">
        <f>Sheet2!H39</f>
        <v>2.108</v>
      </c>
      <c r="H36">
        <f>Sheet2!G39</f>
        <v>31</v>
      </c>
      <c r="I36">
        <f>Sheet2!I39+1</f>
        <v>1.02108</v>
      </c>
      <c r="J36" s="27">
        <f t="shared" si="0"/>
        <v>0</v>
      </c>
      <c r="K36" s="27">
        <f t="shared" si="1"/>
        <v>0</v>
      </c>
    </row>
    <row r="37" spans="1:11" ht="18">
      <c r="A37" s="17"/>
      <c r="E37" s="24" t="s">
        <v>33</v>
      </c>
      <c r="F37" s="27">
        <f t="shared" si="2"/>
        <v>0</v>
      </c>
      <c r="G37">
        <f>Sheet2!H40</f>
        <v>1.706</v>
      </c>
      <c r="H37">
        <f>Sheet2!G40</f>
        <v>30</v>
      </c>
      <c r="I37">
        <f>Sheet2!I40+1</f>
        <v>1.01706</v>
      </c>
      <c r="J37" s="27">
        <f t="shared" si="0"/>
        <v>0</v>
      </c>
      <c r="K37" s="27">
        <f t="shared" si="1"/>
        <v>0</v>
      </c>
    </row>
    <row r="38" spans="1:11" ht="18">
      <c r="A38" s="17"/>
      <c r="E38" s="24" t="s">
        <v>34</v>
      </c>
      <c r="F38" s="27">
        <f t="shared" si="2"/>
        <v>0</v>
      </c>
      <c r="G38">
        <f>Sheet2!H41</f>
        <v>2.6105</v>
      </c>
      <c r="H38">
        <f>Sheet2!G41</f>
        <v>31</v>
      </c>
      <c r="I38">
        <f>Sheet2!I41+1</f>
        <v>1.026105</v>
      </c>
      <c r="J38" s="27">
        <f t="shared" si="0"/>
        <v>0</v>
      </c>
      <c r="K38" s="27">
        <f t="shared" si="1"/>
        <v>0</v>
      </c>
    </row>
    <row r="39" spans="1:11" ht="18">
      <c r="A39" s="11">
        <v>2006</v>
      </c>
      <c r="E39" s="21" t="s">
        <v>23</v>
      </c>
      <c r="F39" s="27">
        <f t="shared" si="2"/>
        <v>0</v>
      </c>
      <c r="G39">
        <f>Sheet2!H42</f>
        <v>0.902</v>
      </c>
      <c r="H39">
        <f>Sheet2!G42</f>
        <v>31</v>
      </c>
      <c r="I39">
        <f>Sheet2!I42+1</f>
        <v>1.00902</v>
      </c>
      <c r="J39" s="27">
        <f t="shared" si="0"/>
        <v>0</v>
      </c>
      <c r="K39" s="27">
        <f t="shared" si="1"/>
        <v>0</v>
      </c>
    </row>
    <row r="40" spans="1:11" ht="18">
      <c r="A40" s="17"/>
      <c r="E40" s="21" t="s">
        <v>24</v>
      </c>
      <c r="F40" s="27">
        <f t="shared" si="2"/>
        <v>0</v>
      </c>
      <c r="G40">
        <f>Sheet2!H43</f>
        <v>1.907</v>
      </c>
      <c r="H40">
        <f>Sheet2!G43</f>
        <v>29</v>
      </c>
      <c r="I40">
        <f>Sheet2!I43+1</f>
        <v>1.01907</v>
      </c>
      <c r="J40" s="27">
        <f t="shared" si="0"/>
        <v>0</v>
      </c>
      <c r="K40" s="27">
        <f t="shared" si="1"/>
        <v>0</v>
      </c>
    </row>
    <row r="41" spans="1:11" ht="18">
      <c r="A41" s="17"/>
      <c r="E41" s="21" t="s">
        <v>25</v>
      </c>
      <c r="F41" s="27">
        <f t="shared" si="2"/>
        <v>0</v>
      </c>
      <c r="G41">
        <f>Sheet2!H44</f>
        <v>0.8015</v>
      </c>
      <c r="H41">
        <f>Sheet2!G44</f>
        <v>31</v>
      </c>
      <c r="I41">
        <f>Sheet2!I44+1</f>
        <v>1.008015</v>
      </c>
      <c r="J41" s="27">
        <f t="shared" si="0"/>
        <v>0</v>
      </c>
      <c r="K41" s="27">
        <f t="shared" si="1"/>
        <v>0</v>
      </c>
    </row>
    <row r="42" spans="1:11" ht="18">
      <c r="A42" s="17"/>
      <c r="E42" s="21" t="s">
        <v>26</v>
      </c>
      <c r="F42" s="27">
        <f t="shared" si="2"/>
        <v>0</v>
      </c>
      <c r="G42">
        <f>Sheet2!H45</f>
        <v>2.2085</v>
      </c>
      <c r="H42">
        <f>Sheet2!G45</f>
        <v>30</v>
      </c>
      <c r="I42">
        <f>Sheet2!I45+1</f>
        <v>1.022085</v>
      </c>
      <c r="J42" s="27">
        <f t="shared" si="0"/>
        <v>0</v>
      </c>
      <c r="K42" s="27">
        <f t="shared" si="1"/>
        <v>0</v>
      </c>
    </row>
    <row r="43" spans="1:11" ht="18">
      <c r="A43" s="17"/>
      <c r="E43" s="23" t="s">
        <v>27</v>
      </c>
      <c r="F43" s="27">
        <f t="shared" si="2"/>
        <v>0</v>
      </c>
      <c r="G43">
        <f>Sheet2!H46</f>
        <v>2.0075</v>
      </c>
      <c r="H43">
        <f>Sheet2!G46</f>
        <v>31</v>
      </c>
      <c r="I43">
        <f>Sheet2!I46+1</f>
        <v>1.020075</v>
      </c>
      <c r="J43" s="27">
        <f t="shared" si="0"/>
        <v>0</v>
      </c>
      <c r="K43" s="27">
        <f t="shared" si="1"/>
        <v>0</v>
      </c>
    </row>
    <row r="44" spans="1:11" ht="18">
      <c r="A44" s="17"/>
      <c r="E44" s="23" t="s">
        <v>28</v>
      </c>
      <c r="F44" s="27">
        <f t="shared" si="2"/>
        <v>0</v>
      </c>
      <c r="G44">
        <f>Sheet2!H47</f>
        <v>0.5</v>
      </c>
      <c r="H44">
        <f>Sheet2!G47</f>
        <v>30</v>
      </c>
      <c r="I44">
        <f>Sheet2!I47+1</f>
        <v>1.005</v>
      </c>
      <c r="J44" s="27">
        <f t="shared" si="0"/>
        <v>0</v>
      </c>
      <c r="K44" s="27">
        <f t="shared" si="1"/>
        <v>0</v>
      </c>
    </row>
    <row r="45" spans="1:11" ht="18">
      <c r="A45" s="17"/>
      <c r="E45" s="23" t="s">
        <v>29</v>
      </c>
      <c r="F45" s="27">
        <f t="shared" si="2"/>
        <v>0</v>
      </c>
      <c r="G45">
        <f>Sheet2!H48</f>
        <v>0.5</v>
      </c>
      <c r="H45">
        <f>Sheet2!G48</f>
        <v>31</v>
      </c>
      <c r="I45">
        <f>Sheet2!I48+1</f>
        <v>1.005</v>
      </c>
      <c r="J45" s="27">
        <f t="shared" si="0"/>
        <v>0</v>
      </c>
      <c r="K45" s="27">
        <f t="shared" si="1"/>
        <v>0</v>
      </c>
    </row>
    <row r="46" spans="1:11" ht="18">
      <c r="A46" s="17"/>
      <c r="E46" s="23" t="s">
        <v>30</v>
      </c>
      <c r="F46" s="27">
        <f t="shared" si="2"/>
        <v>0</v>
      </c>
      <c r="G46">
        <f>Sheet2!H49</f>
        <v>1.2035</v>
      </c>
      <c r="H46">
        <f>Sheet2!G49</f>
        <v>31</v>
      </c>
      <c r="I46">
        <f>Sheet2!I49+1</f>
        <v>1.012035</v>
      </c>
      <c r="J46" s="27">
        <f t="shared" si="0"/>
        <v>0</v>
      </c>
      <c r="K46" s="27">
        <f t="shared" si="1"/>
        <v>0</v>
      </c>
    </row>
    <row r="47" spans="1:11" ht="18">
      <c r="A47" s="17"/>
      <c r="E47" s="24" t="s">
        <v>31</v>
      </c>
      <c r="F47" s="27">
        <f t="shared" si="2"/>
        <v>0</v>
      </c>
      <c r="G47">
        <f>Sheet2!H50</f>
        <v>0.5</v>
      </c>
      <c r="H47">
        <f>Sheet2!G50</f>
        <v>30</v>
      </c>
      <c r="I47">
        <f>Sheet2!I50+1</f>
        <v>1.005</v>
      </c>
      <c r="J47" s="27">
        <f t="shared" si="0"/>
        <v>0</v>
      </c>
      <c r="K47" s="27">
        <f t="shared" si="1"/>
        <v>0</v>
      </c>
    </row>
    <row r="48" ht="18">
      <c r="E48" s="1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9" sqref="L9"/>
    </sheetView>
  </sheetViews>
  <sheetFormatPr defaultColWidth="9.140625" defaultRowHeight="12.75"/>
  <cols>
    <col min="3" max="3" width="17.00390625" style="0" customWidth="1"/>
    <col min="8" max="8" width="12.57421875" style="0" customWidth="1"/>
    <col min="9" max="9" width="18.140625" style="0" customWidth="1"/>
  </cols>
  <sheetData>
    <row r="2" spans="2:8" ht="12.75">
      <c r="B2" s="25"/>
      <c r="C2" s="25"/>
      <c r="D2" s="25"/>
      <c r="E2" s="25"/>
      <c r="F2" s="25"/>
      <c r="G2" s="25"/>
      <c r="H2" s="25"/>
    </row>
    <row r="3" spans="1:9" ht="18">
      <c r="A3" s="26"/>
      <c r="B3" s="1" t="s">
        <v>11</v>
      </c>
      <c r="C3" s="2" t="s">
        <v>12</v>
      </c>
      <c r="D3" s="3" t="s">
        <v>13</v>
      </c>
      <c r="E3" s="3" t="s">
        <v>14</v>
      </c>
      <c r="F3" s="2" t="s">
        <v>15</v>
      </c>
      <c r="G3" s="2" t="s">
        <v>15</v>
      </c>
      <c r="H3" s="2" t="s">
        <v>16</v>
      </c>
      <c r="I3" s="4" t="s">
        <v>17</v>
      </c>
    </row>
    <row r="4" spans="1:9" ht="18">
      <c r="A4" s="26"/>
      <c r="B4" s="5"/>
      <c r="C4" s="5" t="s">
        <v>18</v>
      </c>
      <c r="D4" s="5"/>
      <c r="E4" s="5"/>
      <c r="F4" s="5" t="s">
        <v>19</v>
      </c>
      <c r="G4" s="5" t="s">
        <v>20</v>
      </c>
      <c r="H4" s="6" t="s">
        <v>21</v>
      </c>
      <c r="I4" s="7" t="s">
        <v>22</v>
      </c>
    </row>
    <row r="5" spans="1:9" ht="18">
      <c r="A5" s="26"/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10">
        <v>8</v>
      </c>
    </row>
    <row r="6" spans="1:9" ht="18">
      <c r="A6" s="26"/>
      <c r="B6" s="11">
        <v>2003</v>
      </c>
      <c r="C6" s="11" t="s">
        <v>23</v>
      </c>
      <c r="D6" s="12">
        <v>1</v>
      </c>
      <c r="E6" s="13">
        <v>31</v>
      </c>
      <c r="F6" s="13">
        <v>31</v>
      </c>
      <c r="G6" s="14">
        <f>(E6-D6)+1</f>
        <v>31</v>
      </c>
      <c r="H6" s="15">
        <v>1.304</v>
      </c>
      <c r="I6" s="16">
        <f>(1+H6/100)^(G6/F6)-1</f>
        <v>0.01303999999999994</v>
      </c>
    </row>
    <row r="7" spans="1:9" ht="18">
      <c r="A7" s="26"/>
      <c r="B7" s="17"/>
      <c r="C7" s="11" t="s">
        <v>24</v>
      </c>
      <c r="D7" s="12">
        <v>1</v>
      </c>
      <c r="E7" s="14">
        <v>28</v>
      </c>
      <c r="F7" s="14">
        <v>28</v>
      </c>
      <c r="G7" s="14">
        <f aca="true" t="shared" si="0" ref="G7:G50">(E7-D7)+1</f>
        <v>28</v>
      </c>
      <c r="H7" s="15">
        <v>1.103</v>
      </c>
      <c r="I7" s="16">
        <f aca="true" t="shared" si="1" ref="I7:I50">(1+H7/100)^(G7/F7)-1</f>
        <v>0.011030000000000095</v>
      </c>
    </row>
    <row r="8" spans="1:9" ht="18">
      <c r="A8" s="26"/>
      <c r="B8" s="17"/>
      <c r="C8" s="11" t="s">
        <v>25</v>
      </c>
      <c r="D8" s="12">
        <v>1</v>
      </c>
      <c r="E8" s="13">
        <v>31</v>
      </c>
      <c r="F8" s="13">
        <v>31</v>
      </c>
      <c r="G8" s="14">
        <f t="shared" si="0"/>
        <v>31</v>
      </c>
      <c r="H8" s="15">
        <v>0.902</v>
      </c>
      <c r="I8" s="18">
        <f t="shared" si="1"/>
        <v>0.009020000000000028</v>
      </c>
    </row>
    <row r="9" spans="1:9" ht="18">
      <c r="A9" s="26"/>
      <c r="B9" s="17"/>
      <c r="C9" s="11" t="s">
        <v>26</v>
      </c>
      <c r="D9" s="12">
        <v>1</v>
      </c>
      <c r="E9" s="13">
        <v>30</v>
      </c>
      <c r="F9" s="13">
        <v>30</v>
      </c>
      <c r="G9" s="14">
        <f t="shared" si="0"/>
        <v>30</v>
      </c>
      <c r="H9" s="15">
        <v>1.304</v>
      </c>
      <c r="I9" s="16">
        <f t="shared" si="1"/>
        <v>0.01303999999999994</v>
      </c>
    </row>
    <row r="10" spans="1:9" ht="18">
      <c r="A10" s="26"/>
      <c r="B10" s="17"/>
      <c r="C10" s="11" t="s">
        <v>27</v>
      </c>
      <c r="D10" s="12">
        <v>1</v>
      </c>
      <c r="E10" s="13">
        <v>31</v>
      </c>
      <c r="F10" s="13">
        <v>31</v>
      </c>
      <c r="G10" s="14">
        <f t="shared" si="0"/>
        <v>31</v>
      </c>
      <c r="H10" s="15">
        <v>1.0025</v>
      </c>
      <c r="I10" s="16">
        <f t="shared" si="1"/>
        <v>0.01002499999999995</v>
      </c>
    </row>
    <row r="11" spans="1:9" ht="18">
      <c r="A11" s="26"/>
      <c r="B11" s="17"/>
      <c r="C11" s="11" t="s">
        <v>28</v>
      </c>
      <c r="D11" s="12">
        <v>1</v>
      </c>
      <c r="E11" s="13">
        <v>30</v>
      </c>
      <c r="F11" s="13">
        <v>30</v>
      </c>
      <c r="G11" s="14">
        <f t="shared" si="0"/>
        <v>30</v>
      </c>
      <c r="H11" s="15">
        <v>1.2035</v>
      </c>
      <c r="I11" s="16">
        <f t="shared" si="1"/>
        <v>0.012035000000000018</v>
      </c>
    </row>
    <row r="12" spans="1:9" ht="18">
      <c r="A12" s="26"/>
      <c r="B12" s="19"/>
      <c r="C12" s="11" t="s">
        <v>29</v>
      </c>
      <c r="D12" s="12">
        <v>1</v>
      </c>
      <c r="E12" s="13">
        <v>31</v>
      </c>
      <c r="F12" s="13">
        <v>31</v>
      </c>
      <c r="G12" s="14">
        <f t="shared" si="0"/>
        <v>31</v>
      </c>
      <c r="H12" s="15">
        <v>1.103</v>
      </c>
      <c r="I12" s="16">
        <f t="shared" si="1"/>
        <v>0.011030000000000095</v>
      </c>
    </row>
    <row r="13" spans="1:9" ht="18">
      <c r="A13" s="26"/>
      <c r="B13" s="17"/>
      <c r="C13" s="11" t="s">
        <v>30</v>
      </c>
      <c r="D13" s="12">
        <v>1</v>
      </c>
      <c r="E13" s="13">
        <v>31</v>
      </c>
      <c r="F13" s="13">
        <v>31</v>
      </c>
      <c r="G13" s="14">
        <f t="shared" si="0"/>
        <v>31</v>
      </c>
      <c r="H13" s="15">
        <v>1.103</v>
      </c>
      <c r="I13" s="16">
        <f t="shared" si="1"/>
        <v>0.011030000000000095</v>
      </c>
    </row>
    <row r="14" spans="1:9" ht="18">
      <c r="A14" s="26"/>
      <c r="B14" s="17"/>
      <c r="C14" s="11" t="s">
        <v>31</v>
      </c>
      <c r="D14" s="12">
        <v>1</v>
      </c>
      <c r="E14" s="13">
        <v>30</v>
      </c>
      <c r="F14" s="13">
        <v>30</v>
      </c>
      <c r="G14" s="14">
        <f t="shared" si="0"/>
        <v>30</v>
      </c>
      <c r="H14" s="15">
        <v>1.103</v>
      </c>
      <c r="I14" s="16">
        <f t="shared" si="1"/>
        <v>0.011030000000000095</v>
      </c>
    </row>
    <row r="15" spans="1:9" ht="18">
      <c r="A15" s="26"/>
      <c r="B15" s="19"/>
      <c r="C15" s="11" t="s">
        <v>32</v>
      </c>
      <c r="D15" s="12">
        <v>1</v>
      </c>
      <c r="E15" s="13">
        <v>31</v>
      </c>
      <c r="F15" s="13">
        <v>31</v>
      </c>
      <c r="G15" s="14">
        <f t="shared" si="0"/>
        <v>31</v>
      </c>
      <c r="H15" s="15">
        <v>0.902</v>
      </c>
      <c r="I15" s="16">
        <f t="shared" si="1"/>
        <v>0.009020000000000028</v>
      </c>
    </row>
    <row r="16" spans="1:9" ht="18">
      <c r="A16" s="26"/>
      <c r="B16" s="19"/>
      <c r="C16" s="11" t="s">
        <v>33</v>
      </c>
      <c r="D16" s="12">
        <v>1</v>
      </c>
      <c r="E16" s="13">
        <v>30</v>
      </c>
      <c r="F16" s="13">
        <v>30</v>
      </c>
      <c r="G16" s="14">
        <f t="shared" si="0"/>
        <v>30</v>
      </c>
      <c r="H16" s="15">
        <v>1.304</v>
      </c>
      <c r="I16" s="16">
        <f t="shared" si="1"/>
        <v>0.01303999999999994</v>
      </c>
    </row>
    <row r="17" spans="1:9" ht="18">
      <c r="A17" s="26"/>
      <c r="B17" s="19"/>
      <c r="C17" s="2" t="s">
        <v>34</v>
      </c>
      <c r="D17" s="13">
        <v>1</v>
      </c>
      <c r="E17" s="13">
        <v>31</v>
      </c>
      <c r="F17" s="13">
        <v>31</v>
      </c>
      <c r="G17" s="14">
        <f t="shared" si="0"/>
        <v>31</v>
      </c>
      <c r="H17" s="20">
        <v>1.2035</v>
      </c>
      <c r="I17" s="16">
        <f t="shared" si="1"/>
        <v>0.012035000000000018</v>
      </c>
    </row>
    <row r="18" spans="1:9" ht="18">
      <c r="A18" s="26"/>
      <c r="B18" s="2">
        <v>2004</v>
      </c>
      <c r="C18" s="21" t="s">
        <v>23</v>
      </c>
      <c r="D18" s="14">
        <v>1</v>
      </c>
      <c r="E18" s="14">
        <v>31</v>
      </c>
      <c r="F18" s="14">
        <v>31</v>
      </c>
      <c r="G18" s="14">
        <f t="shared" si="0"/>
        <v>31</v>
      </c>
      <c r="H18" s="22">
        <v>0.902</v>
      </c>
      <c r="I18" s="16">
        <f t="shared" si="1"/>
        <v>0.009020000000000028</v>
      </c>
    </row>
    <row r="19" spans="1:9" ht="18">
      <c r="A19" s="26"/>
      <c r="B19" s="2"/>
      <c r="C19" s="21" t="s">
        <v>24</v>
      </c>
      <c r="D19" s="14">
        <v>1</v>
      </c>
      <c r="E19" s="14">
        <v>29</v>
      </c>
      <c r="F19" s="14">
        <v>29</v>
      </c>
      <c r="G19" s="14">
        <f t="shared" si="0"/>
        <v>29</v>
      </c>
      <c r="H19" s="15">
        <v>1.4045</v>
      </c>
      <c r="I19" s="16">
        <f t="shared" si="1"/>
        <v>0.014045000000000085</v>
      </c>
    </row>
    <row r="20" spans="1:9" ht="18">
      <c r="A20" s="26"/>
      <c r="B20" s="19"/>
      <c r="C20" s="21" t="s">
        <v>25</v>
      </c>
      <c r="D20" s="14">
        <v>1</v>
      </c>
      <c r="E20" s="14">
        <v>31</v>
      </c>
      <c r="F20" s="14">
        <v>31</v>
      </c>
      <c r="G20" s="14">
        <f t="shared" si="0"/>
        <v>31</v>
      </c>
      <c r="H20" s="22">
        <v>0.902</v>
      </c>
      <c r="I20" s="16">
        <f t="shared" si="1"/>
        <v>0.009020000000000028</v>
      </c>
    </row>
    <row r="21" spans="1:9" ht="18">
      <c r="A21" s="26"/>
      <c r="B21" s="19"/>
      <c r="C21" s="21" t="s">
        <v>26</v>
      </c>
      <c r="D21" s="14">
        <v>1</v>
      </c>
      <c r="E21" s="14">
        <v>30</v>
      </c>
      <c r="F21" s="14">
        <v>30</v>
      </c>
      <c r="G21" s="14">
        <f t="shared" si="0"/>
        <v>30</v>
      </c>
      <c r="H21" s="15">
        <v>1.304</v>
      </c>
      <c r="I21" s="16">
        <f t="shared" si="1"/>
        <v>0.01303999999999994</v>
      </c>
    </row>
    <row r="22" spans="1:9" ht="18">
      <c r="A22" s="26"/>
      <c r="B22" s="17"/>
      <c r="C22" s="23" t="s">
        <v>27</v>
      </c>
      <c r="D22" s="14">
        <v>1</v>
      </c>
      <c r="E22" s="14">
        <v>31</v>
      </c>
      <c r="F22" s="14">
        <v>31</v>
      </c>
      <c r="G22" s="14">
        <f t="shared" si="0"/>
        <v>31</v>
      </c>
      <c r="H22" s="15">
        <v>1.505</v>
      </c>
      <c r="I22" s="16">
        <f t="shared" si="1"/>
        <v>0.015050000000000008</v>
      </c>
    </row>
    <row r="23" spans="1:9" ht="18">
      <c r="A23" s="26"/>
      <c r="B23" s="17"/>
      <c r="C23" s="23" t="s">
        <v>28</v>
      </c>
      <c r="D23" s="14">
        <v>1</v>
      </c>
      <c r="E23" s="14">
        <v>30</v>
      </c>
      <c r="F23" s="14">
        <v>30</v>
      </c>
      <c r="G23" s="14">
        <f t="shared" si="0"/>
        <v>30</v>
      </c>
      <c r="H23" s="15">
        <v>1.907</v>
      </c>
      <c r="I23" s="16">
        <f t="shared" si="1"/>
        <v>0.01906999999999992</v>
      </c>
    </row>
    <row r="24" spans="1:9" ht="18">
      <c r="A24" s="26"/>
      <c r="B24" s="17"/>
      <c r="C24" s="23" t="s">
        <v>29</v>
      </c>
      <c r="D24" s="14">
        <v>1</v>
      </c>
      <c r="E24" s="14">
        <v>31</v>
      </c>
      <c r="F24" s="14">
        <v>31</v>
      </c>
      <c r="G24" s="14">
        <f t="shared" si="0"/>
        <v>31</v>
      </c>
      <c r="H24" s="15">
        <v>1.8065</v>
      </c>
      <c r="I24" s="16">
        <f t="shared" si="1"/>
        <v>0.018064999999999998</v>
      </c>
    </row>
    <row r="25" spans="1:9" ht="18">
      <c r="A25" s="26"/>
      <c r="B25" s="17"/>
      <c r="C25" s="23" t="s">
        <v>30</v>
      </c>
      <c r="D25" s="14">
        <v>1</v>
      </c>
      <c r="E25" s="14">
        <v>31</v>
      </c>
      <c r="F25" s="14">
        <v>31</v>
      </c>
      <c r="G25" s="14">
        <f t="shared" si="0"/>
        <v>31</v>
      </c>
      <c r="H25" s="15">
        <v>1.103</v>
      </c>
      <c r="I25" s="16">
        <f t="shared" si="1"/>
        <v>0.011030000000000095</v>
      </c>
    </row>
    <row r="26" spans="1:9" ht="18">
      <c r="A26" s="26"/>
      <c r="B26" s="17"/>
      <c r="C26" s="24" t="s">
        <v>31</v>
      </c>
      <c r="D26" s="14">
        <v>1</v>
      </c>
      <c r="E26" s="14">
        <v>30</v>
      </c>
      <c r="F26" s="14">
        <v>30</v>
      </c>
      <c r="G26" s="14">
        <f t="shared" si="0"/>
        <v>30</v>
      </c>
      <c r="H26" s="15">
        <v>2.2085</v>
      </c>
      <c r="I26" s="16">
        <f t="shared" si="1"/>
        <v>0.02208499999999991</v>
      </c>
    </row>
    <row r="27" spans="1:9" ht="18">
      <c r="A27" s="26"/>
      <c r="B27" s="17"/>
      <c r="C27" s="24" t="s">
        <v>32</v>
      </c>
      <c r="D27" s="14">
        <v>1</v>
      </c>
      <c r="E27" s="14">
        <v>31</v>
      </c>
      <c r="F27" s="11">
        <v>31</v>
      </c>
      <c r="G27" s="14">
        <f t="shared" si="0"/>
        <v>31</v>
      </c>
      <c r="H27" s="15">
        <v>1.0025</v>
      </c>
      <c r="I27" s="16">
        <f t="shared" si="1"/>
        <v>0.01002499999999995</v>
      </c>
    </row>
    <row r="28" spans="1:9" ht="18">
      <c r="A28" s="26"/>
      <c r="B28" s="17"/>
      <c r="C28" s="24" t="s">
        <v>33</v>
      </c>
      <c r="D28" s="14">
        <v>1</v>
      </c>
      <c r="E28" s="14">
        <v>30</v>
      </c>
      <c r="F28" s="14">
        <v>30</v>
      </c>
      <c r="G28" s="14">
        <f t="shared" si="0"/>
        <v>30</v>
      </c>
      <c r="H28" s="15">
        <v>1.6055</v>
      </c>
      <c r="I28" s="16">
        <f t="shared" si="1"/>
        <v>0.01605499999999993</v>
      </c>
    </row>
    <row r="29" spans="1:9" ht="18">
      <c r="A29" s="26"/>
      <c r="B29" s="19"/>
      <c r="C29" s="24" t="s">
        <v>34</v>
      </c>
      <c r="D29" s="14">
        <v>1</v>
      </c>
      <c r="E29" s="14">
        <v>31</v>
      </c>
      <c r="F29" s="14">
        <v>31</v>
      </c>
      <c r="G29" s="14">
        <f t="shared" si="0"/>
        <v>31</v>
      </c>
      <c r="H29" s="15">
        <v>3.0125</v>
      </c>
      <c r="I29" s="16">
        <f t="shared" si="1"/>
        <v>0.030124999999999957</v>
      </c>
    </row>
    <row r="30" spans="1:9" ht="18">
      <c r="A30" s="26"/>
      <c r="B30" s="11">
        <v>2005</v>
      </c>
      <c r="C30" s="21" t="s">
        <v>23</v>
      </c>
      <c r="D30" s="14">
        <v>1</v>
      </c>
      <c r="E30" s="14">
        <v>31</v>
      </c>
      <c r="F30" s="14">
        <v>31</v>
      </c>
      <c r="G30" s="14">
        <f t="shared" si="0"/>
        <v>31</v>
      </c>
      <c r="H30" s="22">
        <v>3.0125</v>
      </c>
      <c r="I30" s="16">
        <f t="shared" si="1"/>
        <v>0.030124999999999957</v>
      </c>
    </row>
    <row r="31" spans="1:9" ht="18">
      <c r="A31" s="26"/>
      <c r="B31" s="17"/>
      <c r="C31" s="21" t="s">
        <v>24</v>
      </c>
      <c r="D31" s="14">
        <v>1</v>
      </c>
      <c r="E31" s="14">
        <v>29</v>
      </c>
      <c r="F31" s="14">
        <v>29</v>
      </c>
      <c r="G31" s="14">
        <f t="shared" si="0"/>
        <v>29</v>
      </c>
      <c r="H31" s="15">
        <v>1.907</v>
      </c>
      <c r="I31" s="16">
        <f t="shared" si="1"/>
        <v>0.01906999999999992</v>
      </c>
    </row>
    <row r="32" spans="1:9" ht="18">
      <c r="A32" s="26"/>
      <c r="B32" s="17"/>
      <c r="C32" s="21" t="s">
        <v>25</v>
      </c>
      <c r="D32" s="14">
        <v>1</v>
      </c>
      <c r="E32" s="14">
        <v>31</v>
      </c>
      <c r="F32" s="14">
        <v>31</v>
      </c>
      <c r="G32" s="14">
        <f t="shared" si="0"/>
        <v>31</v>
      </c>
      <c r="H32" s="22">
        <v>1.304</v>
      </c>
      <c r="I32" s="16">
        <f t="shared" si="1"/>
        <v>0.01303999999999994</v>
      </c>
    </row>
    <row r="33" spans="1:9" ht="18">
      <c r="A33" s="26"/>
      <c r="B33" s="17"/>
      <c r="C33" s="21" t="s">
        <v>26</v>
      </c>
      <c r="D33" s="14">
        <v>1</v>
      </c>
      <c r="E33" s="14">
        <v>30</v>
      </c>
      <c r="F33" s="14">
        <v>30</v>
      </c>
      <c r="G33" s="14">
        <f t="shared" si="0"/>
        <v>30</v>
      </c>
      <c r="H33" s="15">
        <v>1.304</v>
      </c>
      <c r="I33" s="16">
        <f t="shared" si="1"/>
        <v>0.01303999999999994</v>
      </c>
    </row>
    <row r="34" spans="1:9" ht="18">
      <c r="A34" s="26"/>
      <c r="B34" s="17"/>
      <c r="C34" s="23" t="s">
        <v>27</v>
      </c>
      <c r="D34" s="14">
        <v>1</v>
      </c>
      <c r="E34" s="14">
        <v>31</v>
      </c>
      <c r="F34" s="14">
        <v>31</v>
      </c>
      <c r="G34" s="14">
        <f t="shared" si="0"/>
        <v>31</v>
      </c>
      <c r="H34" s="15">
        <v>1.6055</v>
      </c>
      <c r="I34" s="16">
        <f t="shared" si="1"/>
        <v>0.01605499999999993</v>
      </c>
    </row>
    <row r="35" spans="1:9" ht="18">
      <c r="A35" s="26"/>
      <c r="B35" s="17"/>
      <c r="C35" s="23" t="s">
        <v>28</v>
      </c>
      <c r="D35" s="14">
        <v>1</v>
      </c>
      <c r="E35" s="14">
        <v>30</v>
      </c>
      <c r="F35" s="14">
        <v>30</v>
      </c>
      <c r="G35" s="14">
        <f t="shared" si="0"/>
        <v>30</v>
      </c>
      <c r="H35" s="15">
        <v>1.304</v>
      </c>
      <c r="I35" s="16">
        <f t="shared" si="1"/>
        <v>0.01303999999999994</v>
      </c>
    </row>
    <row r="36" spans="1:9" ht="18">
      <c r="A36" s="26"/>
      <c r="B36" s="17"/>
      <c r="C36" s="23" t="s">
        <v>29</v>
      </c>
      <c r="D36" s="14">
        <v>1</v>
      </c>
      <c r="E36" s="14">
        <v>31</v>
      </c>
      <c r="F36" s="14">
        <v>31</v>
      </c>
      <c r="G36" s="14">
        <f t="shared" si="0"/>
        <v>31</v>
      </c>
      <c r="H36" s="15">
        <v>2.4095</v>
      </c>
      <c r="I36" s="16">
        <f t="shared" si="1"/>
        <v>0.024094999999999978</v>
      </c>
    </row>
    <row r="37" spans="1:9" ht="18">
      <c r="A37" s="26"/>
      <c r="B37" s="17"/>
      <c r="C37" s="23" t="s">
        <v>30</v>
      </c>
      <c r="D37" s="14">
        <v>1</v>
      </c>
      <c r="E37" s="14">
        <v>31</v>
      </c>
      <c r="F37" s="14">
        <v>31</v>
      </c>
      <c r="G37" s="14">
        <f t="shared" si="0"/>
        <v>31</v>
      </c>
      <c r="H37" s="15">
        <v>0.902</v>
      </c>
      <c r="I37" s="16">
        <f t="shared" si="1"/>
        <v>0.009020000000000028</v>
      </c>
    </row>
    <row r="38" spans="1:9" ht="18">
      <c r="A38" s="26"/>
      <c r="B38" s="17"/>
      <c r="C38" s="24" t="s">
        <v>31</v>
      </c>
      <c r="D38" s="14">
        <v>1</v>
      </c>
      <c r="E38" s="14">
        <v>30</v>
      </c>
      <c r="F38" s="14">
        <v>30</v>
      </c>
      <c r="G38" s="14">
        <f t="shared" si="0"/>
        <v>30</v>
      </c>
      <c r="H38" s="15">
        <v>1.6055</v>
      </c>
      <c r="I38" s="16">
        <f t="shared" si="1"/>
        <v>0.01605499999999993</v>
      </c>
    </row>
    <row r="39" spans="1:9" ht="18">
      <c r="A39" s="26"/>
      <c r="B39" s="17"/>
      <c r="C39" s="24" t="s">
        <v>32</v>
      </c>
      <c r="D39" s="14">
        <v>1</v>
      </c>
      <c r="E39" s="14">
        <v>31</v>
      </c>
      <c r="F39" s="11">
        <v>31</v>
      </c>
      <c r="G39" s="14">
        <f t="shared" si="0"/>
        <v>31</v>
      </c>
      <c r="H39" s="15">
        <v>2.108</v>
      </c>
      <c r="I39" s="16">
        <f t="shared" si="1"/>
        <v>0.021079999999999988</v>
      </c>
    </row>
    <row r="40" spans="1:9" ht="18">
      <c r="A40" s="26"/>
      <c r="B40" s="17"/>
      <c r="C40" s="24" t="s">
        <v>33</v>
      </c>
      <c r="D40" s="14">
        <v>1</v>
      </c>
      <c r="E40" s="14">
        <v>30</v>
      </c>
      <c r="F40" s="14">
        <v>30</v>
      </c>
      <c r="G40" s="14">
        <f t="shared" si="0"/>
        <v>30</v>
      </c>
      <c r="H40" s="15">
        <v>1.706</v>
      </c>
      <c r="I40" s="16">
        <f t="shared" si="1"/>
        <v>0.017060000000000075</v>
      </c>
    </row>
    <row r="41" spans="1:9" ht="18">
      <c r="A41" s="26"/>
      <c r="B41" s="17"/>
      <c r="C41" s="24" t="s">
        <v>34</v>
      </c>
      <c r="D41" s="14">
        <v>1</v>
      </c>
      <c r="E41" s="14">
        <v>31</v>
      </c>
      <c r="F41" s="14">
        <v>31</v>
      </c>
      <c r="G41" s="14">
        <f t="shared" si="0"/>
        <v>31</v>
      </c>
      <c r="H41" s="15">
        <v>2.6105</v>
      </c>
      <c r="I41" s="16">
        <f t="shared" si="1"/>
        <v>0.026105000000000045</v>
      </c>
    </row>
    <row r="42" spans="1:9" ht="18">
      <c r="A42" s="26"/>
      <c r="B42" s="11">
        <v>2006</v>
      </c>
      <c r="C42" s="21" t="s">
        <v>23</v>
      </c>
      <c r="D42" s="14">
        <v>1</v>
      </c>
      <c r="E42" s="14">
        <v>31</v>
      </c>
      <c r="F42" s="14">
        <v>31</v>
      </c>
      <c r="G42" s="14">
        <f t="shared" si="0"/>
        <v>31</v>
      </c>
      <c r="H42" s="22">
        <v>0.902</v>
      </c>
      <c r="I42" s="16">
        <f t="shared" si="1"/>
        <v>0.009020000000000028</v>
      </c>
    </row>
    <row r="43" spans="1:9" ht="18">
      <c r="A43" s="26"/>
      <c r="B43" s="17"/>
      <c r="C43" s="21" t="s">
        <v>24</v>
      </c>
      <c r="D43" s="14">
        <v>1</v>
      </c>
      <c r="E43" s="14">
        <v>29</v>
      </c>
      <c r="F43" s="14">
        <v>29</v>
      </c>
      <c r="G43" s="14">
        <f t="shared" si="0"/>
        <v>29</v>
      </c>
      <c r="H43" s="15">
        <v>1.907</v>
      </c>
      <c r="I43" s="16">
        <f t="shared" si="1"/>
        <v>0.01906999999999992</v>
      </c>
    </row>
    <row r="44" spans="1:9" ht="18">
      <c r="A44" s="26"/>
      <c r="B44" s="17"/>
      <c r="C44" s="21" t="s">
        <v>25</v>
      </c>
      <c r="D44" s="14">
        <v>1</v>
      </c>
      <c r="E44" s="14">
        <v>31</v>
      </c>
      <c r="F44" s="14">
        <v>31</v>
      </c>
      <c r="G44" s="14">
        <f t="shared" si="0"/>
        <v>31</v>
      </c>
      <c r="H44" s="22">
        <v>0.8015</v>
      </c>
      <c r="I44" s="16">
        <f t="shared" si="1"/>
        <v>0.008015000000000105</v>
      </c>
    </row>
    <row r="45" spans="1:9" ht="18">
      <c r="A45" s="26"/>
      <c r="B45" s="17"/>
      <c r="C45" s="21" t="s">
        <v>26</v>
      </c>
      <c r="D45" s="14">
        <v>1</v>
      </c>
      <c r="E45" s="14">
        <v>30</v>
      </c>
      <c r="F45" s="14">
        <v>30</v>
      </c>
      <c r="G45" s="14">
        <f t="shared" si="0"/>
        <v>30</v>
      </c>
      <c r="H45" s="15">
        <v>2.2085</v>
      </c>
      <c r="I45" s="16">
        <f t="shared" si="1"/>
        <v>0.02208499999999991</v>
      </c>
    </row>
    <row r="46" spans="1:9" ht="18">
      <c r="A46" s="26"/>
      <c r="B46" s="17"/>
      <c r="C46" s="23" t="s">
        <v>27</v>
      </c>
      <c r="D46" s="14">
        <v>1</v>
      </c>
      <c r="E46" s="14">
        <v>31</v>
      </c>
      <c r="F46" s="14">
        <v>31</v>
      </c>
      <c r="G46" s="14">
        <f t="shared" si="0"/>
        <v>31</v>
      </c>
      <c r="H46" s="15">
        <v>2.0075</v>
      </c>
      <c r="I46" s="16">
        <f t="shared" si="1"/>
        <v>0.020075000000000065</v>
      </c>
    </row>
    <row r="47" spans="1:9" ht="18">
      <c r="A47" s="26"/>
      <c r="B47" s="17"/>
      <c r="C47" s="23" t="s">
        <v>28</v>
      </c>
      <c r="D47" s="14">
        <v>1</v>
      </c>
      <c r="E47" s="14">
        <v>30</v>
      </c>
      <c r="F47" s="14">
        <v>30</v>
      </c>
      <c r="G47" s="14">
        <f t="shared" si="0"/>
        <v>30</v>
      </c>
      <c r="H47" s="15">
        <v>0.5</v>
      </c>
      <c r="I47" s="16">
        <f t="shared" si="1"/>
        <v>0.004999999999999893</v>
      </c>
    </row>
    <row r="48" spans="1:9" ht="18">
      <c r="A48" s="26"/>
      <c r="B48" s="17"/>
      <c r="C48" s="23" t="s">
        <v>29</v>
      </c>
      <c r="D48" s="14">
        <v>1</v>
      </c>
      <c r="E48" s="14">
        <v>31</v>
      </c>
      <c r="F48" s="14">
        <v>31</v>
      </c>
      <c r="G48" s="14">
        <f t="shared" si="0"/>
        <v>31</v>
      </c>
      <c r="H48" s="15">
        <v>0.5</v>
      </c>
      <c r="I48" s="16">
        <f t="shared" si="1"/>
        <v>0.004999999999999893</v>
      </c>
    </row>
    <row r="49" spans="1:9" ht="18">
      <c r="A49" s="26"/>
      <c r="B49" s="17"/>
      <c r="C49" s="23" t="s">
        <v>30</v>
      </c>
      <c r="D49" s="14">
        <v>1</v>
      </c>
      <c r="E49" s="14">
        <v>31</v>
      </c>
      <c r="F49" s="14">
        <v>31</v>
      </c>
      <c r="G49" s="14">
        <f t="shared" si="0"/>
        <v>31</v>
      </c>
      <c r="H49" s="15">
        <v>1.2035</v>
      </c>
      <c r="I49" s="16">
        <f t="shared" si="1"/>
        <v>0.012035000000000018</v>
      </c>
    </row>
    <row r="50" spans="1:9" ht="18">
      <c r="A50" s="26"/>
      <c r="B50" s="17"/>
      <c r="C50" s="24" t="s">
        <v>31</v>
      </c>
      <c r="D50" s="14">
        <v>1</v>
      </c>
      <c r="E50" s="14">
        <v>30</v>
      </c>
      <c r="F50" s="14">
        <v>30</v>
      </c>
      <c r="G50" s="14">
        <f t="shared" si="0"/>
        <v>30</v>
      </c>
      <c r="H50" s="15">
        <v>0.5</v>
      </c>
      <c r="I50" s="16">
        <f t="shared" si="1"/>
        <v>0.004999999999999893</v>
      </c>
    </row>
    <row r="51" spans="2:9" ht="18">
      <c r="B51" s="17"/>
      <c r="C51" s="11"/>
      <c r="D51" s="17"/>
      <c r="E51" s="17"/>
      <c r="F51" s="17"/>
      <c r="G51" s="17"/>
      <c r="H51" s="11"/>
      <c r="I51" s="17"/>
    </row>
    <row r="52" spans="2:9" ht="18">
      <c r="B52" s="17"/>
      <c r="C52" s="11"/>
      <c r="D52" s="17"/>
      <c r="E52" s="17"/>
      <c r="F52" s="17"/>
      <c r="G52" s="17"/>
      <c r="H52" s="11"/>
      <c r="I52" s="17"/>
    </row>
    <row r="53" spans="2:9" ht="18">
      <c r="B53" s="17"/>
      <c r="C53" s="11"/>
      <c r="D53" s="17"/>
      <c r="E53" s="17"/>
      <c r="F53" s="17"/>
      <c r="G53" s="17"/>
      <c r="H53" s="11"/>
      <c r="I53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npavlov</cp:lastModifiedBy>
  <dcterms:created xsi:type="dcterms:W3CDTF">2006-10-27T05:19:47Z</dcterms:created>
  <dcterms:modified xsi:type="dcterms:W3CDTF">2006-10-27T06:02:30Z</dcterms:modified>
  <cp:category/>
  <cp:version/>
  <cp:contentType/>
  <cp:contentStatus/>
</cp:coreProperties>
</file>